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0730" windowHeight="9225"/>
  </bookViews>
  <sheets>
    <sheet name="Cover " sheetId="12" r:id="rId1"/>
    <sheet name="CPI_new" sheetId="29" r:id="rId2"/>
    <sheet name="CPI_Y-O-Y" sheetId="31" r:id="rId3"/>
    <sheet name="CPI_Nep &amp; Ind." sheetId="32" r:id="rId4"/>
    <sheet name="WPI" sheetId="56" r:id="rId5"/>
    <sheet name="NSWI" sheetId="35" r:id="rId6"/>
    <sheet name="Direction" sheetId="36" r:id="rId7"/>
    <sheet name="X-India" sheetId="37" r:id="rId8"/>
    <sheet name="X-China" sheetId="38" r:id="rId9"/>
    <sheet name="X-Other" sheetId="39" r:id="rId10"/>
    <sheet name="M-India" sheetId="40" r:id="rId11"/>
    <sheet name="M-China" sheetId="41" r:id="rId12"/>
    <sheet name="M-Other" sheetId="42" r:id="rId13"/>
    <sheet name="Customwise Trade" sheetId="43" r:id="rId14"/>
    <sheet name="M_India$" sheetId="44" r:id="rId15"/>
    <sheet name="BOP" sheetId="45" r:id="rId16"/>
    <sheet name="BoP$" sheetId="46" r:id="rId17"/>
    <sheet name="ReserveRs" sheetId="47" r:id="rId18"/>
    <sheet name="Reserves $" sheetId="48" r:id="rId19"/>
    <sheet name="Exchange Rate" sheetId="49" r:id="rId20"/>
    <sheet name="GBO" sheetId="2" r:id="rId21"/>
    <sheet name="Revenue" sheetId="4" r:id="rId22"/>
    <sheet name="ODD" sheetId="5" r:id="rId23"/>
    <sheet name="MS" sheetId="13" r:id="rId24"/>
    <sheet name="CBS" sheetId="14" r:id="rId25"/>
    <sheet name="ODCS" sheetId="15" r:id="rId26"/>
    <sheet name="CALCB" sheetId="16" r:id="rId27"/>
    <sheet name="CALDB" sheetId="17" r:id="rId28"/>
    <sheet name="CALFC" sheetId="18" r:id="rId29"/>
    <sheet name="Deposits" sheetId="19" r:id="rId30"/>
    <sheet name="Sect credit" sheetId="20" r:id="rId31"/>
    <sheet name="Secu Credit" sheetId="21" r:id="rId32"/>
    <sheet name="Product credit" sheetId="22" r:id="rId33"/>
    <sheet name="Loan to Gov Ent" sheetId="23" r:id="rId34"/>
    <sheet name="Monetary Operation" sheetId="24" r:id="rId35"/>
    <sheet name="Purchase &amp; Sale of FC" sheetId="25" r:id="rId36"/>
    <sheet name="Inter bank" sheetId="27" r:id="rId37"/>
    <sheet name="Int Rate" sheetId="26" r:id="rId38"/>
    <sheet name="TBs 91_364" sheetId="28" r:id="rId39"/>
    <sheet name="Stock Mkt Indicator" sheetId="50" r:id="rId40"/>
    <sheet name="Issue Approval" sheetId="51" r:id="rId41"/>
    <sheet name="Listed Co" sheetId="52" r:id="rId42"/>
    <sheet name="Share Mkt Acti" sheetId="53" r:id="rId43"/>
    <sheet name="Turnover Detail" sheetId="54" r:id="rId44"/>
    <sheet name="Securities List" sheetId="55" r:id="rId45"/>
  </sheets>
  <definedNames>
    <definedName name="a" localSheetId="16">#REF!</definedName>
    <definedName name="a" localSheetId="0">#REF!</definedName>
    <definedName name="a" localSheetId="22">#REF!</definedName>
    <definedName name="a" localSheetId="21">#REF!</definedName>
    <definedName name="a" localSheetId="4">#REF!</definedName>
    <definedName name="a">#REF!</definedName>
    <definedName name="b" localSheetId="16">#REF!</definedName>
    <definedName name="b" localSheetId="0">#REF!</definedName>
    <definedName name="b" localSheetId="22">#REF!</definedName>
    <definedName name="b">#REF!</definedName>
    <definedName name="manoj" localSheetId="16">#REF!</definedName>
    <definedName name="manoj" localSheetId="0">#REF!</definedName>
    <definedName name="manoj" localSheetId="21">#REF!</definedName>
    <definedName name="manoj" localSheetId="4">#REF!</definedName>
    <definedName name="manoj">#REF!</definedName>
    <definedName name="_xlnm.Print_Area" localSheetId="15">BOP!$B$1:$N$68</definedName>
    <definedName name="_xlnm.Print_Area" localSheetId="16">'BoP$'!$C$1:$N$66</definedName>
    <definedName name="_xlnm.Print_Area" localSheetId="26">CALCB!#REF!</definedName>
    <definedName name="_xlnm.Print_Area" localSheetId="27">CALDB!#REF!</definedName>
    <definedName name="_xlnm.Print_Area" localSheetId="28">CALFC!#REF!</definedName>
    <definedName name="_xlnm.Print_Area" localSheetId="24">CBS!#REF!</definedName>
    <definedName name="_xlnm.Print_Area" localSheetId="0">'Cover '!$A$1:$B$54</definedName>
    <definedName name="_xlnm.Print_Area" localSheetId="1">CPI_new!$A$1:$L$50</definedName>
    <definedName name="_xlnm.Print_Area" localSheetId="13">'Customwise Trade'!$B$1:$I$23</definedName>
    <definedName name="_xlnm.Print_Area" localSheetId="6">Direction!$A$1:$H$59</definedName>
    <definedName name="_xlnm.Print_Area" localSheetId="19">'Exchange Rate'!$A$1:$M$110</definedName>
    <definedName name="_xlnm.Print_Area" localSheetId="20">GBO!$A$1:$H$51</definedName>
    <definedName name="_xlnm.Print_Area" localSheetId="37">'Int Rate'!$A$1:$AA$31</definedName>
    <definedName name="_xlnm.Print_Area" localSheetId="36">'Inter bank'!$A$1:$M$20</definedName>
    <definedName name="_xlnm.Print_Area" localSheetId="40">'Issue Approval'!$A$1:$G$62</definedName>
    <definedName name="_xlnm.Print_Area" localSheetId="41">'Listed Co'!$A$1:$L$22</definedName>
    <definedName name="_xlnm.Print_Area" localSheetId="14">'M_India$'!$A$1:$N$20</definedName>
    <definedName name="_xlnm.Print_Area" localSheetId="11">'M-China'!$B$1:$J$49</definedName>
    <definedName name="_xlnm.Print_Area" localSheetId="10">'M-India'!$B$1:$J$58</definedName>
    <definedName name="_xlnm.Print_Area" localSheetId="34">'Monetary Operation'!$A$1:$L$102</definedName>
    <definedName name="_xlnm.Print_Area" localSheetId="12">'M-Other'!$B$1:$J$73</definedName>
    <definedName name="_xlnm.Print_Area" localSheetId="23">MS!$A$1:$K$37</definedName>
    <definedName name="_xlnm.Print_Area" localSheetId="5">NSWI!$A$1:$L$52</definedName>
    <definedName name="_xlnm.Print_Area" localSheetId="25">ODCS!#REF!</definedName>
    <definedName name="_xlnm.Print_Area" localSheetId="22">ODD!$A$1:$H$40</definedName>
    <definedName name="_xlnm.Print_Area" localSheetId="32">'Product credit'!$A$1:$I$52</definedName>
    <definedName name="_xlnm.Print_Area" localSheetId="35">'Purchase &amp; Sale of FC'!$A$1:$Q$20</definedName>
    <definedName name="_xlnm.Print_Area" localSheetId="17">ReserveRs!$B$1:$I$50</definedName>
    <definedName name="_xlnm.Print_Area" localSheetId="18">'Reserves $'!$B$1:$I$49</definedName>
    <definedName name="_xlnm.Print_Area" localSheetId="42">'Share Mkt Acti'!$A$1:$J$25</definedName>
    <definedName name="_xlnm.Print_Area" localSheetId="39">'Stock Mkt Indicator'!$A$1:$F$25</definedName>
    <definedName name="_xlnm.Print_Area" localSheetId="38">'TBs 91_364'!$B$1:$M$19</definedName>
    <definedName name="_xlnm.Print_Area" localSheetId="43">'Turnover Detail'!$A$1:$J$22</definedName>
    <definedName name="_xlnm.Print_Area" localSheetId="8">'X-China'!$B$1:$J$28</definedName>
    <definedName name="_xlnm.Print_Area" localSheetId="7">'X-India'!$B$1:$J$62</definedName>
    <definedName name="_xlnm.Print_Area" localSheetId="9">'X-Other'!$B$1:$J$21</definedName>
    <definedName name="q" localSheetId="15">#REF!</definedName>
    <definedName name="q" localSheetId="16">#REF!</definedName>
    <definedName name="q" localSheetId="0">#REF!</definedName>
    <definedName name="q" localSheetId="5">#REF!</definedName>
    <definedName name="q" localSheetId="22">#REF!</definedName>
    <definedName name="q">#REF!</definedName>
  </definedNames>
  <calcPr calcId="124519"/>
</workbook>
</file>

<file path=xl/calcChain.xml><?xml version="1.0" encoding="utf-8"?>
<calcChain xmlns="http://schemas.openxmlformats.org/spreadsheetml/2006/main">
  <c r="F31" i="51"/>
  <c r="F6"/>
  <c r="B6"/>
  <c r="F53" i="50"/>
  <c r="E53"/>
  <c r="M106" i="49"/>
  <c r="L106"/>
  <c r="M105"/>
  <c r="L105"/>
  <c r="J95"/>
  <c r="I95"/>
  <c r="H95"/>
  <c r="G95"/>
  <c r="F95"/>
  <c r="E95"/>
  <c r="J82"/>
  <c r="I82"/>
  <c r="H82"/>
  <c r="G82"/>
  <c r="F82"/>
  <c r="E82"/>
  <c r="N62" i="46"/>
  <c r="M62"/>
  <c r="N61"/>
  <c r="M61"/>
  <c r="N60"/>
  <c r="M60"/>
  <c r="N59"/>
  <c r="M59"/>
  <c r="N58"/>
  <c r="M58"/>
  <c r="N57"/>
  <c r="M57"/>
  <c r="N55"/>
  <c r="M55"/>
  <c r="N54"/>
  <c r="N53"/>
  <c r="M53"/>
  <c r="N51"/>
  <c r="M51"/>
  <c r="N50"/>
  <c r="M50"/>
  <c r="N49"/>
  <c r="M49"/>
  <c r="N48"/>
  <c r="M48"/>
  <c r="N47"/>
  <c r="M47"/>
  <c r="N46"/>
  <c r="M46"/>
  <c r="N45"/>
  <c r="M45"/>
  <c r="N44"/>
  <c r="M44"/>
  <c r="N43"/>
  <c r="M43"/>
  <c r="N41"/>
  <c r="N40"/>
  <c r="M40"/>
  <c r="N39"/>
  <c r="M39"/>
  <c r="N38"/>
  <c r="M38"/>
  <c r="N37"/>
  <c r="M37"/>
  <c r="N35"/>
  <c r="M35"/>
  <c r="N34"/>
  <c r="M34"/>
  <c r="N33"/>
  <c r="M33"/>
  <c r="N32"/>
  <c r="M32"/>
  <c r="N31"/>
  <c r="M31"/>
  <c r="N30"/>
  <c r="M30"/>
  <c r="N29"/>
  <c r="M29"/>
  <c r="N28"/>
  <c r="M28"/>
  <c r="N27"/>
  <c r="M27"/>
  <c r="N26"/>
  <c r="M26"/>
  <c r="N25"/>
  <c r="M25"/>
  <c r="N24"/>
  <c r="N23"/>
  <c r="M23"/>
  <c r="N22"/>
  <c r="M22"/>
  <c r="N21"/>
  <c r="M21"/>
  <c r="N20"/>
  <c r="M20"/>
  <c r="N19"/>
  <c r="M19"/>
  <c r="N18"/>
  <c r="M18"/>
  <c r="N17"/>
  <c r="M17"/>
  <c r="N16"/>
  <c r="M16"/>
  <c r="N15"/>
  <c r="M15"/>
  <c r="N14"/>
  <c r="M14"/>
  <c r="N13"/>
  <c r="M13"/>
  <c r="N12"/>
  <c r="M12"/>
  <c r="N11"/>
  <c r="M11"/>
  <c r="N10"/>
  <c r="M10"/>
  <c r="N8"/>
  <c r="M8"/>
  <c r="N7"/>
  <c r="M7"/>
  <c r="N6"/>
  <c r="M6"/>
  <c r="L6"/>
  <c r="M5" s="1"/>
  <c r="J6"/>
  <c r="H6"/>
  <c r="N65" i="45"/>
  <c r="M65"/>
  <c r="N64"/>
  <c r="M64"/>
  <c r="N63"/>
  <c r="M63"/>
  <c r="N62"/>
  <c r="M62"/>
  <c r="N61"/>
  <c r="M61"/>
  <c r="N60"/>
  <c r="M60"/>
  <c r="N59"/>
  <c r="M59"/>
  <c r="N58"/>
  <c r="M58"/>
  <c r="N57"/>
  <c r="M57"/>
  <c r="N56"/>
  <c r="M56"/>
  <c r="N55"/>
  <c r="M55"/>
  <c r="N54"/>
  <c r="M54"/>
  <c r="N53"/>
  <c r="M53"/>
  <c r="N52"/>
  <c r="M52"/>
  <c r="N51"/>
  <c r="M51"/>
  <c r="N50"/>
  <c r="M50"/>
  <c r="N49"/>
  <c r="M49"/>
  <c r="N48"/>
  <c r="M48"/>
  <c r="N47"/>
  <c r="M47"/>
  <c r="N46"/>
  <c r="M46"/>
  <c r="N45"/>
  <c r="M45"/>
  <c r="N44"/>
  <c r="M44"/>
  <c r="N43"/>
  <c r="M43"/>
  <c r="N41"/>
  <c r="M41"/>
  <c r="N40"/>
  <c r="M40"/>
  <c r="N39"/>
  <c r="M39"/>
  <c r="N38"/>
  <c r="M38"/>
  <c r="N37"/>
  <c r="M37"/>
  <c r="N35"/>
  <c r="M35"/>
  <c r="N34"/>
  <c r="M34"/>
  <c r="N33"/>
  <c r="M33"/>
  <c r="N32"/>
  <c r="M32"/>
  <c r="N31"/>
  <c r="M31"/>
  <c r="N30"/>
  <c r="M30"/>
  <c r="N29"/>
  <c r="M29"/>
  <c r="N28"/>
  <c r="M28"/>
  <c r="N27"/>
  <c r="M27"/>
  <c r="N26"/>
  <c r="M26"/>
  <c r="N25"/>
  <c r="M25"/>
  <c r="N24"/>
  <c r="M24"/>
  <c r="N23"/>
  <c r="M23"/>
  <c r="N22"/>
  <c r="M22"/>
  <c r="N21"/>
  <c r="M21"/>
  <c r="N20"/>
  <c r="M20"/>
  <c r="N19"/>
  <c r="M19"/>
  <c r="N18"/>
  <c r="M18"/>
  <c r="N17"/>
  <c r="M17"/>
  <c r="N16"/>
  <c r="M16"/>
  <c r="N15"/>
  <c r="M15"/>
  <c r="N14"/>
  <c r="M14"/>
  <c r="N13"/>
  <c r="M13"/>
  <c r="N12"/>
  <c r="M12"/>
  <c r="N11"/>
  <c r="M11"/>
  <c r="N10"/>
  <c r="M10"/>
  <c r="N8"/>
  <c r="M8"/>
  <c r="N7"/>
  <c r="M7"/>
  <c r="L6"/>
  <c r="M5" s="1"/>
  <c r="J6"/>
  <c r="N18" i="44"/>
  <c r="F36" i="51" l="1"/>
  <c r="L10" i="35"/>
  <c r="L11"/>
  <c r="L12"/>
  <c r="L13"/>
  <c r="L14"/>
  <c r="L15"/>
  <c r="L16"/>
  <c r="L17"/>
  <c r="L18"/>
  <c r="L19"/>
  <c r="L20"/>
  <c r="L21"/>
  <c r="L22"/>
  <c r="L23"/>
  <c r="L24"/>
  <c r="L25"/>
  <c r="L26"/>
  <c r="L27"/>
  <c r="L28"/>
  <c r="L29"/>
  <c r="L30"/>
  <c r="L31"/>
  <c r="L32"/>
  <c r="L33"/>
  <c r="L34"/>
  <c r="L35"/>
  <c r="L36"/>
  <c r="L37"/>
  <c r="L38"/>
  <c r="L39"/>
  <c r="L40"/>
  <c r="L41"/>
  <c r="L42"/>
  <c r="L43"/>
  <c r="L44"/>
  <c r="L45"/>
  <c r="L46"/>
  <c r="L47"/>
  <c r="L48"/>
  <c r="L49"/>
  <c r="L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9"/>
  <c r="L19" i="32" l="1"/>
  <c r="K19"/>
  <c r="I19"/>
  <c r="H19"/>
  <c r="F19"/>
  <c r="E19"/>
  <c r="C19"/>
  <c r="B19"/>
  <c r="J18"/>
  <c r="G18"/>
  <c r="D18"/>
  <c r="J17"/>
  <c r="G17"/>
  <c r="D17"/>
  <c r="J16"/>
  <c r="G16"/>
  <c r="D16"/>
  <c r="J15"/>
  <c r="G15"/>
  <c r="D15"/>
  <c r="J14"/>
  <c r="G14"/>
  <c r="D14"/>
  <c r="J13"/>
  <c r="G13"/>
  <c r="D13"/>
  <c r="J12"/>
  <c r="G12"/>
  <c r="D12"/>
  <c r="J11"/>
  <c r="G11"/>
  <c r="G19" s="1"/>
  <c r="D11"/>
  <c r="J10"/>
  <c r="G10"/>
  <c r="D10"/>
  <c r="J9"/>
  <c r="G9"/>
  <c r="D9"/>
  <c r="M8"/>
  <c r="J8"/>
  <c r="G8"/>
  <c r="D8"/>
  <c r="M7"/>
  <c r="M19" s="1"/>
  <c r="J7"/>
  <c r="J19" s="1"/>
  <c r="G7"/>
  <c r="D7"/>
  <c r="D19" s="1"/>
  <c r="G19" i="31"/>
  <c r="F19"/>
  <c r="E19"/>
  <c r="D19"/>
  <c r="C19"/>
  <c r="B19"/>
  <c r="L19" i="27"/>
  <c r="J19"/>
  <c r="H19"/>
  <c r="F19"/>
  <c r="D19"/>
  <c r="B19"/>
  <c r="Q20" i="25"/>
  <c r="P20"/>
  <c r="O20"/>
  <c r="N20"/>
  <c r="K20"/>
  <c r="J20"/>
  <c r="I20"/>
  <c r="H20"/>
  <c r="E20"/>
  <c r="D20"/>
  <c r="C20"/>
  <c r="B20"/>
  <c r="M19"/>
  <c r="L19"/>
  <c r="G19"/>
  <c r="F19"/>
  <c r="M18"/>
  <c r="L18"/>
  <c r="G18"/>
  <c r="F18"/>
  <c r="M17"/>
  <c r="L17"/>
  <c r="G17"/>
  <c r="F17"/>
  <c r="M16"/>
  <c r="L16"/>
  <c r="G16"/>
  <c r="F16"/>
  <c r="M15"/>
  <c r="L15"/>
  <c r="G15"/>
  <c r="F15"/>
  <c r="M14"/>
  <c r="L14"/>
  <c r="G14"/>
  <c r="F14"/>
  <c r="M13"/>
  <c r="L13"/>
  <c r="G13"/>
  <c r="F13"/>
  <c r="M12"/>
  <c r="L12"/>
  <c r="G12"/>
  <c r="F12"/>
  <c r="M11"/>
  <c r="L11"/>
  <c r="G11"/>
  <c r="F11"/>
  <c r="M10"/>
  <c r="L10"/>
  <c r="G10"/>
  <c r="F10"/>
  <c r="M9"/>
  <c r="L9"/>
  <c r="G9"/>
  <c r="F9"/>
  <c r="M8"/>
  <c r="M20" s="1"/>
  <c r="L8"/>
  <c r="L20" s="1"/>
  <c r="G8"/>
  <c r="G20" s="1"/>
  <c r="F8"/>
  <c r="F20" s="1"/>
  <c r="F101" i="24"/>
  <c r="E101"/>
  <c r="K84"/>
  <c r="I84"/>
  <c r="E84"/>
  <c r="K67"/>
  <c r="I67"/>
  <c r="G67"/>
  <c r="E67"/>
  <c r="K51"/>
  <c r="I51"/>
  <c r="G51"/>
  <c r="E51"/>
  <c r="G35"/>
  <c r="E35"/>
  <c r="I19"/>
  <c r="E19"/>
  <c r="H5" i="21" l="1"/>
  <c r="H5" i="23" s="1"/>
  <c r="F5" i="21"/>
  <c r="F5" i="23" s="1"/>
  <c r="F4" i="21"/>
  <c r="F4" i="23" s="1"/>
  <c r="H18" i="2"/>
  <c r="G18"/>
  <c r="C40"/>
  <c r="D40"/>
  <c r="E40"/>
  <c r="B40"/>
  <c r="C28"/>
  <c r="D28"/>
  <c r="E28"/>
  <c r="B28"/>
  <c r="C29"/>
  <c r="D29"/>
  <c r="E29"/>
  <c r="B29"/>
  <c r="C30"/>
  <c r="D30"/>
  <c r="E30"/>
  <c r="B30"/>
  <c r="C27"/>
  <c r="D27"/>
  <c r="E27"/>
  <c r="C22"/>
  <c r="D22"/>
  <c r="E22"/>
  <c r="B27"/>
  <c r="B22"/>
  <c r="C23"/>
  <c r="D23"/>
  <c r="E23"/>
  <c r="C18"/>
  <c r="D18"/>
  <c r="E18"/>
  <c r="C14"/>
  <c r="D14"/>
  <c r="E14"/>
  <c r="E9" s="1"/>
  <c r="C10"/>
  <c r="D10"/>
  <c r="E10"/>
  <c r="C9"/>
  <c r="B23"/>
  <c r="B9"/>
  <c r="B18"/>
  <c r="B14"/>
  <c r="B10"/>
  <c r="F31" i="5"/>
  <c r="F25"/>
  <c r="F19"/>
  <c r="F13"/>
  <c r="F7"/>
  <c r="D9" i="2" l="1"/>
  <c r="E17" i="4"/>
  <c r="F35" i="5"/>
  <c r="F36"/>
  <c r="F37"/>
  <c r="F38"/>
  <c r="F39"/>
  <c r="C31"/>
  <c r="C25"/>
  <c r="C19"/>
  <c r="C13"/>
  <c r="C7"/>
  <c r="E31" l="1"/>
  <c r="E25"/>
  <c r="E19"/>
  <c r="E13"/>
  <c r="E7"/>
  <c r="F17" i="4" l="1"/>
  <c r="D17"/>
  <c r="B17"/>
  <c r="H10" i="2" l="1"/>
  <c r="H14"/>
  <c r="H22"/>
  <c r="H23"/>
  <c r="H24"/>
  <c r="H25"/>
  <c r="H26"/>
  <c r="H27"/>
  <c r="H28"/>
  <c r="H29"/>
  <c r="H36"/>
  <c r="H37"/>
  <c r="H39"/>
  <c r="H40"/>
  <c r="H46"/>
  <c r="H9"/>
  <c r="G14"/>
  <c r="G22"/>
  <c r="G23"/>
  <c r="G24"/>
  <c r="G25"/>
  <c r="G26"/>
  <c r="G27"/>
  <c r="G28"/>
  <c r="G29"/>
  <c r="G36"/>
  <c r="G37"/>
  <c r="G39"/>
  <c r="G40"/>
  <c r="G46"/>
  <c r="G10"/>
  <c r="G9"/>
  <c r="E39" i="5" l="1"/>
  <c r="D39"/>
  <c r="C39"/>
  <c r="E38"/>
  <c r="H38" s="1"/>
  <c r="D38"/>
  <c r="C38"/>
  <c r="E37"/>
  <c r="D37"/>
  <c r="C37"/>
  <c r="E36"/>
  <c r="H36" s="1"/>
  <c r="D36"/>
  <c r="C36"/>
  <c r="E35"/>
  <c r="D35"/>
  <c r="G35" s="1"/>
  <c r="C35"/>
  <c r="C34" s="1"/>
  <c r="F34"/>
  <c r="H33"/>
  <c r="G33"/>
  <c r="H32"/>
  <c r="G32"/>
  <c r="H31"/>
  <c r="G31"/>
  <c r="H30"/>
  <c r="G30"/>
  <c r="H29"/>
  <c r="G29"/>
  <c r="H28"/>
  <c r="G28"/>
  <c r="H27"/>
  <c r="G27"/>
  <c r="H26"/>
  <c r="G26"/>
  <c r="H25"/>
  <c r="G25"/>
  <c r="H24"/>
  <c r="G24"/>
  <c r="H23"/>
  <c r="G23"/>
  <c r="H22"/>
  <c r="G22"/>
  <c r="H21"/>
  <c r="G21"/>
  <c r="H20"/>
  <c r="G20"/>
  <c r="H19"/>
  <c r="G19"/>
  <c r="H18"/>
  <c r="G18"/>
  <c r="H17"/>
  <c r="G17"/>
  <c r="H16"/>
  <c r="G16"/>
  <c r="H15"/>
  <c r="G15"/>
  <c r="H14"/>
  <c r="G14"/>
  <c r="H13"/>
  <c r="G13"/>
  <c r="H12"/>
  <c r="G12"/>
  <c r="H11"/>
  <c r="G11"/>
  <c r="H10"/>
  <c r="G10"/>
  <c r="H9"/>
  <c r="G9"/>
  <c r="H8"/>
  <c r="G8"/>
  <c r="H7"/>
  <c r="G7"/>
  <c r="J17" i="4"/>
  <c r="I17"/>
  <c r="H17"/>
  <c r="G17"/>
  <c r="J16"/>
  <c r="I16"/>
  <c r="H16"/>
  <c r="G16"/>
  <c r="J15"/>
  <c r="I15"/>
  <c r="H15"/>
  <c r="G15"/>
  <c r="J14"/>
  <c r="I14"/>
  <c r="H14"/>
  <c r="G14"/>
  <c r="J13"/>
  <c r="I13"/>
  <c r="H13"/>
  <c r="G13"/>
  <c r="J12"/>
  <c r="I12"/>
  <c r="H12"/>
  <c r="G12"/>
  <c r="J11"/>
  <c r="I11"/>
  <c r="H11"/>
  <c r="G11"/>
  <c r="J10"/>
  <c r="I10"/>
  <c r="H10"/>
  <c r="G10"/>
  <c r="J9"/>
  <c r="I9"/>
  <c r="H9"/>
  <c r="G9"/>
  <c r="J8"/>
  <c r="I8"/>
  <c r="H8"/>
  <c r="G8"/>
  <c r="J7"/>
  <c r="I7"/>
  <c r="H7"/>
  <c r="G7"/>
  <c r="E34" i="5" l="1"/>
  <c r="H34" s="1"/>
  <c r="G36"/>
  <c r="G38"/>
  <c r="G37"/>
  <c r="G39"/>
  <c r="H37"/>
  <c r="H39"/>
  <c r="D34"/>
  <c r="G34" s="1"/>
  <c r="H35"/>
</calcChain>
</file>

<file path=xl/sharedStrings.xml><?xml version="1.0" encoding="utf-8"?>
<sst xmlns="http://schemas.openxmlformats.org/spreadsheetml/2006/main" count="2740" uniqueCount="1342">
  <si>
    <t>Government Budgetary Operation+</t>
  </si>
  <si>
    <t xml:space="preserve"> (Rs. in million)</t>
  </si>
  <si>
    <t>Heads</t>
  </si>
  <si>
    <t>Amount</t>
  </si>
  <si>
    <t>2016/17</t>
  </si>
  <si>
    <t>Annual</t>
  </si>
  <si>
    <t>Total Expenditure</t>
  </si>
  <si>
    <t>Total Resources</t>
  </si>
  <si>
    <t>Deficits(-) Surplus(+)</t>
  </si>
  <si>
    <t>Sources of Financing</t>
  </si>
  <si>
    <t>Balance of Govt. Office Account</t>
  </si>
  <si>
    <t>Current Balance (-Surplus)</t>
  </si>
  <si>
    <t xml:space="preserve"> #  Change in outstanding amount disbursed to VDC/DDC remaining unspent.</t>
  </si>
  <si>
    <t xml:space="preserve"> ++ Minus (-) indicates surplus.</t>
  </si>
  <si>
    <t>(On Cash Basis)</t>
  </si>
  <si>
    <t xml:space="preserve">      Recurrent</t>
  </si>
  <si>
    <t xml:space="preserve">            a.Domestic Resources </t>
  </si>
  <si>
    <t xml:space="preserve">            b.Foreign Loans</t>
  </si>
  <si>
    <t xml:space="preserve">            c.Foreign Grants</t>
  </si>
  <si>
    <t xml:space="preserve">     Capital</t>
  </si>
  <si>
    <t xml:space="preserve">     Financial</t>
  </si>
  <si>
    <t xml:space="preserve">     Revenue and Grants</t>
  </si>
  <si>
    <t xml:space="preserve">             Revenue</t>
  </si>
  <si>
    <t xml:space="preserve">             Foreign Grants</t>
  </si>
  <si>
    <t xml:space="preserve">     Previous Year's Cash Balance &amp; Beruju</t>
  </si>
  <si>
    <t xml:space="preserve">     Internal Loans</t>
  </si>
  <si>
    <t xml:space="preserve">     Principal Refund and Share Divestment</t>
  </si>
  <si>
    <t xml:space="preserve">     Foreign Loans</t>
  </si>
  <si>
    <t xml:space="preserve">          Domestic Borrowings</t>
  </si>
  <si>
    <t xml:space="preserve">          Overdrafts++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</si>
  <si>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</si>
  <si>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</si>
  <si>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</si>
  <si>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</si>
  <si>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</si>
  <si>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V. A. T. Fund Account</t>
  </si>
  <si>
    <t xml:space="preserve">     Customs Fund Account</t>
  </si>
  <si>
    <t xml:space="preserve">     Reconstruction Fund Account</t>
  </si>
  <si>
    <t xml:space="preserve">     Local Authorities' Accounts (LAA)#</t>
  </si>
  <si>
    <t xml:space="preserve">     Others*</t>
  </si>
  <si>
    <t>* Others includes Guarantee deposits, Operational funds (Imprest) &amp; Emergency funds and Conditional and unconditional grant from government to local bodies.</t>
  </si>
  <si>
    <t xml:space="preserve">          Others</t>
  </si>
  <si>
    <t xml:space="preserve"> P indicates Provisional.</t>
  </si>
  <si>
    <t>Table 22</t>
  </si>
  <si>
    <t>2017/18</t>
  </si>
  <si>
    <t>Table 23</t>
  </si>
  <si>
    <t>Government Revenue Collection</t>
  </si>
  <si>
    <t>Amount (Rs. in million)</t>
  </si>
  <si>
    <t xml:space="preserve">Annual </t>
  </si>
  <si>
    <t xml:space="preserve">   Value Added Tax</t>
  </si>
  <si>
    <t xml:space="preserve">   Customs</t>
  </si>
  <si>
    <t xml:space="preserve">   Income Tax</t>
  </si>
  <si>
    <t xml:space="preserve">   Excise</t>
  </si>
  <si>
    <t xml:space="preserve">   Registration Fee</t>
  </si>
  <si>
    <t xml:space="preserve">   Vehicle Tax</t>
  </si>
  <si>
    <t xml:space="preserve">   Educational Service Tax</t>
  </si>
  <si>
    <t xml:space="preserve">   Health Service Tax</t>
  </si>
  <si>
    <t xml:space="preserve">  Other Tax*</t>
  </si>
  <si>
    <t xml:space="preserve">   Non-Tax Revenue</t>
  </si>
  <si>
    <t>Total  Revenue</t>
  </si>
  <si>
    <t>* Other tax includes road maintenance and improvement duty, road construction and maintenance duty, firm and agency registration fee and ownership certificate charge .</t>
  </si>
  <si>
    <t>P: Provisional</t>
  </si>
  <si>
    <t>Source: Ministry of Finance</t>
  </si>
  <si>
    <t>Table 24</t>
  </si>
  <si>
    <t>Outstanding Domestic Debt of GoN</t>
  </si>
  <si>
    <t>(Rs. in million)</t>
  </si>
  <si>
    <t>No.</t>
  </si>
  <si>
    <t>Name of Bonds &amp; Ownership</t>
  </si>
  <si>
    <t>Mid-Jul</t>
  </si>
  <si>
    <t>Treasury Bills</t>
  </si>
  <si>
    <t xml:space="preserve">    a. Nepal Rastra Bank</t>
  </si>
  <si>
    <t xml:space="preserve">    b. Commercial Banks</t>
  </si>
  <si>
    <t xml:space="preserve">    c. Development Banks</t>
  </si>
  <si>
    <t xml:space="preserve">    d. Finance Companies</t>
  </si>
  <si>
    <t xml:space="preserve">    e. Others</t>
  </si>
  <si>
    <t>Development Bonds</t>
  </si>
  <si>
    <t xml:space="preserve">    c. Others</t>
  </si>
  <si>
    <t>National Saving Certificates</t>
  </si>
  <si>
    <t>Citizen Saving Bonds</t>
  </si>
  <si>
    <t>Foreign Employment Bond</t>
  </si>
  <si>
    <t xml:space="preserve">    b. Others</t>
  </si>
  <si>
    <t>Total Domestic Debt</t>
  </si>
  <si>
    <t>Balance at Nepal Rastra Bank</t>
  </si>
  <si>
    <t xml:space="preserve">National Consumer Price Index </t>
  </si>
  <si>
    <t xml:space="preserve"> </t>
  </si>
  <si>
    <t>National Consumer Price Index (Monthly Series)</t>
  </si>
  <si>
    <t>Consumer Price Inflation in Nepal and India (Monthly Series)</t>
  </si>
  <si>
    <t xml:space="preserve">Current Macroeconomic and Financial Situation </t>
  </si>
  <si>
    <t>Table No.</t>
  </si>
  <si>
    <t>Prices</t>
  </si>
  <si>
    <t xml:space="preserve">National Wholesale Price Index </t>
  </si>
  <si>
    <t xml:space="preserve">National Salary and Wage Rate Index </t>
  </si>
  <si>
    <t>External Sector</t>
  </si>
  <si>
    <t>Direction of Foreign Trade</t>
  </si>
  <si>
    <t>Exports of Major Commodities to India</t>
  </si>
  <si>
    <t>Exports of Major Commodities to China</t>
  </si>
  <si>
    <t>Exports of Major Commodities to Other Countries</t>
  </si>
  <si>
    <t>Imports of Major Commodities from India</t>
  </si>
  <si>
    <t>Imports of Major Commodities from China</t>
  </si>
  <si>
    <t>Imports of Major Commodities from Other Countries</t>
  </si>
  <si>
    <t>Composition of Foreign Trade*( Customs Wise)</t>
  </si>
  <si>
    <t>Imports from India against Payment  in US Dollar</t>
  </si>
  <si>
    <t>Summary of Balance of Payments Presentation</t>
  </si>
  <si>
    <t>Gross Foreign Assets of the Banking Sector</t>
  </si>
  <si>
    <t>Gross Foreign Assets of the Banking Sector in US Dollar</t>
  </si>
  <si>
    <t>Exchange Rate of US Dollar</t>
  </si>
  <si>
    <t>Price of Oil and Gold in the International Market</t>
  </si>
  <si>
    <t>Government Finance</t>
  </si>
  <si>
    <t>Government Budgetary Operation</t>
  </si>
  <si>
    <t>Outstanding Domestic Debt of the GoN</t>
  </si>
  <si>
    <t>Monetary and Credit Aggregates</t>
  </si>
  <si>
    <t>Monetary Survey</t>
  </si>
  <si>
    <t>Central Bank Survey</t>
  </si>
  <si>
    <t>Other Depository Corporation Survey</t>
  </si>
  <si>
    <t>Condensed Assets and Liabilities of Commercial Banks</t>
  </si>
  <si>
    <t>Condensed Assets and Liabilities of Development Banks</t>
  </si>
  <si>
    <t>Condensed Assets and Liabilities of Finance Companies</t>
  </si>
  <si>
    <t>Deposit Details of Banks and Financial Institutions</t>
  </si>
  <si>
    <t>Sectorwise Outstanding Credit  of  Banks and Financial Institutions</t>
  </si>
  <si>
    <t>Securitywise Outstanding Credit of Banks and Financial Institutions</t>
  </si>
  <si>
    <t>Productwise Outstanding Credit of Banks and Financial Institutions</t>
  </si>
  <si>
    <t>Loan of Commercial Banks to Government Enterprises</t>
  </si>
  <si>
    <t>Monetary Operations</t>
  </si>
  <si>
    <t>Purchase/Sale of Foreign Currency</t>
  </si>
  <si>
    <t>Inter-bank Transaction and Interest Rates</t>
  </si>
  <si>
    <t>Inter-bank Transaction Amount &amp; Weighted Average Interest Rate</t>
  </si>
  <si>
    <t>Structure of Interest Rates</t>
  </si>
  <si>
    <t xml:space="preserve">Weighted Average Treasury Bills Rate </t>
  </si>
  <si>
    <t>Stock Market</t>
  </si>
  <si>
    <t>Stock Market Indicators</t>
  </si>
  <si>
    <t>Public Issue Approval by SEBON</t>
  </si>
  <si>
    <t>Listed Companies and Market Capitalization</t>
  </si>
  <si>
    <t xml:space="preserve">    a. Nepal Rastra Bank (Secondary Market)</t>
  </si>
  <si>
    <t>2018/19P</t>
  </si>
  <si>
    <t>2018/19</t>
  </si>
  <si>
    <t>Percent Change</t>
  </si>
  <si>
    <t>2018/19 P</t>
  </si>
  <si>
    <t>Summary of Balance of Payments Presentation in US Dollar</t>
  </si>
  <si>
    <t>Mid-Sep</t>
  </si>
  <si>
    <t>Amount Change
 (Mid-Sep to Mid-Jul)</t>
  </si>
  <si>
    <t>Two Months</t>
  </si>
  <si>
    <t>Growth Rate During Two Months</t>
  </si>
  <si>
    <t>Composition During Two Months</t>
  </si>
  <si>
    <t>During Two Months</t>
  </si>
  <si>
    <t xml:space="preserve"> +  Based on data reported by 1 office of NRB, 81 branches of Rastriya Banijya Bank Limited, 56 branches each of Nepal Bank Limited and NIC Asia Bank Limited, 26 branches of Agriculture Development Bank, 22 branches of Global IME Bank Limited, 16 branches each of Everest Bank Limited and Nepal Investment Bank, 11 branches each of NMB Bank Limited and Mega Bank Limited, 9 branches of Nepal Bangladesh Bank Limited, 7 branches each of Citizens Bank International Limited and Janata Bank  Limited, 6 branches of Siddhartha Bank Limited, 5 branches each of Bank of Kathmandu Limited, Nabil Bank Limited and Civil Bank Limited, 4 branches of Prime Commercial Bank Limited, 3 branches each of Prabhu Bank Limited, Kumari Bank Limited, Sunrise Bank Limited and Machhapuchhre Bank Limited, and 2 branches each of Sanima Bank Limited and Century Commercial Bank, conducting government transactions and release report from 81 DTCOs and payment centres.</t>
  </si>
  <si>
    <t>(Based on Two months' Data of 2018/19)</t>
  </si>
  <si>
    <t>Table 25</t>
  </si>
  <si>
    <t>Changes during two months</t>
  </si>
  <si>
    <t>Monetary Aggregates</t>
  </si>
  <si>
    <t xml:space="preserve">Jul </t>
  </si>
  <si>
    <t>Sep</t>
  </si>
  <si>
    <t>Jul (R)</t>
  </si>
  <si>
    <t>Sep (P)</t>
  </si>
  <si>
    <t>Percent</t>
  </si>
  <si>
    <t>1. Foreign Assets, Net</t>
  </si>
  <si>
    <t>1/</t>
  </si>
  <si>
    <t>2/</t>
  </si>
  <si>
    <t xml:space="preserve">     1.1 Foreign Assets</t>
  </si>
  <si>
    <t xml:space="preserve">     1.2 Foreign Liabilities</t>
  </si>
  <si>
    <t xml:space="preserve">           a. Deposits</t>
  </si>
  <si>
    <t xml:space="preserve">           b. Other </t>
  </si>
  <si>
    <t>2. Net Domestic Assets</t>
  </si>
  <si>
    <t xml:space="preserve">   2.1 Domestic Credit</t>
  </si>
  <si>
    <t xml:space="preserve">        a. Net Claims on Government</t>
  </si>
  <si>
    <t xml:space="preserve">              Claims on Government</t>
  </si>
  <si>
    <t xml:space="preserve">              Government Deposits</t>
  </si>
  <si>
    <t xml:space="preserve">       b. Claims on Non-Financial Government Enterprises</t>
  </si>
  <si>
    <t xml:space="preserve">       c. Claims on Financial Institutions</t>
  </si>
  <si>
    <t xml:space="preserve">              Government </t>
  </si>
  <si>
    <t xml:space="preserve">              Non-Government</t>
  </si>
  <si>
    <t xml:space="preserve">       d. Claims on Private Sector </t>
  </si>
  <si>
    <t xml:space="preserve">   2.2 Net Non-Monetary Liabilities</t>
  </si>
  <si>
    <t>3. Broad Money (M2)</t>
  </si>
  <si>
    <t xml:space="preserve">  3.1 Money Supply (a+b), M1+</t>
  </si>
  <si>
    <t xml:space="preserve">      a. Money Supply (M1)</t>
  </si>
  <si>
    <t xml:space="preserve">             Currency</t>
  </si>
  <si>
    <t xml:space="preserve">             Demand Deposits</t>
  </si>
  <si>
    <t xml:space="preserve">      b. Saving and Call Deposits</t>
  </si>
  <si>
    <t xml:space="preserve">  3.2 Time Deposits</t>
  </si>
  <si>
    <t>4. Broad Money Liquidity (M3)</t>
  </si>
  <si>
    <t>million</t>
  </si>
  <si>
    <t>R= Revised, P = Provisional</t>
  </si>
  <si>
    <t>Memorandum Items</t>
  </si>
  <si>
    <t>Money multiplier (M1)</t>
  </si>
  <si>
    <t>Money multiplier (M1+)</t>
  </si>
  <si>
    <t>Money multiplier (M2)</t>
  </si>
  <si>
    <t>Table 26</t>
  </si>
  <si>
    <t>Headings</t>
  </si>
  <si>
    <t>1. Foreign Assets</t>
  </si>
  <si>
    <t xml:space="preserve">     1.1 Gold Investment</t>
  </si>
  <si>
    <t xml:space="preserve">     1.2 SDR Holdings</t>
  </si>
  <si>
    <t xml:space="preserve">     1.3 Reserve Position in the Fund</t>
  </si>
  <si>
    <t xml:space="preserve">     1.4 Foreign Exchange</t>
  </si>
  <si>
    <t>2. Claims on Government</t>
  </si>
  <si>
    <t xml:space="preserve">     2.1 Treasury Bills</t>
  </si>
  <si>
    <t xml:space="preserve">     2.2 Development Bonds</t>
  </si>
  <si>
    <t xml:space="preserve">     2.3 Other Government Papers</t>
  </si>
  <si>
    <t xml:space="preserve">     2.4 Loans and Advances</t>
  </si>
  <si>
    <t>3. Claims on Non-Financial Government Enterprises</t>
  </si>
  <si>
    <t>4. Claims on Non-Banking Financial Institutions</t>
  </si>
  <si>
    <t xml:space="preserve">     4.1 Government </t>
  </si>
  <si>
    <t xml:space="preserve">     4.2 Non-Government</t>
  </si>
  <si>
    <t>5. Claims on Banks and Financial Institutons</t>
  </si>
  <si>
    <t xml:space="preserve">     5.1 Refinance</t>
  </si>
  <si>
    <t xml:space="preserve">     5.2 Repo Lending and SLF</t>
  </si>
  <si>
    <t>6. Claims on Private Sector</t>
  </si>
  <si>
    <t>7. Other Assets</t>
  </si>
  <si>
    <t xml:space="preserve">   Assets = Liabilities</t>
  </si>
  <si>
    <t>8.  Reserve Money</t>
  </si>
  <si>
    <t xml:space="preserve">     8.1 Currency Outside ODCs</t>
  </si>
  <si>
    <t xml:space="preserve">     8.2 Currency Held by ODCs</t>
  </si>
  <si>
    <t xml:space="preserve">     8.3 Deposits of Commercial Banks</t>
  </si>
  <si>
    <t xml:space="preserve">     8.4 Deposits of Development Banks</t>
  </si>
  <si>
    <t xml:space="preserve">     8.5 Deposits of  Finance Companies</t>
  </si>
  <si>
    <t xml:space="preserve">     8.6 Other Deposits</t>
  </si>
  <si>
    <t>9.  Govt. Deposits</t>
  </si>
  <si>
    <t>10. Deposit Auction</t>
  </si>
  <si>
    <t>11. Reverse Repo</t>
  </si>
  <si>
    <t>12.  NRB Bond</t>
  </si>
  <si>
    <t>13.  Foreign Liabilities</t>
  </si>
  <si>
    <t xml:space="preserve">     13.1 Foreign Deposits</t>
  </si>
  <si>
    <t xml:space="preserve">     13.2 IMF Trust Fund</t>
  </si>
  <si>
    <t xml:space="preserve">     13.3 Use of Fund Resources</t>
  </si>
  <si>
    <t xml:space="preserve">     13.4 SAF</t>
  </si>
  <si>
    <t xml:space="preserve">     13.5 ESAF</t>
  </si>
  <si>
    <t xml:space="preserve">     13.6 ECF</t>
  </si>
  <si>
    <t xml:space="preserve">     13.7 RCF</t>
  </si>
  <si>
    <t xml:space="preserve">     13.8 CSI </t>
  </si>
  <si>
    <t>14. Capital and Reserve</t>
  </si>
  <si>
    <t>15. Other Liabilities</t>
  </si>
  <si>
    <t>Net Foreign Assets</t>
  </si>
  <si>
    <t>Net Domestic Assets</t>
  </si>
  <si>
    <t>Other Items, Net</t>
  </si>
  <si>
    <t>Table 27</t>
  </si>
  <si>
    <t>1. Total Deposits</t>
  </si>
  <si>
    <t xml:space="preserve">    1.1 Demand Deposits</t>
  </si>
  <si>
    <t xml:space="preserve">           a.  Domestic Deposits</t>
  </si>
  <si>
    <t xml:space="preserve">           b. Foreign Deposits</t>
  </si>
  <si>
    <t xml:space="preserve">    1.2 Saving Deposits</t>
  </si>
  <si>
    <t xml:space="preserve">    1.3 Fixed Deposits</t>
  </si>
  <si>
    <t xml:space="preserve">    1.4 Call Deposits</t>
  </si>
  <si>
    <t xml:space="preserve">   1.5 Margin Deposits</t>
  </si>
  <si>
    <t>2. Borrowings from Nepal Rastra Bank</t>
  </si>
  <si>
    <t>3. Foreign Liabilities</t>
  </si>
  <si>
    <t>4. Other Liabilities</t>
  </si>
  <si>
    <t xml:space="preserve">     4.1 Paid-up Capital</t>
  </si>
  <si>
    <t xml:space="preserve">     4.2 General Reserves</t>
  </si>
  <si>
    <t xml:space="preserve">     4.3 Other Liabilities</t>
  </si>
  <si>
    <t>Assets =  Liabilities</t>
  </si>
  <si>
    <t>5. Liquid Funds</t>
  </si>
  <si>
    <t xml:space="preserve">    5.1 Cash in Hand</t>
  </si>
  <si>
    <t xml:space="preserve">    5.2 Balance with Nepal  Rastra Bank</t>
  </si>
  <si>
    <t xml:space="preserve">    5.3 Foreign Currency in Hand</t>
  </si>
  <si>
    <t xml:space="preserve">    5.4 Balance Held Abroad</t>
  </si>
  <si>
    <t xml:space="preserve">    5.5 Cash in Transit</t>
  </si>
  <si>
    <t>6. Loans and Advances</t>
  </si>
  <si>
    <t xml:space="preserve">    6.1 Claims on Government</t>
  </si>
  <si>
    <t xml:space="preserve">    6.2 Claims on  Non-Financial Government Enterprises</t>
  </si>
  <si>
    <t xml:space="preserve">    6.3 Claims on Financial Enterprises</t>
  </si>
  <si>
    <t>a.Government</t>
  </si>
  <si>
    <t>b.Non-Government</t>
  </si>
  <si>
    <t xml:space="preserve">    6.4 Claims on Private Sector</t>
  </si>
  <si>
    <t xml:space="preserve">            a.  Principal</t>
  </si>
  <si>
    <t xml:space="preserve">            b.  Interest Accrued</t>
  </si>
  <si>
    <t xml:space="preserve">    6.5 Foreign Bills Purchased &amp; Discounted</t>
  </si>
  <si>
    <t>7. NRB Bond</t>
  </si>
  <si>
    <t>8. Other Assets</t>
  </si>
  <si>
    <t>Table 28</t>
  </si>
  <si>
    <t xml:space="preserve">    5.2 Balance with Nepal Rastra Bank</t>
  </si>
  <si>
    <t>Table 29</t>
  </si>
  <si>
    <t>Table 30</t>
  </si>
  <si>
    <t>Table 31</t>
  </si>
  <si>
    <r>
      <t>Jul</t>
    </r>
    <r>
      <rPr>
        <b/>
        <vertAlign val="superscript"/>
        <sz val="10"/>
        <rFont val="Times New Roman"/>
        <family val="1"/>
      </rPr>
      <t>R</t>
    </r>
  </si>
  <si>
    <r>
      <t>Sep</t>
    </r>
    <r>
      <rPr>
        <b/>
        <vertAlign val="superscript"/>
        <sz val="10"/>
        <rFont val="Times New Roman"/>
        <family val="1"/>
      </rPr>
      <t>P</t>
    </r>
  </si>
  <si>
    <t>1. Foreign Deposits</t>
  </si>
  <si>
    <t>2. Local Government/VDC</t>
  </si>
  <si>
    <t>3. Non-banks Financial Institutions</t>
  </si>
  <si>
    <t xml:space="preserve">     3.1 Insurance Companies</t>
  </si>
  <si>
    <t xml:space="preserve">     3.2 Employees Provident Fund</t>
  </si>
  <si>
    <t xml:space="preserve">     3.3  Citizen Investment Trust</t>
  </si>
  <si>
    <t xml:space="preserve">     3.4 Others</t>
  </si>
  <si>
    <t>4. Government Corporations</t>
  </si>
  <si>
    <t>5. Non-government Corporations</t>
  </si>
  <si>
    <t>6. Inter-bank Deposits*</t>
  </si>
  <si>
    <t>7. Non-profit Organisations</t>
  </si>
  <si>
    <t>8. Individuals</t>
  </si>
  <si>
    <t>9. Miscellaneous</t>
  </si>
  <si>
    <t>Total</t>
  </si>
  <si>
    <t>*Deposits among "A", "B" and "C" class financial institutions</t>
  </si>
  <si>
    <t>Table 32</t>
  </si>
  <si>
    <t>Sectorwise Outstanding Credit of Banks and Financial Insitutions</t>
  </si>
  <si>
    <t xml:space="preserve"> 1. Agriculture*</t>
  </si>
  <si>
    <t xml:space="preserve"> 6. Transportation Equipment Production and Fitting</t>
  </si>
  <si>
    <t xml:space="preserve">     1.1 Farming /Farming Service</t>
  </si>
  <si>
    <t xml:space="preserve">     6.1 Vehicles and Vehicle Parts</t>
  </si>
  <si>
    <t xml:space="preserve">     1.2 Tea</t>
  </si>
  <si>
    <t xml:space="preserve">     6.2 Jet Boat/Water Transportation</t>
  </si>
  <si>
    <t xml:space="preserve">     1.3 Animals Farming/Service</t>
  </si>
  <si>
    <t xml:space="preserve">     6.3 Aircraft  and Aircraft Parts</t>
  </si>
  <si>
    <t xml:space="preserve">     1.4 Forest, Fish Farming, and Slaughter</t>
  </si>
  <si>
    <t xml:space="preserve">     6.4 Other Parts about Transportation</t>
  </si>
  <si>
    <t xml:space="preserve">     1.5 Other Agriculture and Agricultural Services</t>
  </si>
  <si>
    <t xml:space="preserve"> 7. Transportation, Communications and Public Services</t>
  </si>
  <si>
    <t xml:space="preserve"> 2. Mines</t>
  </si>
  <si>
    <t xml:space="preserve">     7.1 Railways and Passengers Vehicles</t>
  </si>
  <si>
    <t xml:space="preserve">     2.1 Metals (Iron, Lead, etc.)</t>
  </si>
  <si>
    <t xml:space="preserve">     7.2 Truck Services and Store Arrangements</t>
  </si>
  <si>
    <t xml:space="preserve">     2.2 Charcoal</t>
  </si>
  <si>
    <t xml:space="preserve">     7.3 Pipe Lines Except Natural Gas</t>
  </si>
  <si>
    <t xml:space="preserve">     2.3 Graphite</t>
  </si>
  <si>
    <t xml:space="preserve">     7.4 Communications</t>
  </si>
  <si>
    <t xml:space="preserve">     2.4 Magnesite</t>
  </si>
  <si>
    <t xml:space="preserve">     7.5 Electricity</t>
  </si>
  <si>
    <t xml:space="preserve">     2.5 Chalks</t>
  </si>
  <si>
    <t xml:space="preserve">     7.6 Gas and Gas Pipe Line Services</t>
  </si>
  <si>
    <t xml:space="preserve">     2.6 Oil and Gas Extraction</t>
  </si>
  <si>
    <t xml:space="preserve">     7.7 Other Services</t>
  </si>
  <si>
    <t xml:space="preserve">     2.7 About Mines Others</t>
  </si>
  <si>
    <t xml:space="preserve"> 8. Wholesaler and Retailers</t>
  </si>
  <si>
    <t xml:space="preserve"> 3. Productions</t>
  </si>
  <si>
    <t xml:space="preserve">     8.1 Wholesale Business - Durable Commodities</t>
  </si>
  <si>
    <t xml:space="preserve">     3.1 Food Production (Packing and Processing)</t>
  </si>
  <si>
    <t xml:space="preserve">     8.2 Wholesale Business - Non Durable Commodities</t>
  </si>
  <si>
    <t xml:space="preserve">     3.2 Agriculture and Forest Production</t>
  </si>
  <si>
    <t xml:space="preserve">     8.3 Automative Dealer/ Franchise</t>
  </si>
  <si>
    <t xml:space="preserve">     3.3 Drinking Materials (Bear, Alcohol, Soda, etc.)</t>
  </si>
  <si>
    <t xml:space="preserve">     8.4 Other Retail Business</t>
  </si>
  <si>
    <t xml:space="preserve">         3.3.1 Alcohol</t>
  </si>
  <si>
    <t xml:space="preserve">     8.5 Import Business</t>
  </si>
  <si>
    <t xml:space="preserve">         3.3.2 Non-Alcohol</t>
  </si>
  <si>
    <t xml:space="preserve">     8.6 Export Business</t>
  </si>
  <si>
    <t xml:space="preserve">     3.4 Tobacco</t>
  </si>
  <si>
    <t xml:space="preserve"> 9. Finance, Insurance, and Fixed Assets</t>
  </si>
  <si>
    <t xml:space="preserve">     3.5 Handicrafts</t>
  </si>
  <si>
    <t xml:space="preserve">     9.1 Commercial Banks</t>
  </si>
  <si>
    <t xml:space="preserve">     3.6 Sunpat</t>
  </si>
  <si>
    <t xml:space="preserve">     9.2 Finance Companies</t>
  </si>
  <si>
    <t xml:space="preserve">     3.7 Textile Production and Ready Made Clothings</t>
  </si>
  <si>
    <t xml:space="preserve">     9.3 Development Banks</t>
  </si>
  <si>
    <t xml:space="preserve">     3.8 Log and Timber Production / Furniture</t>
  </si>
  <si>
    <t xml:space="preserve">     9.4 Microfinance Development Banks</t>
  </si>
  <si>
    <t xml:space="preserve">     3.9 Paper</t>
  </si>
  <si>
    <t xml:space="preserve">     9.5 Saving and Credit Cooperatives</t>
  </si>
  <si>
    <t xml:space="preserve">     3.10 Printing and Publishing</t>
  </si>
  <si>
    <t xml:space="preserve">     9.6 Pension Fund and Insurance Companies</t>
  </si>
  <si>
    <t xml:space="preserve">     3.11 Industrial and Agricultural</t>
  </si>
  <si>
    <t xml:space="preserve">     9.7 Other Financial Institutions</t>
  </si>
  <si>
    <t xml:space="preserve">     3.12 Medicine</t>
  </si>
  <si>
    <t xml:space="preserve">     9.8 Local Government (VDC/Municipality/DDC)</t>
  </si>
  <si>
    <t xml:space="preserve">     3.13 Processed Oil and Charcoal Production</t>
  </si>
  <si>
    <t xml:space="preserve">     9.9 Non Financial Government Institutions</t>
  </si>
  <si>
    <t xml:space="preserve">     3.14 Rasin and Tarpin</t>
  </si>
  <si>
    <t xml:space="preserve">     9.10 Private Non Financial Institutions</t>
  </si>
  <si>
    <t xml:space="preserve">     3.15 Rubber Tyre</t>
  </si>
  <si>
    <t xml:space="preserve">     9.11 Real Estates</t>
  </si>
  <si>
    <t xml:space="preserve">     3.16 Leather</t>
  </si>
  <si>
    <t xml:space="preserve">     9.12 Other Investment Institutions</t>
  </si>
  <si>
    <t xml:space="preserve">     3.17 Plastic</t>
  </si>
  <si>
    <t xml:space="preserve"> 10. Service Industries</t>
  </si>
  <si>
    <t xml:space="preserve">     3.18 Cement</t>
  </si>
  <si>
    <t xml:space="preserve">     10.1 Tourism (Treaking, Mountaining, Resort, Rafting, Camping, etc.)</t>
  </si>
  <si>
    <t xml:space="preserve">     3.19 Stone, Soil and Lead Production</t>
  </si>
  <si>
    <t xml:space="preserve">     10.2 Hotel</t>
  </si>
  <si>
    <t xml:space="preserve">     3.20 Metals - Basic Iron and Steel Plants</t>
  </si>
  <si>
    <t xml:space="preserve">     10.3 Advertising Agency</t>
  </si>
  <si>
    <t xml:space="preserve">     3.21 Metals - Other Plants</t>
  </si>
  <si>
    <t xml:space="preserve">     10.4 Automotive Services</t>
  </si>
  <si>
    <t xml:space="preserve">     3.22 Miscellaneous Productions</t>
  </si>
  <si>
    <t xml:space="preserve">     10.5 Hospitals, Clinic, etc./Health Service </t>
  </si>
  <si>
    <t xml:space="preserve"> 4. Construction</t>
  </si>
  <si>
    <t xml:space="preserve">     10.6 Educational Services</t>
  </si>
  <si>
    <t xml:space="preserve">     4.1 Residential</t>
  </si>
  <si>
    <t xml:space="preserve">     10.7 Entertainment, Recreation, Films</t>
  </si>
  <si>
    <t xml:space="preserve">     4.2 Non Residential</t>
  </si>
  <si>
    <t xml:space="preserve">     10.8 Other Service Companies</t>
  </si>
  <si>
    <t xml:space="preserve">     4.3 Heavy Constructions (Highway, Bridges, etc.)</t>
  </si>
  <si>
    <t xml:space="preserve"> 11. Consumable Loan</t>
  </si>
  <si>
    <t xml:space="preserve"> 5. Metal Productions, Machinary, and Electrical Tools and fitting</t>
  </si>
  <si>
    <t xml:space="preserve">     11.1 Gold and Silver</t>
  </si>
  <si>
    <t xml:space="preserve">     5.1 Fabricated Metal Equipments</t>
  </si>
  <si>
    <t xml:space="preserve">     11.2 Fixed A/c Receipt</t>
  </si>
  <si>
    <t xml:space="preserve">     5.2 Machine Tools</t>
  </si>
  <si>
    <t xml:space="preserve">     11.3 Guarantee Bond</t>
  </si>
  <si>
    <t xml:space="preserve">     5.3 Machinary - Agricultural</t>
  </si>
  <si>
    <t xml:space="preserve">     11.4 Credit Card</t>
  </si>
  <si>
    <t xml:space="preserve">     5.4 Machinary - Construction, Oil, and Mines</t>
  </si>
  <si>
    <t xml:space="preserve"> 12. Local Government</t>
  </si>
  <si>
    <t xml:space="preserve">     5.5 Machinary - Office and Computing</t>
  </si>
  <si>
    <t xml:space="preserve"> 13. Others</t>
  </si>
  <si>
    <t xml:space="preserve">     5.6 Machinary - Others</t>
  </si>
  <si>
    <t>Total (1 to 13)</t>
  </si>
  <si>
    <t xml:space="preserve">     5.7 Electrical Equipments</t>
  </si>
  <si>
    <t xml:space="preserve">     5.8 Home Equipments</t>
  </si>
  <si>
    <t xml:space="preserve">     5.9 Communications Equipments</t>
  </si>
  <si>
    <t xml:space="preserve">     5.10 Electronic Parts</t>
  </si>
  <si>
    <t xml:space="preserve">     5.11 Medical Equipments</t>
  </si>
  <si>
    <t xml:space="preserve">     5.12 Generators</t>
  </si>
  <si>
    <t xml:space="preserve">     5.13 Turbines</t>
  </si>
  <si>
    <t>*Processing of Tea, Coffee, Ginger and Fruits and Primary processing of domestic agro products included in Agriculture  from October 2017. Prior to this, most of these were under Productions.</t>
  </si>
  <si>
    <t>Table 33</t>
  </si>
  <si>
    <t xml:space="preserve"> 1. Gold/Silver</t>
  </si>
  <si>
    <t xml:space="preserve"> 2. Government Securities</t>
  </si>
  <si>
    <t xml:space="preserve"> 3. Non Government Securities</t>
  </si>
  <si>
    <t xml:space="preserve"> 4. Fixed A/c Receipt</t>
  </si>
  <si>
    <t xml:space="preserve">    4.1 On Own Bank</t>
  </si>
  <si>
    <t xml:space="preserve">    4.2 On Other Banks</t>
  </si>
  <si>
    <t xml:space="preserve"> 5. Asset Guarantee</t>
  </si>
  <si>
    <t xml:space="preserve">    5.1 Fixed Assets</t>
  </si>
  <si>
    <t xml:space="preserve">         5.1.1 Lands  and Buildings</t>
  </si>
  <si>
    <t xml:space="preserve">         5.1.2 Machinary and Tools</t>
  </si>
  <si>
    <t xml:space="preserve">         5.1.3 Furniture and Fixture</t>
  </si>
  <si>
    <t xml:space="preserve">         5.1.4 Vehicles</t>
  </si>
  <si>
    <t xml:space="preserve">         5.1.5 Other Fixed Assets</t>
  </si>
  <si>
    <t xml:space="preserve">    5.2 Current  Assets</t>
  </si>
  <si>
    <t xml:space="preserve">         5.2.1 Agricultural Products</t>
  </si>
  <si>
    <t xml:space="preserve">                 a.  Rice</t>
  </si>
  <si>
    <t xml:space="preserve">                 b.  Raw Jute</t>
  </si>
  <si>
    <t xml:space="preserve">                 c.  Other Agricultural Products</t>
  </si>
  <si>
    <t xml:space="preserve">         5.2.2 Other Non Agricultural Products</t>
  </si>
  <si>
    <t xml:space="preserve">                 a.  Raw Materials</t>
  </si>
  <si>
    <t xml:space="preserve">                 b.  Semi Ready Made Goods</t>
  </si>
  <si>
    <t xml:space="preserve">                 c.  Readymade Goods</t>
  </si>
  <si>
    <t xml:space="preserve">                     i.   Salt, Sugar, Ghee, and Oil</t>
  </si>
  <si>
    <t xml:space="preserve">                     ii.  Clothing</t>
  </si>
  <si>
    <t xml:space="preserve">                     iii. Other Goods</t>
  </si>
  <si>
    <t xml:space="preserve"> 6. On Bills Guarantee</t>
  </si>
  <si>
    <t xml:space="preserve">    6.1 Domestic Bills</t>
  </si>
  <si>
    <t xml:space="preserve">    6.2 Foreign Bills</t>
  </si>
  <si>
    <t xml:space="preserve">         6.2.1 Import Bill and Letter of Credit</t>
  </si>
  <si>
    <t xml:space="preserve">         6.2.2 Export Bill</t>
  </si>
  <si>
    <t xml:space="preserve">         6.2.3 Against  Export Bill</t>
  </si>
  <si>
    <t xml:space="preserve">         6.2.4 Other Foreign Bills</t>
  </si>
  <si>
    <t>7. Guarantee</t>
  </si>
  <si>
    <t xml:space="preserve">   7.1 Government Guarantee</t>
  </si>
  <si>
    <t xml:space="preserve">   7.2 Institutional Guarantee</t>
  </si>
  <si>
    <t xml:space="preserve">   7.3 Personal Guarantee</t>
  </si>
  <si>
    <t xml:space="preserve">   7.4 Group Guarantee</t>
  </si>
  <si>
    <t xml:space="preserve">   7.5 On Other Guarantee</t>
  </si>
  <si>
    <t>8. Credit Card</t>
  </si>
  <si>
    <t>9. Others</t>
  </si>
  <si>
    <t xml:space="preserve">Total </t>
  </si>
  <si>
    <t>Table 34</t>
  </si>
  <si>
    <t>Jul</t>
  </si>
  <si>
    <t>1. Term Loan</t>
  </si>
  <si>
    <t>a. Industrial Institutions</t>
  </si>
  <si>
    <t>b. Business Institutions</t>
  </si>
  <si>
    <t>c. Service Sector Institutions</t>
  </si>
  <si>
    <t>d. Others</t>
  </si>
  <si>
    <t>2. Overdraft</t>
  </si>
  <si>
    <t>3. Trust Receipt Loan / Import Loan</t>
  </si>
  <si>
    <t>4. Demand &amp; Other Working Capital Loan</t>
  </si>
  <si>
    <t>5. Residential Personal Home Loan (Up to Rs. 15 million)*</t>
  </si>
  <si>
    <t>6. Real Estate Loan</t>
  </si>
  <si>
    <t>a. Residential Real Estate                                                                                                                                                                                                                                                                                                                                                                                                      except Residential Personal Home Loan Up to Rs. 15 million</t>
  </si>
  <si>
    <t>b. Commercial Complex &amp; Residential
     Apartment Construction Loan</t>
  </si>
  <si>
    <t>c. Lending on Income Generated Commercial Complex</t>
  </si>
  <si>
    <t>d. Other Real Estate (Including Land Purchase &amp; Plotting)</t>
  </si>
  <si>
    <t>i. Land Purchase and Plotting Loan</t>
  </si>
  <si>
    <t>ii. Loan of 5M or and above without specified purpose
      (P/L,M/L and Flexi Loan etc.)</t>
  </si>
  <si>
    <t>iii. Others</t>
  </si>
  <si>
    <t>7. Margin Nature Loan</t>
  </si>
  <si>
    <t>a. Loan above Rs. 1 Crore</t>
  </si>
  <si>
    <t>b. Loan above Rs. 50 Lakh to 1 Crore</t>
  </si>
  <si>
    <t>c. Loan above Rs. 25 Lakh to 50 Lakh</t>
  </si>
  <si>
    <t>d. Loan below Rs. 25 Lakh</t>
  </si>
  <si>
    <t>8. Hire Purchase Loan</t>
  </si>
  <si>
    <t>a. Business Purpose</t>
  </si>
  <si>
    <t>b. Personal Purpose</t>
  </si>
  <si>
    <t>9. Deprived Sector Loan</t>
  </si>
  <si>
    <t>10. Bills Purchased</t>
  </si>
  <si>
    <t>11. Other Product</t>
  </si>
  <si>
    <t>a. Credit Card</t>
  </si>
  <si>
    <t>b. Education Loan</t>
  </si>
  <si>
    <t>c. Other Loans (including cottage, small &amp; medium industrial loans)</t>
  </si>
  <si>
    <t>Total (1 to 11)</t>
  </si>
  <si>
    <t xml:space="preserve"> R = Revised, P = Provisional</t>
  </si>
  <si>
    <t>*Prior to October 2017 loan upto Rs. 10 million was included in Residential Personal Home Loan.</t>
  </si>
  <si>
    <t>Table 35</t>
  </si>
  <si>
    <t>Loan of  Commercial Banks to Government Enterprises</t>
  </si>
  <si>
    <t>A.  Non-Financial</t>
  </si>
  <si>
    <t xml:space="preserve">      1. Principal</t>
  </si>
  <si>
    <t xml:space="preserve">         1.1 Industrial</t>
  </si>
  <si>
    <t xml:space="preserve">         1.2 Trading</t>
  </si>
  <si>
    <t xml:space="preserve">         1.3 Service</t>
  </si>
  <si>
    <t xml:space="preserve">         1.4 Other Corporations</t>
  </si>
  <si>
    <t xml:space="preserve">            1.4.1 Public Utilities</t>
  </si>
  <si>
    <t xml:space="preserve">            1.4.2 Others</t>
  </si>
  <si>
    <t xml:space="preserve">      2. Interest</t>
  </si>
  <si>
    <t xml:space="preserve">B. Financial </t>
  </si>
  <si>
    <t xml:space="preserve">C. Total </t>
  </si>
  <si>
    <t>Table 36</t>
  </si>
  <si>
    <t>Outright Sale Auction</t>
  </si>
  <si>
    <t>Outright Purchase Auction</t>
  </si>
  <si>
    <t>Mid-month</t>
  </si>
  <si>
    <t>Interest Rate* (%)</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</si>
  <si>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</si>
  <si>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</si>
  <si>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</si>
  <si>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</si>
  <si>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</si>
  <si>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</si>
  <si>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</si>
  <si>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</si>
  <si>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</si>
  <si>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</si>
  <si>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</si>
  <si>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 xml:space="preserve"> July</t>
  </si>
  <si>
    <t>Reverse Repo Auction</t>
  </si>
  <si>
    <t>Repo Auction (7 days)</t>
  </si>
  <si>
    <t>Deposit Auction (90 days)</t>
  </si>
  <si>
    <t>Deposit Auction (60 days)</t>
  </si>
  <si>
    <t xml:space="preserve"> Interest Rate(%)*</t>
  </si>
  <si>
    <t>Deposit Auction (30 days)</t>
  </si>
  <si>
    <t>Deposit Auction (14 days)</t>
  </si>
  <si>
    <t>Under Interest Rate Corridor System</t>
  </si>
  <si>
    <t>14 Days Deposit Auction</t>
  </si>
  <si>
    <t>14 Days Repo Auction</t>
  </si>
  <si>
    <t>Interest Rate(%)*</t>
  </si>
  <si>
    <t>Standing Liquidity Facility</t>
  </si>
  <si>
    <t>*Weighted average interest rate.</t>
  </si>
  <si>
    <t>Table 37</t>
  </si>
  <si>
    <t>( Amount in million)</t>
  </si>
  <si>
    <t>Purchase/Sale of Convertible Currency</t>
  </si>
  <si>
    <t>IC Purchase</t>
  </si>
  <si>
    <t>Purchase</t>
  </si>
  <si>
    <t>Sale</t>
  </si>
  <si>
    <t>Net 
Injection</t>
  </si>
  <si>
    <t>US$</t>
  </si>
  <si>
    <t>Nrs.</t>
  </si>
  <si>
    <t>US$ Sale</t>
  </si>
  <si>
    <t xml:space="preserve">                             </t>
  </si>
  <si>
    <t>Table 39</t>
  </si>
  <si>
    <t>Year</t>
  </si>
  <si>
    <t>2016 
Oct</t>
  </si>
  <si>
    <t>2016 
Nov</t>
  </si>
  <si>
    <t>2016 
Dec</t>
  </si>
  <si>
    <t>2017
Jan</t>
  </si>
  <si>
    <t>2017
Feb</t>
  </si>
  <si>
    <t>2017
Mar</t>
  </si>
  <si>
    <t>2017
Apr</t>
  </si>
  <si>
    <t>2017
May</t>
  </si>
  <si>
    <t>2017
June</t>
  </si>
  <si>
    <t>2017
July</t>
  </si>
  <si>
    <t>2017
Aug</t>
  </si>
  <si>
    <t>2017
Sept</t>
  </si>
  <si>
    <t>2017
Oct</t>
  </si>
  <si>
    <t>2017
Nov</t>
  </si>
  <si>
    <t>2017
Dec</t>
  </si>
  <si>
    <t>2018
Jan</t>
  </si>
  <si>
    <t>2018
Feb</t>
  </si>
  <si>
    <t>2018 
Mar</t>
  </si>
  <si>
    <t>2018 
Apr</t>
  </si>
  <si>
    <t>2018 
May</t>
  </si>
  <si>
    <t>2018 
June</t>
  </si>
  <si>
    <t>2018 
July</t>
  </si>
  <si>
    <t>2018 
Aug</t>
  </si>
  <si>
    <t>2018 
Sept</t>
  </si>
  <si>
    <t>A. Policy Rates</t>
  </si>
  <si>
    <t>Fixed Repo Rate (Corridor)</t>
  </si>
  <si>
    <t>Fixed Deposit Collection Rate (Corridor)</t>
  </si>
  <si>
    <t>Standing Liquidity Facility (SLF) Rate^</t>
  </si>
  <si>
    <t>Bank Rate</t>
  </si>
  <si>
    <t xml:space="preserve">B. Refinance Rates </t>
  </si>
  <si>
    <t>Special Refinance</t>
  </si>
  <si>
    <t>General Refinance</t>
  </si>
  <si>
    <t>Export Credit in Foreign Currency</t>
  </si>
  <si>
    <t>LIBOR+0.25</t>
  </si>
  <si>
    <t>C. CRR</t>
  </si>
  <si>
    <t>Commercial Banks</t>
  </si>
  <si>
    <t>Development Banks</t>
  </si>
  <si>
    <t>Finance Companies</t>
  </si>
  <si>
    <t>D. Government Securities</t>
  </si>
  <si>
    <t>T-bills (28 days)*</t>
  </si>
  <si>
    <t>-</t>
  </si>
  <si>
    <t>T-bills (91 days)*</t>
  </si>
  <si>
    <t>T-bills (182 days)*</t>
  </si>
  <si>
    <t xml:space="preserve"> -</t>
  </si>
  <si>
    <t>T-bills (364 days)*</t>
  </si>
  <si>
    <t>2.65-9.0</t>
  </si>
  <si>
    <t>2.65-6.5</t>
  </si>
  <si>
    <t>National/Citizen SCs</t>
  </si>
  <si>
    <t>6.0-10.0</t>
  </si>
  <si>
    <t>6.0-9.5</t>
  </si>
  <si>
    <t>6.0-8.5</t>
  </si>
  <si>
    <t>E. Interbank Rate (Commercial Banks)</t>
  </si>
  <si>
    <t>F. Weighted Average Deposite Rate (Commercial Banks)</t>
  </si>
  <si>
    <t>G. Weighted Average Lending Rate (Commercial Banks)</t>
  </si>
  <si>
    <t>H. Base Rate (Commercial Banks)$</t>
  </si>
  <si>
    <t>^ The SLF rate is fixed as same as bank rate effective from  August 16, 2012</t>
  </si>
  <si>
    <t>* Weighted average interest rate.</t>
  </si>
  <si>
    <t>$ Base rate has been compiled since January 2013</t>
  </si>
  <si>
    <t>Table 38</t>
  </si>
  <si>
    <t>Among Commercial Banks</t>
  </si>
  <si>
    <r>
      <t>Among Others</t>
    </r>
    <r>
      <rPr>
        <b/>
        <vertAlign val="superscript"/>
        <sz val="12"/>
        <rFont val="Times New Roman"/>
        <family val="1"/>
      </rPr>
      <t>#</t>
    </r>
  </si>
  <si>
    <t>Interest rate</t>
  </si>
  <si>
    <t># Interbank transaction among A &amp; B, A &amp; C, B &amp; B, B &amp; C and C &amp; C class banks and financial institutions.</t>
  </si>
  <si>
    <t>Table 40</t>
  </si>
  <si>
    <t>(In percent)</t>
  </si>
  <si>
    <t>TRB-91 Days</t>
  </si>
  <si>
    <t>TRB-364 Days</t>
  </si>
  <si>
    <t>2014/15</t>
  </si>
  <si>
    <t>2015/16</t>
  </si>
  <si>
    <t>Annual average</t>
  </si>
  <si>
    <r>
      <t>1</t>
    </r>
    <r>
      <rPr>
        <b/>
        <sz val="12"/>
        <rFont val="Times New Roman"/>
        <family val="1"/>
      </rPr>
      <t>/</t>
    </r>
    <r>
      <rPr>
        <sz val="12"/>
        <rFont val="Times New Roman"/>
        <family val="1"/>
      </rPr>
      <t xml:space="preserve"> Adjusting the exchange valuation gain (+)/loss (-) of  Rs. </t>
    </r>
  </si>
  <si>
    <t xml:space="preserve">2/ Adjusting the exchange valuation gain (+)/loss (-) of  Rs. </t>
  </si>
  <si>
    <r>
      <t>Jul</t>
    </r>
    <r>
      <rPr>
        <b/>
        <vertAlign val="superscript"/>
        <sz val="12"/>
        <rFont val="Times New Roman"/>
        <family val="1"/>
      </rPr>
      <t>R</t>
    </r>
  </si>
  <si>
    <r>
      <t>Sep</t>
    </r>
    <r>
      <rPr>
        <b/>
        <vertAlign val="superscript"/>
        <sz val="12"/>
        <rFont val="Times New Roman"/>
        <family val="1"/>
      </rPr>
      <t>P</t>
    </r>
  </si>
  <si>
    <t>Table 1</t>
  </si>
  <si>
    <t>(2014/15=100)</t>
  </si>
  <si>
    <t>Groups &amp; Sub-Groups</t>
  </si>
  <si>
    <t>Weight %</t>
  </si>
  <si>
    <t>Aug/Sep</t>
  </si>
  <si>
    <t>Jul/Aug</t>
  </si>
  <si>
    <t>Jun/Jul</t>
  </si>
  <si>
    <t>Over 3</t>
  </si>
  <si>
    <t>Over 4</t>
  </si>
  <si>
    <t>Over 5</t>
  </si>
  <si>
    <t>Over 7</t>
  </si>
  <si>
    <t>Overall Index</t>
  </si>
  <si>
    <t>Food and Beverage</t>
  </si>
  <si>
    <t>Cereal grains and their products</t>
  </si>
  <si>
    <t>Pulses and Legumes</t>
  </si>
  <si>
    <t>Vegetable</t>
  </si>
  <si>
    <t>Meat and Fish</t>
  </si>
  <si>
    <t>Milk products and Eggs</t>
  </si>
  <si>
    <t>Ghee and Oil</t>
  </si>
  <si>
    <t>Fruit</t>
  </si>
  <si>
    <t>Sugar and Sugar products</t>
  </si>
  <si>
    <t>Spices</t>
  </si>
  <si>
    <t>Non-alcoholic drinks</t>
  </si>
  <si>
    <t>Alcoholic drinks</t>
  </si>
  <si>
    <t>Tobacco products</t>
  </si>
  <si>
    <t>Restaurant and Hotel</t>
  </si>
  <si>
    <t>Non-food and Services</t>
  </si>
  <si>
    <t>Clothes and Footwear</t>
  </si>
  <si>
    <t>Housing and Utilities</t>
  </si>
  <si>
    <t>Furnishing and Household equipment</t>
  </si>
  <si>
    <t>Health</t>
  </si>
  <si>
    <t>Transportation</t>
  </si>
  <si>
    <t>Communication</t>
  </si>
  <si>
    <t>Recreation and Culture</t>
  </si>
  <si>
    <t>Education</t>
  </si>
  <si>
    <t>Miscellaneous goods and services</t>
  </si>
  <si>
    <t>CPI : Kathmandu Valley</t>
  </si>
  <si>
    <t>CPI : Terai</t>
  </si>
  <si>
    <t>CPI : Hill</t>
  </si>
  <si>
    <t>CPI : Mountain</t>
  </si>
  <si>
    <t>National Salary and Wage Rate Index</t>
  </si>
  <si>
    <t>(2004/05=100)</t>
  </si>
  <si>
    <t>Weight</t>
  </si>
  <si>
    <t>%</t>
  </si>
  <si>
    <t>5 over 3</t>
  </si>
  <si>
    <t>5 over 4</t>
  </si>
  <si>
    <t>Salary Index</t>
  </si>
  <si>
    <t>Officers</t>
  </si>
  <si>
    <t>Non Officers</t>
  </si>
  <si>
    <t>Civil Service</t>
  </si>
  <si>
    <t>Public Corporations</t>
  </si>
  <si>
    <t>Bank &amp; Financial Institutions</t>
  </si>
  <si>
    <t>Army  &amp; Police Forces</t>
  </si>
  <si>
    <t>Private Institutions</t>
  </si>
  <si>
    <t>Wage Rate Index</t>
  </si>
  <si>
    <t>Agricultural Labourer</t>
  </si>
  <si>
    <t>Male</t>
  </si>
  <si>
    <t>Female</t>
  </si>
  <si>
    <t>Industrial Labourer</t>
  </si>
  <si>
    <t>High Skilled</t>
  </si>
  <si>
    <t>Skilled</t>
  </si>
  <si>
    <t>Semi Skilled</t>
  </si>
  <si>
    <t>Unskilled</t>
  </si>
  <si>
    <t>Construction Labourer</t>
  </si>
  <si>
    <t>Mason</t>
  </si>
  <si>
    <t>Carpenter</t>
  </si>
  <si>
    <t>Worker</t>
  </si>
  <si>
    <t>Colm 5</t>
  </si>
  <si>
    <t>Colm 8</t>
  </si>
  <si>
    <t>Mid-Sep 2018</t>
  </si>
  <si>
    <t>Table 3</t>
  </si>
  <si>
    <t>(2014/15 = 100)</t>
  </si>
  <si>
    <t>(y-o-y)</t>
  </si>
  <si>
    <t>Mid-months</t>
  </si>
  <si>
    <t>Index</t>
  </si>
  <si>
    <t>Average</t>
  </si>
  <si>
    <t>Table 4</t>
  </si>
  <si>
    <t>(y-o-y changes)</t>
  </si>
  <si>
    <t>Months</t>
  </si>
  <si>
    <t>2012/13 (2069/70)</t>
  </si>
  <si>
    <t>Nepal</t>
  </si>
  <si>
    <t>India</t>
  </si>
  <si>
    <t>Deviation</t>
  </si>
  <si>
    <t>Table 5</t>
  </si>
  <si>
    <t>National Wholesale Price Index</t>
  </si>
  <si>
    <t xml:space="preserve">Groups and Sub-groups </t>
  </si>
  <si>
    <t xml:space="preserve">Weight % </t>
  </si>
  <si>
    <t>1. Overall Index</t>
  </si>
  <si>
    <t>% Change</t>
  </si>
  <si>
    <t>Table 2</t>
  </si>
  <si>
    <t>Table 6</t>
  </si>
  <si>
    <t>S.N.</t>
  </si>
  <si>
    <t>7 over 5</t>
  </si>
  <si>
    <t>7 over 6</t>
  </si>
  <si>
    <t>R: Revised after getting data for last five years from some private manufacturing firms in Nov, 2017.</t>
  </si>
  <si>
    <t>Table 7</t>
  </si>
  <si>
    <t>Direction of Foreign Trade*</t>
  </si>
  <si>
    <r>
      <t>2017/18</t>
    </r>
    <r>
      <rPr>
        <b/>
        <vertAlign val="superscript"/>
        <sz val="12"/>
        <rFont val="Times New Roman"/>
        <family val="1"/>
      </rPr>
      <t>R</t>
    </r>
  </si>
  <si>
    <r>
      <t>2018/19</t>
    </r>
    <r>
      <rPr>
        <b/>
        <vertAlign val="superscript"/>
        <sz val="12"/>
        <rFont val="Times New Roman"/>
        <family val="1"/>
      </rPr>
      <t>P</t>
    </r>
  </si>
  <si>
    <t>Two  Months</t>
  </si>
  <si>
    <t>TOTAL EXPORTS</t>
  </si>
  <si>
    <t>To India</t>
  </si>
  <si>
    <t>To China</t>
  </si>
  <si>
    <t>To Other Countries</t>
  </si>
  <si>
    <t>TOTAL IMPORTS</t>
  </si>
  <si>
    <t>From India</t>
  </si>
  <si>
    <t>From China</t>
  </si>
  <si>
    <t>From Other Countries</t>
  </si>
  <si>
    <t>TOTAL TRADE BALANCE</t>
  </si>
  <si>
    <t>With India</t>
  </si>
  <si>
    <t>With China</t>
  </si>
  <si>
    <t>With Other Countries</t>
  </si>
  <si>
    <t>TOTAL FOREIGN TRADE</t>
  </si>
  <si>
    <t>1. Ratio of export to  import</t>
  </si>
  <si>
    <t>China</t>
  </si>
  <si>
    <t>Other Countries</t>
  </si>
  <si>
    <t>2. Share in  total export</t>
  </si>
  <si>
    <t>3. Share in  total import</t>
  </si>
  <si>
    <t>4. Share in trade balance</t>
  </si>
  <si>
    <t xml:space="preserve">5. Share in  total trade </t>
  </si>
  <si>
    <t>6. Share of  export and import in total trade</t>
  </si>
  <si>
    <t>Export</t>
  </si>
  <si>
    <t>Import</t>
  </si>
  <si>
    <t>* Based on customs data</t>
  </si>
  <si>
    <t xml:space="preserve">P= Provisional   </t>
  </si>
  <si>
    <t>R= Revised</t>
  </si>
  <si>
    <t>Table 8</t>
  </si>
  <si>
    <t xml:space="preserve"> Exports of Major Commodities to India</t>
  </si>
  <si>
    <t>A. Major Commodities</t>
  </si>
  <si>
    <t>Aluminium Section</t>
  </si>
  <si>
    <t>Biscuits</t>
  </si>
  <si>
    <t>Brans</t>
  </si>
  <si>
    <t>Brooms</t>
  </si>
  <si>
    <t>Cardamom</t>
  </si>
  <si>
    <t>Catechue</t>
  </si>
  <si>
    <t>Cattlefeed</t>
  </si>
  <si>
    <t>Chemicals</t>
  </si>
  <si>
    <t>Cinnamon</t>
  </si>
  <si>
    <t>Copper Wire Rod</t>
  </si>
  <si>
    <t>Fruits</t>
  </si>
  <si>
    <t>G.I. pipe</t>
  </si>
  <si>
    <t>Ghee (Vegetable)</t>
  </si>
  <si>
    <t>Ghee(Clarified)</t>
  </si>
  <si>
    <t>Ginger</t>
  </si>
  <si>
    <t>Handicraft Goods</t>
  </si>
  <si>
    <t>Herbs</t>
  </si>
  <si>
    <t>Juice</t>
  </si>
  <si>
    <t>Jute Goods</t>
  </si>
  <si>
    <t xml:space="preserve">         (a) Hessian</t>
  </si>
  <si>
    <t xml:space="preserve">         (b) Sackings</t>
  </si>
  <si>
    <t xml:space="preserve">         (c) Twines</t>
  </si>
  <si>
    <t>Live Animals</t>
  </si>
  <si>
    <t>M.S. Pipe</t>
  </si>
  <si>
    <t>Marble Slab</t>
  </si>
  <si>
    <t>Medicine (Ayurvedic)</t>
  </si>
  <si>
    <t>Mustard &amp; Linseed</t>
  </si>
  <si>
    <t>Noodles</t>
  </si>
  <si>
    <t>Oil Cakes</t>
  </si>
  <si>
    <t>Paper</t>
  </si>
  <si>
    <t>Particle Board</t>
  </si>
  <si>
    <t>Pashmina</t>
  </si>
  <si>
    <t>Plastic Utensils</t>
  </si>
  <si>
    <t>Polyster Yarn</t>
  </si>
  <si>
    <t>Pulses</t>
  </si>
  <si>
    <t>Raw Jute</t>
  </si>
  <si>
    <t>Readymade garments</t>
  </si>
  <si>
    <t>Ricebran Oil</t>
  </si>
  <si>
    <t>Rosin</t>
  </si>
  <si>
    <t>Shampoos and Hair Oils</t>
  </si>
  <si>
    <t>Shoes and Sandles</t>
  </si>
  <si>
    <t>Skin</t>
  </si>
  <si>
    <t>Soap</t>
  </si>
  <si>
    <t>Stone and Sand</t>
  </si>
  <si>
    <t>Turpentine</t>
  </si>
  <si>
    <t>Textiles*</t>
  </si>
  <si>
    <t>Thread</t>
  </si>
  <si>
    <t>Tooth Paste</t>
  </si>
  <si>
    <t>Turmeric</t>
  </si>
  <si>
    <t>Wire</t>
  </si>
  <si>
    <t>Zinc Sheet</t>
  </si>
  <si>
    <t xml:space="preserve"> B. Others</t>
  </si>
  <si>
    <t xml:space="preserve"> Total (A+B)</t>
  </si>
  <si>
    <t>* includes P.P. fabric</t>
  </si>
  <si>
    <t>R= Revised, P= Provisional</t>
  </si>
  <si>
    <t>Table 9</t>
  </si>
  <si>
    <t xml:space="preserve"> Exports of Major Commodities to China</t>
  </si>
  <si>
    <t xml:space="preserve">A. Major Commodities </t>
  </si>
  <si>
    <t>Agarbatti</t>
  </si>
  <si>
    <t>Aluminium, Copper and Brass Utensils</t>
  </si>
  <si>
    <t>Handicraft (Metal and Woolen)</t>
  </si>
  <si>
    <t>Human Hair</t>
  </si>
  <si>
    <t>Musical Instruments, Parts and Accessories</t>
  </si>
  <si>
    <t>Nepalese Paper &amp; Paper Products</t>
  </si>
  <si>
    <t>Other handicraft goods</t>
  </si>
  <si>
    <t>Readymade Garments</t>
  </si>
  <si>
    <t>Readymade Leather Goods</t>
  </si>
  <si>
    <t>Rudrakshya</t>
  </si>
  <si>
    <t xml:space="preserve">Silverware and Jewelleries </t>
  </si>
  <si>
    <t>Tanned Skin</t>
  </si>
  <si>
    <t>Tea</t>
  </si>
  <si>
    <t>Vegetables</t>
  </si>
  <si>
    <t>Wheat Flour</t>
  </si>
  <si>
    <t xml:space="preserve">Woolen Carpet </t>
  </si>
  <si>
    <t xml:space="preserve">B. Other </t>
  </si>
  <si>
    <t>Total (A+B)</t>
  </si>
  <si>
    <t>Table 10</t>
  </si>
  <si>
    <t xml:space="preserve"> Exports of Major Commodities to Other Countries</t>
  </si>
  <si>
    <t>Handicraft (Metal and Wooden)</t>
  </si>
  <si>
    <t>Nigerseed</t>
  </si>
  <si>
    <t>Silverware and Jewelleries</t>
  </si>
  <si>
    <t>Woolen Carpet</t>
  </si>
  <si>
    <t xml:space="preserve">    Total  (A+B)</t>
  </si>
  <si>
    <t>Table 11</t>
  </si>
  <si>
    <t>Agri. Equip.&amp; Parts</t>
  </si>
  <si>
    <t>Almunium Bars, Rods, Profiles, Foil etc.</t>
  </si>
  <si>
    <t>Baby Food &amp; Milk Products</t>
  </si>
  <si>
    <t>Bitumen</t>
  </si>
  <si>
    <t>Books and Magazines</t>
  </si>
  <si>
    <t>Cement</t>
  </si>
  <si>
    <t>Chemical Fertilizer</t>
  </si>
  <si>
    <t>Coal</t>
  </si>
  <si>
    <t>Coldrolled Sheet in Coil</t>
  </si>
  <si>
    <t>Cooking Stoves</t>
  </si>
  <si>
    <t>Cosmetics</t>
  </si>
  <si>
    <t>Cuminseeds and Peppers</t>
  </si>
  <si>
    <t>Dry Cell Battery</t>
  </si>
  <si>
    <t>Electrical Equipment</t>
  </si>
  <si>
    <t>Enamel &amp; Other Paints</t>
  </si>
  <si>
    <t>Glass Sheet and G.Wares</t>
  </si>
  <si>
    <t>Hotrolled Sheet in Coil</t>
  </si>
  <si>
    <t>Incense Sticks</t>
  </si>
  <si>
    <t>Insecticides</t>
  </si>
  <si>
    <t>M.S. Billet</t>
  </si>
  <si>
    <t>M.S. Wires, Rods, Coils, Bars</t>
  </si>
  <si>
    <t>Medicine</t>
  </si>
  <si>
    <t>Molasses Sugar</t>
  </si>
  <si>
    <t>Other Machinery &amp; Parts</t>
  </si>
  <si>
    <t>Other Stationery Goods</t>
  </si>
  <si>
    <t>Petroleum Products</t>
  </si>
  <si>
    <t>Pipe and Pipe Fittings</t>
  </si>
  <si>
    <t>Radio, TV, Deck &amp; Parts</t>
  </si>
  <si>
    <t>Raw Cotton</t>
  </si>
  <si>
    <t>Rice</t>
  </si>
  <si>
    <t>Salt</t>
  </si>
  <si>
    <t>Sanitaryware</t>
  </si>
  <si>
    <t>Shoes &amp; Sandles</t>
  </si>
  <si>
    <t>Steel Sheet</t>
  </si>
  <si>
    <t>Sugar</t>
  </si>
  <si>
    <t>Textiles</t>
  </si>
  <si>
    <t>Tobacco</t>
  </si>
  <si>
    <t>Tyre, Tubes &amp; Flapes</t>
  </si>
  <si>
    <t>Vehicles &amp; Spare Parts</t>
  </si>
  <si>
    <t>Wire Products</t>
  </si>
  <si>
    <t>R= Revised, P= Provisional, * includes Paddy</t>
  </si>
  <si>
    <t>Table 12</t>
  </si>
  <si>
    <t>Aluminium Scrap, Flake, Foil, Bars, &amp; Rods</t>
  </si>
  <si>
    <t>Bags</t>
  </si>
  <si>
    <t>Camera</t>
  </si>
  <si>
    <t>Chemical</t>
  </si>
  <si>
    <t>Cosmetic Goods</t>
  </si>
  <si>
    <t>Electrical Goods</t>
  </si>
  <si>
    <t>Fastener</t>
  </si>
  <si>
    <t>Garlic</t>
  </si>
  <si>
    <t>Glasswares</t>
  </si>
  <si>
    <t>Medical Equipment &amp; Tools</t>
  </si>
  <si>
    <t>Metal &amp; Wooden furniture</t>
  </si>
  <si>
    <t>Office Equipment &amp; Stationary</t>
  </si>
  <si>
    <t>Other Machinery and Parts</t>
  </si>
  <si>
    <t>Other Stationaries</t>
  </si>
  <si>
    <t>Parafin Wax</t>
  </si>
  <si>
    <t>Plywood &amp; Particle board</t>
  </si>
  <si>
    <t>Polyethylene Terephthalate (Plastic pet chips/Pet Resin)</t>
  </si>
  <si>
    <t>Raw Silk</t>
  </si>
  <si>
    <t>Raw Wool</t>
  </si>
  <si>
    <t>Seasoning Powder &amp; Flavour for Instant Noodles</t>
  </si>
  <si>
    <t>Smart Cards</t>
  </si>
  <si>
    <t>Solar Pannel</t>
  </si>
  <si>
    <t>Steel Rod &amp; Sheet</t>
  </si>
  <si>
    <t>Storage Battery</t>
  </si>
  <si>
    <t>Telecommunication Equipments and Parts</t>
  </si>
  <si>
    <t>Threads - Polyster</t>
  </si>
  <si>
    <t>Toys</t>
  </si>
  <si>
    <t>Transport Equipment &amp; Parts</t>
  </si>
  <si>
    <t>Tyre, Tubes and Flapes</t>
  </si>
  <si>
    <t>Video Television &amp; Parts</t>
  </si>
  <si>
    <t>Welding Rods</t>
  </si>
  <si>
    <t>Wheat Products</t>
  </si>
  <si>
    <t>Writing &amp; Printing Paper</t>
  </si>
  <si>
    <t xml:space="preserve">B. Other Commodities </t>
  </si>
  <si>
    <t>Total (A + B)</t>
  </si>
  <si>
    <t>Table 13</t>
  </si>
  <si>
    <t>Aircraft Spareparts</t>
  </si>
  <si>
    <t>Betelnut</t>
  </si>
  <si>
    <t>Button</t>
  </si>
  <si>
    <t>Cigarette Paper</t>
  </si>
  <si>
    <t>Clove</t>
  </si>
  <si>
    <t>Coconut Oil</t>
  </si>
  <si>
    <t>Computer and Parts</t>
  </si>
  <si>
    <t>Copper Wire Rod, Scrapes &amp; Sheets</t>
  </si>
  <si>
    <t>Crude Coconut Oil</t>
  </si>
  <si>
    <t>Crude Palm Oil</t>
  </si>
  <si>
    <t>Crude Soyabean Oil</t>
  </si>
  <si>
    <t>Cuminseed</t>
  </si>
  <si>
    <t>Door Locks</t>
  </si>
  <si>
    <t>Drycell Battery</t>
  </si>
  <si>
    <t>Edible Oil</t>
  </si>
  <si>
    <t>Flash Light</t>
  </si>
  <si>
    <t>G.I.Wire</t>
  </si>
  <si>
    <t>Gold</t>
  </si>
  <si>
    <t>M.S.Wire Rod</t>
  </si>
  <si>
    <t>Other Machinary &amp; Parts</t>
  </si>
  <si>
    <t>P.V.C.Compound</t>
  </si>
  <si>
    <t>Palm Oil</t>
  </si>
  <si>
    <t>Pipe &amp; Pipe Fittings</t>
  </si>
  <si>
    <t>Polythene Granules</t>
  </si>
  <si>
    <t>Powder Milk</t>
  </si>
  <si>
    <t>Shoes and Sandals</t>
  </si>
  <si>
    <t>Silver</t>
  </si>
  <si>
    <t>Small Cardamom</t>
  </si>
  <si>
    <t>Synthetic &amp; Natural Rubber</t>
  </si>
  <si>
    <t>Synthetic Carpet</t>
  </si>
  <si>
    <t>Telecommunication Equipment &amp; Parts</t>
  </si>
  <si>
    <t>Tello</t>
  </si>
  <si>
    <t>Textile Dyes</t>
  </si>
  <si>
    <t>Threads</t>
  </si>
  <si>
    <t>Tyre,Tube &amp; Flaps</t>
  </si>
  <si>
    <t>Umbrella and Parts</t>
  </si>
  <si>
    <t>Watches &amp; Bands</t>
  </si>
  <si>
    <t>X-Ray Film</t>
  </si>
  <si>
    <t>Zinc Ingot</t>
  </si>
  <si>
    <t>Table 14</t>
  </si>
  <si>
    <t>Composition of Foreign Trade*</t>
  </si>
  <si>
    <t>Customwise</t>
  </si>
  <si>
    <t>Two Months Data</t>
  </si>
  <si>
    <t>(Rs. in million )</t>
  </si>
  <si>
    <t>S.No.</t>
  </si>
  <si>
    <t>Custom Points</t>
  </si>
  <si>
    <t>Exports</t>
  </si>
  <si>
    <t>Imports</t>
  </si>
  <si>
    <t xml:space="preserve">% Change </t>
  </si>
  <si>
    <t>Birgunj Customs Office</t>
  </si>
  <si>
    <t>Dry Port Customs Office</t>
  </si>
  <si>
    <t>Bhairawa Customs Office</t>
  </si>
  <si>
    <t>Biratnagar Customs Office</t>
  </si>
  <si>
    <t>Tribhuwan Airport Customs Office</t>
  </si>
  <si>
    <t>Nepalgunj Customs Office</t>
  </si>
  <si>
    <t>Mechi Customs Office</t>
  </si>
  <si>
    <t>Krishnagar Customs Office</t>
  </si>
  <si>
    <t>Kailali Customs Office</t>
  </si>
  <si>
    <t>Jaleshwar Customs Office</t>
  </si>
  <si>
    <t>Tatopani Customs Office</t>
  </si>
  <si>
    <t>Kanchanpur Customs Office</t>
  </si>
  <si>
    <t>Rasuwa Customs Office</t>
  </si>
  <si>
    <t>Others</t>
  </si>
  <si>
    <t>Table 15</t>
  </si>
  <si>
    <t>Imports from India against Payment in US Dollar</t>
  </si>
  <si>
    <t>2006/07</t>
  </si>
  <si>
    <t>2007/08</t>
  </si>
  <si>
    <t>2008/09</t>
  </si>
  <si>
    <t>2009/10</t>
  </si>
  <si>
    <t>2010/11</t>
  </si>
  <si>
    <t>2011/12</t>
  </si>
  <si>
    <t>2012/13</t>
  </si>
  <si>
    <t>2013/14</t>
  </si>
  <si>
    <t>* The monthly data are updated based on the latest information from custom office and differ from earlier issues.</t>
  </si>
  <si>
    <t>Table 16</t>
  </si>
  <si>
    <t xml:space="preserve">Summary of Balance of Payments              </t>
  </si>
  <si>
    <t>(Rs. in Million )</t>
  </si>
  <si>
    <t>Particulars</t>
  </si>
  <si>
    <r>
      <t xml:space="preserve">2018/19 </t>
    </r>
    <r>
      <rPr>
        <b/>
        <vertAlign val="superscript"/>
        <sz val="12"/>
        <rFont val="Times New Roman"/>
        <family val="1"/>
      </rPr>
      <t>P</t>
    </r>
  </si>
  <si>
    <t>Percent Change during</t>
  </si>
  <si>
    <t>A. Current Account</t>
  </si>
  <si>
    <t>Goods: Exports f.o.b.</t>
  </si>
  <si>
    <t>Oil</t>
  </si>
  <si>
    <t>Other</t>
  </si>
  <si>
    <t>Goods: Imports f.o.b.</t>
  </si>
  <si>
    <t>Balance on Goods</t>
  </si>
  <si>
    <t>Services: Net</t>
  </si>
  <si>
    <t>Services: credit</t>
  </si>
  <si>
    <t>Travel</t>
  </si>
  <si>
    <t>Government n.i.e.</t>
  </si>
  <si>
    <t>Services: debit</t>
  </si>
  <si>
    <t>O/W Education</t>
  </si>
  <si>
    <t>Government services: debit</t>
  </si>
  <si>
    <t>Balance on Goods and Services</t>
  </si>
  <si>
    <t>Income: Net</t>
  </si>
  <si>
    <t>Income: credit</t>
  </si>
  <si>
    <t>Income: debit</t>
  </si>
  <si>
    <t>Balance on Goods, Services and Income</t>
  </si>
  <si>
    <t>Transfers: Net</t>
  </si>
  <si>
    <t>Current transfers: credit</t>
  </si>
  <si>
    <t>Grants</t>
  </si>
  <si>
    <t>Workers' remittances</t>
  </si>
  <si>
    <t>Pensions</t>
  </si>
  <si>
    <t>Current transfers: debit</t>
  </si>
  <si>
    <t>B</t>
  </si>
  <si>
    <t>Capital Account (Capital Transfer)</t>
  </si>
  <si>
    <t xml:space="preserve">  Total, Groups A plus B</t>
  </si>
  <si>
    <t>C</t>
  </si>
  <si>
    <t>Financial Account (Excluding Group E)</t>
  </si>
  <si>
    <t>Direct investment in Nepal</t>
  </si>
  <si>
    <t>Portfolio Investment</t>
  </si>
  <si>
    <t>Other investment: assets</t>
  </si>
  <si>
    <t>Trade credits</t>
  </si>
  <si>
    <t>Other investment: liabilities</t>
  </si>
  <si>
    <t>Loans</t>
  </si>
  <si>
    <t>General Government</t>
  </si>
  <si>
    <t>Drawings</t>
  </si>
  <si>
    <t>Repayments</t>
  </si>
  <si>
    <t>Other sectors</t>
  </si>
  <si>
    <t>Currency and deposits</t>
  </si>
  <si>
    <t>Nepal Rastra Bank</t>
  </si>
  <si>
    <t>Deposit money banks</t>
  </si>
  <si>
    <t>Other liabilities</t>
  </si>
  <si>
    <t xml:space="preserve">  Total, Group A through C</t>
  </si>
  <si>
    <t>D.</t>
  </si>
  <si>
    <t>Miscellaneous Items, Net</t>
  </si>
  <si>
    <t xml:space="preserve">  Total, Group A through D</t>
  </si>
  <si>
    <t>E. Reserves and Related Items</t>
  </si>
  <si>
    <t>Reserve assets</t>
  </si>
  <si>
    <t>Use of Fund Credit and Loans</t>
  </si>
  <si>
    <t>Changes in reserve net (- increase)*</t>
  </si>
  <si>
    <t>P= Provisional</t>
  </si>
  <si>
    <t>* Change in reserve net is derived by netting out  reserves and related items (Group E) and currency and deposits (under Group C)  with adjustment of valuation gain/loss.</t>
  </si>
  <si>
    <t>Table 17</t>
  </si>
  <si>
    <t>( $ in Million )</t>
  </si>
  <si>
    <t>Particulers</t>
  </si>
  <si>
    <t>Government n.I.e.</t>
  </si>
  <si>
    <t xml:space="preserve">       O/W education</t>
  </si>
  <si>
    <t>Government Services</t>
  </si>
  <si>
    <t>Balance on Goods , Services and Income</t>
  </si>
  <si>
    <t>Total, Groups A plus B</t>
  </si>
  <si>
    <t>Other liabalities</t>
  </si>
  <si>
    <t>Total, Group A through C</t>
  </si>
  <si>
    <t>Total, Group A through D</t>
  </si>
  <si>
    <t>Changes in reserve net ( - increase )</t>
  </si>
  <si>
    <t>* Based on monthly average exchange rate</t>
  </si>
  <si>
    <t>Table 18</t>
  </si>
  <si>
    <t>(Rs in million)</t>
  </si>
  <si>
    <t>Mid-Jul.</t>
  </si>
  <si>
    <t>Mid-Sept.</t>
  </si>
  <si>
    <t xml:space="preserve">Mid-Jul To </t>
  </si>
  <si>
    <t>A. Nepal Rastra Bank (1+2)</t>
  </si>
  <si>
    <t xml:space="preserve">   1. Gold, SDR, IMF Reserve Position</t>
  </si>
  <si>
    <t xml:space="preserve">   2. Foreign Exchange Reserve </t>
  </si>
  <si>
    <t>Convertible</t>
  </si>
  <si>
    <t>Inconvertible</t>
  </si>
  <si>
    <t>B. Bank and Financial Institutions*</t>
  </si>
  <si>
    <t>C. Gross Foreign Exchange Reserve</t>
  </si>
  <si>
    <t xml:space="preserve">      Share in total (in percent)</t>
  </si>
  <si>
    <t>D. Gross Foreign Assets (A+B)</t>
  </si>
  <si>
    <t xml:space="preserve"> Import Capacity in Months </t>
  </si>
  <si>
    <t xml:space="preserve">   Gross Foreign Exchange Reserve</t>
  </si>
  <si>
    <t>Merchandise</t>
  </si>
  <si>
    <t>Merchandise and Services</t>
  </si>
  <si>
    <t xml:space="preserve">  Gross Foreign Assets</t>
  </si>
  <si>
    <t>E. Foreign Liabilities</t>
  </si>
  <si>
    <t>F. Net Foreign Assets(D-E)</t>
  </si>
  <si>
    <t>G. Change in NFA (before adj. ex. val.)*</t>
  </si>
  <si>
    <t xml:space="preserve">H. Exchange Valuation </t>
  </si>
  <si>
    <t>I. Change in NFA (6+7)***</t>
  </si>
  <si>
    <t>Sources : Nepal Rastra Bank and Commercial Banks;  Estimated.</t>
  </si>
  <si>
    <t>* indicates the "A","B" &amp; " C" class financial institutions licensed by NRB.</t>
  </si>
  <si>
    <t>**Change in NFA is derived by taking mid-July as base and minus (-) sign indicates increase.</t>
  </si>
  <si>
    <t>*** After adjusting exchange valuation gain/loss</t>
  </si>
  <si>
    <t>Period-end Buying Rate (Rs/USD)</t>
  </si>
  <si>
    <t>Table 19</t>
  </si>
  <si>
    <t>(USD in million)</t>
  </si>
  <si>
    <t>B. Bank and Financial Institutions *</t>
  </si>
  <si>
    <t>Table 20</t>
  </si>
  <si>
    <t>Exchange Rate of US Dollar (NRs/USD)</t>
  </si>
  <si>
    <t xml:space="preserve">FY </t>
  </si>
  <si>
    <t>Mid-Month</t>
  </si>
  <si>
    <t>Month End*</t>
  </si>
  <si>
    <t>Monthly Average*</t>
  </si>
  <si>
    <t>Buying</t>
  </si>
  <si>
    <t>Selling</t>
  </si>
  <si>
    <t xml:space="preserve">Middle </t>
  </si>
  <si>
    <t>August</t>
  </si>
  <si>
    <t>September</t>
  </si>
  <si>
    <t>October</t>
  </si>
  <si>
    <t>November</t>
  </si>
  <si>
    <t>December</t>
  </si>
  <si>
    <t>January</t>
  </si>
  <si>
    <t>February</t>
  </si>
  <si>
    <t>March</t>
  </si>
  <si>
    <t>April</t>
  </si>
  <si>
    <t>May</t>
  </si>
  <si>
    <t>June</t>
  </si>
  <si>
    <t>July</t>
  </si>
  <si>
    <t>Annual Average</t>
  </si>
  <si>
    <t xml:space="preserve">Feburary </t>
  </si>
  <si>
    <t xml:space="preserve">June </t>
  </si>
  <si>
    <t xml:space="preserve">February </t>
  </si>
  <si>
    <t>* As per Nepalese Calendar.</t>
  </si>
  <si>
    <t>Table 21</t>
  </si>
  <si>
    <t>Jul-Jul</t>
  </si>
  <si>
    <t>Sept.-Sept.</t>
  </si>
  <si>
    <t>2017</t>
  </si>
  <si>
    <t>Oil ($/barrel)*</t>
  </si>
  <si>
    <t>Gold ($/ounce)**</t>
  </si>
  <si>
    <t>* Crude Oil Brent</t>
  </si>
  <si>
    <t>** Refers to p.m. London historical fix.</t>
  </si>
  <si>
    <t xml:space="preserve">Sources: http://www.eia.gov/dnav/pet/hist/LeafHandler.ashx?n=PET&amp;s=RBRTE&amp;f=D </t>
  </si>
  <si>
    <t>http://www.kitco.com/gold.londonfix.html</t>
  </si>
  <si>
    <t>Mid-September</t>
  </si>
  <si>
    <t>2 Over 1</t>
  </si>
  <si>
    <t>3 Over 2</t>
  </si>
  <si>
    <t>NEPSE Index (Closing)*</t>
  </si>
  <si>
    <t>NEPSE Sensitive Index (Closing)**</t>
  </si>
  <si>
    <t>NEPSE Float Index (Closing)***</t>
  </si>
  <si>
    <t>Banking Sub-Index</t>
  </si>
  <si>
    <t>Market Capitalization (Rs. million)</t>
  </si>
  <si>
    <t>Total Paid-up Value of Listed Shares (Rs. million)</t>
  </si>
  <si>
    <t xml:space="preserve">Number of Listed  Companies  </t>
  </si>
  <si>
    <t>Number of Listed Shares ('000)</t>
  </si>
  <si>
    <t>Ratio of  Market Capitalization to GDP (in %) †</t>
  </si>
  <si>
    <t>Twelve Months Rolling Standard Deviation of NEPSE Index</t>
  </si>
  <si>
    <t>Ratio of Traded Quantity of Shares (In Percent)</t>
  </si>
  <si>
    <t>Ratio of Turnover to Market Capitalization (In Percent)</t>
  </si>
  <si>
    <t>Market Concentration Ratio (In Percent)</t>
  </si>
  <si>
    <t>Data Source: Nepal Stock Exchange Ltd.</t>
  </si>
  <si>
    <t>*     Base: February 12, 1994</t>
  </si>
  <si>
    <t>**   Base: July 16, 2006</t>
  </si>
  <si>
    <t>*** Base: August 24, 2008</t>
  </si>
  <si>
    <t xml:space="preserve">†    GDP of 2015, 2016 and 2017 at Producer's Prices </t>
  </si>
  <si>
    <t>GDP at Current Price ( Rs. million)</t>
  </si>
  <si>
    <t>(Rs. Million)</t>
  </si>
  <si>
    <t>Types of  Securities</t>
  </si>
  <si>
    <t>Amount of Public Issue</t>
  </si>
  <si>
    <t>Approval Date</t>
  </si>
  <si>
    <t>A. Right Share</t>
  </si>
  <si>
    <t>Muktinath Bikas Bank Ltd.</t>
  </si>
  <si>
    <t>Jebil's Finance Ltd.</t>
  </si>
  <si>
    <t>RSDC Laghubitta Bittiya Sanstha Ltd.</t>
  </si>
  <si>
    <t>General Finance Ltd.</t>
  </si>
  <si>
    <t>Kisan Microfinance Bittiya Sanstha Ltd.</t>
  </si>
  <si>
    <t>Summit Micro Finance Development Bank Ltd.</t>
  </si>
  <si>
    <t>Excel Development Bank Ltd.</t>
  </si>
  <si>
    <t>Mega Bank Ltd.</t>
  </si>
  <si>
    <t>Om Development Bank Ltd.</t>
  </si>
  <si>
    <t>32/04/2074</t>
  </si>
  <si>
    <t>Guheswori Merchant Banking and Finance Ltd.</t>
  </si>
  <si>
    <t>Nepal Community Development Bank Ltd.</t>
  </si>
  <si>
    <t>Bhargav Bikash Bank Ltd</t>
  </si>
  <si>
    <t>Mount Makalu Development Bank Ltd.</t>
  </si>
  <si>
    <t>Reliance Finance Ltd.</t>
  </si>
  <si>
    <t>Civil Bank Ltd</t>
  </si>
  <si>
    <t>Central Finance Ltd</t>
  </si>
  <si>
    <t>Prudential Insurance Co. Ltd</t>
  </si>
  <si>
    <t>Shangrila Development Bank</t>
  </si>
  <si>
    <t>Green Development Bank Ltd</t>
  </si>
  <si>
    <t>Gandaki Bikas Bank Ltd</t>
  </si>
  <si>
    <t>Shree Investment and Finance Co. Ltd</t>
  </si>
  <si>
    <t>Karnali Development Bank Ltd</t>
  </si>
  <si>
    <t>Siddhartha Bank Ltd</t>
  </si>
  <si>
    <t>Pokhara Finance Ltd</t>
  </si>
  <si>
    <t>Prabhu Bank Ltd</t>
  </si>
  <si>
    <t>Lumbini Bikash Bank Ltd</t>
  </si>
  <si>
    <t>Asian Life Insurance Co Ltd</t>
  </si>
  <si>
    <t>First Microfinance Laghu Bitta Bittiya Sanstha Ltd</t>
  </si>
  <si>
    <t>Kamana Sewa Bikas Bank Ltd</t>
  </si>
  <si>
    <t>Neco Insurance Ltd</t>
  </si>
  <si>
    <t>Manjushree Finance Ltd.</t>
  </si>
  <si>
    <t>Suryodaya Laghubitta Bittiya Sanstha Ltd.</t>
  </si>
  <si>
    <t>Deva Bikas Bank Ltd.</t>
  </si>
  <si>
    <t>Prime Life Insurance Ltd</t>
  </si>
  <si>
    <t>Nepal Insurance Company Ltd</t>
  </si>
  <si>
    <t>Surya Life Insurance Co. Ltd</t>
  </si>
  <si>
    <t>Sahara Bikash Bank Ltd</t>
  </si>
  <si>
    <t>Gurans Life Insurance Company</t>
  </si>
  <si>
    <t>19/12/2074</t>
  </si>
  <si>
    <t>Kumari Bank Ltd</t>
  </si>
  <si>
    <t>19/01/2075</t>
  </si>
  <si>
    <t>Siddhartha Insurance</t>
  </si>
  <si>
    <t>20/01/2075</t>
  </si>
  <si>
    <t>Womi Microfinance Bittiya Sanstha</t>
  </si>
  <si>
    <t>26/01/2075</t>
  </si>
  <si>
    <t>Prabhu Insurance</t>
  </si>
  <si>
    <t>27/01/2075</t>
  </si>
  <si>
    <t>Synergy Finance</t>
  </si>
  <si>
    <t>28/01/2075</t>
  </si>
  <si>
    <t>Mirmire Microfinance Development Bank</t>
  </si>
  <si>
    <t>National Life Insurance company</t>
  </si>
  <si>
    <t>Nagbeli Lagubitta Bittiya Sanstha</t>
  </si>
  <si>
    <t>Swarjgar Laghubitta Bittiya Sanstha</t>
  </si>
  <si>
    <t>18/2/2075</t>
  </si>
  <si>
    <t>Samata Microfinance  Bittiya Sansthan</t>
  </si>
  <si>
    <t>IME General Insurance</t>
  </si>
  <si>
    <t>Progressive Finance</t>
  </si>
  <si>
    <t xml:space="preserve">Nepal Credit and Commerce Bank </t>
  </si>
  <si>
    <t>22/3/2075</t>
  </si>
  <si>
    <t>Naya Nepal Laghbitita Sanstha</t>
  </si>
  <si>
    <t>27/3/2075</t>
  </si>
  <si>
    <t>City Express Finance Company Ltd</t>
  </si>
  <si>
    <t>Swadeshi Laghubitta Bittiya Sanstha Ltd</t>
  </si>
  <si>
    <t>24/4/2075</t>
  </si>
  <si>
    <t>B. Ordinary Share</t>
  </si>
  <si>
    <t>Support Microfinance Bittiya Sanstha Ltd.</t>
  </si>
  <si>
    <t>Nepal Grameen Bikas Bank Ltd</t>
  </si>
  <si>
    <t>Radhi Bidyut Company Ltd</t>
  </si>
  <si>
    <t>Panchakanya Mai Hydropower Ltd</t>
  </si>
  <si>
    <t>Sanjen Jalavidhyut Co. Ltd</t>
  </si>
  <si>
    <t>Unnati Microfinance Bittiya Sanstha Ltd</t>
  </si>
  <si>
    <t>Premier Insurance Co (Nepal) Ltd</t>
  </si>
  <si>
    <t xml:space="preserve">Butwal Power Company Ltd. </t>
  </si>
  <si>
    <t>Samudayik Laghubitta Bittiya Sanstha Ltd</t>
  </si>
  <si>
    <t>Rasuwagadi  Hydropower Co. Ltd</t>
  </si>
  <si>
    <t>Aarambha Microfinance Bittiya Sanstha Ltd</t>
  </si>
  <si>
    <t>Kalika Power Company Ltd</t>
  </si>
  <si>
    <t>Joshi Hydropower Development Company Ltd</t>
  </si>
  <si>
    <t>Shuvam Power Ltd</t>
  </si>
  <si>
    <t>Rairang Hydropower Development Company Ltd</t>
  </si>
  <si>
    <t>NADEP Laghubittiya Sansthan</t>
  </si>
  <si>
    <t>Upper Tamakoshi Hydropower Ltd</t>
  </si>
  <si>
    <t>Mountain Hydro Nepal Ltd.</t>
  </si>
  <si>
    <t>Ghalemdi Hydro Ltd.</t>
  </si>
  <si>
    <t xml:space="preserve"> Panchakanya Mai Hydropower Ltd.</t>
  </si>
  <si>
    <t>Union Hydropower Ltd</t>
  </si>
  <si>
    <t>Ankhukhola Jalbidhut Co.Ltd.</t>
  </si>
  <si>
    <t>Chautari Laghubitta Sanstha</t>
  </si>
  <si>
    <t>C. Mutual Funds</t>
  </si>
  <si>
    <t>Siddhartha Capital Ltd</t>
  </si>
  <si>
    <t>Sanima Capital Ltd</t>
  </si>
  <si>
    <t>NIC Asia Growth Fund</t>
  </si>
  <si>
    <t>Citizen Mutual Fund-1</t>
  </si>
  <si>
    <t>Source: Securities Board of Nepal (SEBON)</t>
  </si>
  <si>
    <t>Listed Companies and  Market Capitalization</t>
  </si>
  <si>
    <t xml:space="preserve">Particulars                                                                    </t>
  </si>
  <si>
    <t xml:space="preserve">No. of Listed Companies </t>
  </si>
  <si>
    <t>3 Over</t>
  </si>
  <si>
    <t xml:space="preserve">5 Over </t>
  </si>
  <si>
    <t>Value</t>
  </si>
  <si>
    <t>Share %</t>
  </si>
  <si>
    <t>Financial Institutions</t>
  </si>
  <si>
    <t xml:space="preserve">    Commercial Banks</t>
  </si>
  <si>
    <t xml:space="preserve">    Development Banks*</t>
  </si>
  <si>
    <t xml:space="preserve">    Finance Companies</t>
  </si>
  <si>
    <t xml:space="preserve">    Microfinance </t>
  </si>
  <si>
    <t xml:space="preserve">    Insurance Companies</t>
  </si>
  <si>
    <t>Manufacturing &amp; Processing</t>
  </si>
  <si>
    <t>Hotel</t>
  </si>
  <si>
    <t>Trading</t>
  </si>
  <si>
    <t>Hydro Power</t>
  </si>
  <si>
    <t>Data Source: Nepal Stock Exchange Limited</t>
  </si>
  <si>
    <t>* Including Microfinance Institutions for 2016 and 2017</t>
  </si>
  <si>
    <t>Structure of Share Price Indices</t>
  </si>
  <si>
    <t>Group</t>
  </si>
  <si>
    <t>Closing</t>
  </si>
  <si>
    <t>High</t>
  </si>
  <si>
    <t>Low</t>
  </si>
  <si>
    <t>4 Over 1</t>
  </si>
  <si>
    <t>7 Over 4</t>
  </si>
  <si>
    <t>Insurance Companies</t>
  </si>
  <si>
    <t>Life Insurance Companies</t>
  </si>
  <si>
    <t>Non- Life Insurance Companies</t>
  </si>
  <si>
    <t>Microfinance Institutions</t>
  </si>
  <si>
    <t>NEPSE Overall Index*</t>
  </si>
  <si>
    <t>NEPSE Sensitive Index**</t>
  </si>
  <si>
    <t>NEPSE Float Index***</t>
  </si>
  <si>
    <t>Source: http://www.nepalstock.com/reports/monthly.php</t>
  </si>
  <si>
    <t>*    Base: February 12, 1994</t>
  </si>
  <si>
    <t>**  Base: July 16, 2006</t>
  </si>
  <si>
    <t>***Base: August 24, 2008</t>
  </si>
  <si>
    <t xml:space="preserve"> Securities Market Turnover </t>
  </si>
  <si>
    <t>Share Units ('000)</t>
  </si>
  <si>
    <t>Value (Rs                million)</t>
  </si>
  <si>
    <t>% Share of Value</t>
  </si>
  <si>
    <t>Non-life Insurance Companies</t>
  </si>
  <si>
    <t>Microfinance</t>
  </si>
  <si>
    <t>Hydropower</t>
  </si>
  <si>
    <t>Mutual Fund</t>
  </si>
  <si>
    <t>Preferred Stock</t>
  </si>
  <si>
    <t>Promoter Share</t>
  </si>
  <si>
    <t>Securities Listed  in Nepal Stock Exchange Ltd.</t>
  </si>
  <si>
    <t>Mid-Aug to Mid-Sept</t>
  </si>
  <si>
    <t>% Change in Share Value</t>
  </si>
  <si>
    <t>Rs               in million</t>
  </si>
  <si>
    <t>Rs  in              million</t>
  </si>
  <si>
    <t xml:space="preserve">1. Institution-wise listing </t>
  </si>
  <si>
    <t xml:space="preserve">      Commercial Banks</t>
  </si>
  <si>
    <t xml:space="preserve">      Development Banks</t>
  </si>
  <si>
    <t xml:space="preserve">      Insurance Companies</t>
  </si>
  <si>
    <t xml:space="preserve">      Finance Companies</t>
  </si>
  <si>
    <t xml:space="preserve">      Manufacturing </t>
  </si>
  <si>
    <t xml:space="preserve">      Hotel</t>
  </si>
  <si>
    <t xml:space="preserve">      Trading</t>
  </si>
  <si>
    <t xml:space="preserve">      Hydropower</t>
  </si>
  <si>
    <t xml:space="preserve">      Others</t>
  </si>
  <si>
    <t xml:space="preserve">      Total</t>
  </si>
  <si>
    <t xml:space="preserve">2. Instrument-wise listing </t>
  </si>
  <si>
    <t>Ordinary Share</t>
  </si>
  <si>
    <t>Right Share</t>
  </si>
  <si>
    <t xml:space="preserve">Bonus share </t>
  </si>
  <si>
    <t>Government Bond</t>
  </si>
  <si>
    <t>Convertible Preference Share</t>
  </si>
  <si>
    <t>Debenture</t>
  </si>
  <si>
    <t>Table 41</t>
  </si>
  <si>
    <t>Table 42</t>
  </si>
  <si>
    <t>(Mid-Jul 2017 to Mid-Sep 2018)</t>
  </si>
  <si>
    <t>Table 43</t>
  </si>
  <si>
    <t>Market Capitalization of Listed Companies (Rs. in million)</t>
  </si>
  <si>
    <t>(Mid-Aug/Mid-Sep)</t>
  </si>
  <si>
    <t>(Mid-Aug to Mid-Sep)</t>
  </si>
  <si>
    <t>Securities Listed  in Nepal Stock Exchange Ltd</t>
  </si>
  <si>
    <t xml:space="preserve">Securities Market Turnover </t>
  </si>
  <si>
    <t>(2017/18=100)</t>
  </si>
  <si>
    <t>Column 5</t>
  </si>
  <si>
    <t>Column 7</t>
  </si>
  <si>
    <t xml:space="preserve"> Over 4</t>
  </si>
  <si>
    <t xml:space="preserve"> Over 6</t>
  </si>
  <si>
    <t>1.1 Primary Goods</t>
  </si>
  <si>
    <t>Food</t>
  </si>
  <si>
    <t>Non Food</t>
  </si>
  <si>
    <t>1.2 Fuel and Power</t>
  </si>
  <si>
    <t>Electricity</t>
  </si>
  <si>
    <t>1.3 Manufactured</t>
  </si>
  <si>
    <t>Food, Beverage and Tobacco</t>
  </si>
  <si>
    <t>Leather and Leather Products</t>
  </si>
  <si>
    <t>Wood and Wood Products</t>
  </si>
  <si>
    <t>Paper and Paper Products</t>
  </si>
  <si>
    <t>Chemicals and Chemical Products</t>
  </si>
  <si>
    <t>Rubber and Plastics Products</t>
  </si>
  <si>
    <t>Non-metallic Mineral Products</t>
  </si>
  <si>
    <t>Basic Metals</t>
  </si>
  <si>
    <t>Electric and Electronic Products</t>
  </si>
  <si>
    <t>Machinery and Equipment</t>
  </si>
  <si>
    <t>Transport, Equipments and Parts</t>
  </si>
  <si>
    <t>Broad Economic Classification</t>
  </si>
  <si>
    <t>Consumption Goods</t>
  </si>
  <si>
    <t>Intermediate Goods</t>
  </si>
  <si>
    <t>Capital Goods</t>
  </si>
  <si>
    <t>Construction Material Price</t>
  </si>
  <si>
    <t xml:space="preserve"> Table 44</t>
  </si>
  <si>
    <t>Table 45</t>
  </si>
</sst>
</file>

<file path=xl/styles.xml><?xml version="1.0" encoding="utf-8"?>
<styleSheet xmlns="http://schemas.openxmlformats.org/spreadsheetml/2006/main">
  <numFmts count="18">
    <numFmt numFmtId="44" formatCode="_(&quot;$&quot;* #,##0.00_);_(&quot;$&quot;* \(#,##0.00\);_(&quot;$&quot;* &quot;-&quot;??_);_(@_)"/>
    <numFmt numFmtId="43" formatCode="_(* #,##0.00_);_(* \(#,##0.00\);_(* &quot;-&quot;??_);_(@_)"/>
    <numFmt numFmtId="164" formatCode="_-* #,##0.00_-;\-* #,##0.00_-;_-* &quot;-&quot;??_-;_-@_-"/>
    <numFmt numFmtId="165" formatCode="0.0_)"/>
    <numFmt numFmtId="166" formatCode="0.0"/>
    <numFmt numFmtId="167" formatCode="#,##0.0"/>
    <numFmt numFmtId="168" formatCode="0.0_);[Red]\(0.0\)"/>
    <numFmt numFmtId="169" formatCode="_(* #,##0.00_);_(* \(#,##0.00\);_(* \-??_);_(@_)"/>
    <numFmt numFmtId="170" formatCode="0_);[Red]\(0\)"/>
    <numFmt numFmtId="171" formatCode="0.0000"/>
    <numFmt numFmtId="172" formatCode="_(* #,##0_);_(* \(#,##0\);_(* \-??_);_(@_)"/>
    <numFmt numFmtId="173" formatCode="General_)"/>
    <numFmt numFmtId="174" formatCode="0_)"/>
    <numFmt numFmtId="175" formatCode="0.00_)"/>
    <numFmt numFmtId="176" formatCode="0.000_)"/>
    <numFmt numFmtId="177" formatCode="_-* #,##0.0_-;\-* #,##0.0_-;_-* &quot;-&quot;??_-;_-@_-"/>
    <numFmt numFmtId="178" formatCode="_(* #,##0.0_);_(* \(#,##0.0\);_(* &quot;-&quot;??_);_(@_)"/>
    <numFmt numFmtId="179" formatCode="0.000000"/>
  </numFmts>
  <fonts count="52">
    <font>
      <sz val="11"/>
      <color theme="1"/>
      <name val="Calibri"/>
      <family val="2"/>
      <scheme val="minor"/>
    </font>
    <font>
      <sz val="10"/>
      <name val="Courier"/>
      <family val="3"/>
    </font>
    <font>
      <b/>
      <sz val="12"/>
      <name val="Arial"/>
      <family val="2"/>
    </font>
    <font>
      <sz val="12"/>
      <name val="Times New Roman"/>
      <family val="1"/>
    </font>
    <font>
      <sz val="10"/>
      <name val="Times New Roman"/>
      <family val="1"/>
    </font>
    <font>
      <b/>
      <sz val="12"/>
      <name val="Times New Roman"/>
      <family val="1"/>
    </font>
    <font>
      <b/>
      <sz val="14"/>
      <color theme="1"/>
      <name val="Times New Roman"/>
      <family val="1"/>
    </font>
    <font>
      <sz val="14"/>
      <color theme="1"/>
      <name val="Times New Roman"/>
      <family val="1"/>
    </font>
    <font>
      <b/>
      <sz val="12"/>
      <color theme="1"/>
      <name val="Times New Roman"/>
      <family val="1"/>
    </font>
    <font>
      <sz val="12"/>
      <color theme="1"/>
      <name val="Times New Roman"/>
      <family val="1"/>
    </font>
    <font>
      <sz val="11"/>
      <color theme="1"/>
      <name val="Calibri"/>
      <family val="2"/>
      <scheme val="minor"/>
    </font>
    <font>
      <b/>
      <i/>
      <sz val="12"/>
      <color theme="1"/>
      <name val="Times New Roman"/>
      <family val="1"/>
    </font>
    <font>
      <sz val="10"/>
      <name val="Arial"/>
      <family val="2"/>
    </font>
    <font>
      <b/>
      <sz val="10"/>
      <name val="Times New Roman"/>
      <family val="1"/>
    </font>
    <font>
      <i/>
      <sz val="10"/>
      <color theme="1"/>
      <name val="Times New Roman"/>
      <family val="1"/>
    </font>
    <font>
      <sz val="11"/>
      <color indexed="8"/>
      <name val="Calibri"/>
      <family val="2"/>
    </font>
    <font>
      <sz val="14"/>
      <name val="AngsanaUPC"/>
      <family val="1"/>
    </font>
    <font>
      <u/>
      <sz val="11"/>
      <color theme="10"/>
      <name val="Calibri"/>
      <family val="2"/>
    </font>
    <font>
      <sz val="12"/>
      <name val="Helv"/>
    </font>
    <font>
      <sz val="11"/>
      <color theme="1"/>
      <name val="Calibri"/>
      <family val="2"/>
    </font>
    <font>
      <sz val="10"/>
      <color indexed="8"/>
      <name val="Times New Roman"/>
      <family val="2"/>
    </font>
    <font>
      <sz val="12"/>
      <name val="Univers (WN)"/>
      <family val="2"/>
    </font>
    <font>
      <i/>
      <sz val="12"/>
      <color theme="1"/>
      <name val="Times New Roman"/>
      <family val="1"/>
    </font>
    <font>
      <b/>
      <sz val="16"/>
      <color indexed="8"/>
      <name val="Times New Roman"/>
      <family val="1"/>
    </font>
    <font>
      <b/>
      <i/>
      <sz val="12"/>
      <name val="Times New Roman"/>
      <family val="1"/>
    </font>
    <font>
      <sz val="10"/>
      <name val="Arial"/>
      <family val="2"/>
    </font>
    <font>
      <sz val="10"/>
      <name val="Arial"/>
      <family val="2"/>
    </font>
    <font>
      <sz val="10"/>
      <name val="Arial"/>
      <family val="2"/>
    </font>
    <font>
      <sz val="10"/>
      <name val="Arial"/>
      <family val="2"/>
    </font>
    <font>
      <sz val="12"/>
      <color theme="1"/>
      <name val="Calibri"/>
      <family val="2"/>
      <scheme val="minor"/>
    </font>
    <font>
      <sz val="10"/>
      <name val="Arial"/>
    </font>
    <font>
      <i/>
      <sz val="10"/>
      <name val="Times New Roman"/>
      <family val="1"/>
    </font>
    <font>
      <b/>
      <vertAlign val="superscript"/>
      <sz val="10"/>
      <name val="Times New Roman"/>
      <family val="1"/>
    </font>
    <font>
      <b/>
      <sz val="9"/>
      <name val="Times New Roman"/>
      <family val="1"/>
    </font>
    <font>
      <sz val="9"/>
      <name val="Times New Roman"/>
      <family val="1"/>
    </font>
    <font>
      <i/>
      <sz val="12"/>
      <name val="Times New Roman"/>
      <family val="1"/>
    </font>
    <font>
      <b/>
      <vertAlign val="superscript"/>
      <sz val="12"/>
      <name val="Times New Roman"/>
      <family val="1"/>
    </font>
    <font>
      <b/>
      <sz val="12"/>
      <color indexed="10"/>
      <name val="Times New Roman"/>
      <family val="1"/>
    </font>
    <font>
      <sz val="12"/>
      <color rgb="FF000000"/>
      <name val="Times New Roman"/>
      <family val="1"/>
    </font>
    <font>
      <sz val="12"/>
      <color indexed="8"/>
      <name val="Times New Roman"/>
      <family val="1"/>
    </font>
    <font>
      <vertAlign val="superscript"/>
      <sz val="12"/>
      <name val="Times New Roman"/>
      <family val="1"/>
    </font>
    <font>
      <b/>
      <i/>
      <sz val="12"/>
      <color indexed="10"/>
      <name val="Times New Roman"/>
      <family val="1"/>
    </font>
    <font>
      <b/>
      <sz val="12"/>
      <color indexed="8"/>
      <name val="Times New Roman"/>
      <family val="1"/>
    </font>
    <font>
      <sz val="12"/>
      <name val="Arial"/>
      <family val="2"/>
    </font>
    <font>
      <b/>
      <sz val="12"/>
      <name val="Timesq"/>
    </font>
    <font>
      <sz val="12"/>
      <name val="Timesq"/>
    </font>
    <font>
      <i/>
      <sz val="12"/>
      <name val="Timesq"/>
    </font>
    <font>
      <b/>
      <u/>
      <sz val="12"/>
      <name val="Times New Roman"/>
      <family val="1"/>
    </font>
    <font>
      <u/>
      <sz val="11"/>
      <color theme="10"/>
      <name val="Calibri"/>
      <family val="2"/>
      <scheme val="minor"/>
    </font>
    <font>
      <i/>
      <sz val="9"/>
      <name val="Times New Roman"/>
      <family val="1"/>
    </font>
    <font>
      <b/>
      <sz val="12"/>
      <color rgb="FF000000"/>
      <name val="Times New Roman"/>
      <family val="1"/>
    </font>
    <font>
      <b/>
      <sz val="10"/>
      <color rgb="FF000000"/>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9"/>
        <bgColor indexed="64"/>
      </patternFill>
    </fill>
    <fill>
      <patternFill patternType="solid">
        <fgColor rgb="FFD8D8D8"/>
        <bgColor indexed="64"/>
      </patternFill>
    </fill>
  </fills>
  <borders count="114">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bottom style="double">
        <color indexed="64"/>
      </bottom>
      <diagonal/>
    </border>
    <border>
      <left/>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style="thin">
        <color indexed="64"/>
      </left>
      <right/>
      <top style="thin">
        <color indexed="64"/>
      </top>
      <bottom/>
      <diagonal/>
    </border>
    <border>
      <left style="double">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style="double">
        <color indexed="64"/>
      </left>
      <right/>
      <top/>
      <bottom style="dotted">
        <color indexed="64"/>
      </bottom>
      <diagonal/>
    </border>
    <border>
      <left/>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style="double">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diagonal/>
    </border>
    <border>
      <left style="double">
        <color rgb="FF000000"/>
      </left>
      <right style="thin">
        <color rgb="FF000000"/>
      </right>
      <top/>
      <bottom/>
      <diagonal/>
    </border>
    <border>
      <left style="thin">
        <color rgb="FF000000"/>
      </left>
      <right style="double">
        <color rgb="FF000000"/>
      </right>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s>
  <cellStyleXfs count="368">
    <xf numFmtId="0" fontId="0" fillId="0" borderId="0"/>
    <xf numFmtId="0" fontId="1" fillId="0" borderId="0"/>
    <xf numFmtId="0" fontId="12"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1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12" fillId="0" borderId="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17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applyNumberFormat="0" applyFill="0" applyBorder="0" applyAlignment="0" applyProtection="0">
      <alignment vertical="top"/>
      <protection locked="0"/>
    </xf>
    <xf numFmtId="0" fontId="12" fillId="0" borderId="0"/>
    <xf numFmtId="171" fontId="18" fillId="0" borderId="0"/>
    <xf numFmtId="0" fontId="12" fillId="0" borderId="0"/>
    <xf numFmtId="0" fontId="10" fillId="0" borderId="0"/>
    <xf numFmtId="172" fontId="19" fillId="0" borderId="0"/>
    <xf numFmtId="0" fontId="12" fillId="0" borderId="0"/>
    <xf numFmtId="172" fontId="19" fillId="0" borderId="0"/>
    <xf numFmtId="0" fontId="12" fillId="0" borderId="0"/>
    <xf numFmtId="172" fontId="19" fillId="0" borderId="0"/>
    <xf numFmtId="0" fontId="12" fillId="0" borderId="0"/>
    <xf numFmtId="172" fontId="19" fillId="0" borderId="0"/>
    <xf numFmtId="172" fontId="19" fillId="0" borderId="0"/>
    <xf numFmtId="0" fontId="12" fillId="0" borderId="0"/>
    <xf numFmtId="0" fontId="10" fillId="0" borderId="0"/>
    <xf numFmtId="0" fontId="10" fillId="0" borderId="0"/>
    <xf numFmtId="0" fontId="10" fillId="0" borderId="0"/>
    <xf numFmtId="0" fontId="10" fillId="0" borderId="0"/>
    <xf numFmtId="0" fontId="12" fillId="0" borderId="0"/>
    <xf numFmtId="0" fontId="12" fillId="0" borderId="0" applyAlignment="0"/>
    <xf numFmtId="0" fontId="12" fillId="0" borderId="0" applyAlignment="0"/>
    <xf numFmtId="0" fontId="3" fillId="0" borderId="0"/>
    <xf numFmtId="0" fontId="12" fillId="0" borderId="0"/>
    <xf numFmtId="0" fontId="20"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5" fillId="0" borderId="0"/>
    <xf numFmtId="0" fontId="12" fillId="0" borderId="0"/>
    <xf numFmtId="172" fontId="19" fillId="0" borderId="0"/>
    <xf numFmtId="0" fontId="12" fillId="0" borderId="0"/>
    <xf numFmtId="172" fontId="19" fillId="0" borderId="0"/>
    <xf numFmtId="0" fontId="12" fillId="0" borderId="0"/>
    <xf numFmtId="172"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2" fillId="0" borderId="0"/>
    <xf numFmtId="0" fontId="12" fillId="0" borderId="0"/>
    <xf numFmtId="0" fontId="10" fillId="0" borderId="0"/>
    <xf numFmtId="0" fontId="4" fillId="0" borderId="0"/>
    <xf numFmtId="0" fontId="4" fillId="0" borderId="0"/>
    <xf numFmtId="0" fontId="12" fillId="0" borderId="0"/>
    <xf numFmtId="0" fontId="10"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5"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2" fontId="15" fillId="0" borderId="0"/>
    <xf numFmtId="165" fontId="18" fillId="0" borderId="0"/>
    <xf numFmtId="165" fontId="18" fillId="0" borderId="0"/>
    <xf numFmtId="165" fontId="18" fillId="0" borderId="0"/>
    <xf numFmtId="165"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5" fontId="18" fillId="0" borderId="0"/>
    <xf numFmtId="0" fontId="12" fillId="0" borderId="0"/>
    <xf numFmtId="0" fontId="12" fillId="0" borderId="0"/>
    <xf numFmtId="171" fontId="18" fillId="0" borderId="0"/>
    <xf numFmtId="0" fontId="12" fillId="0" borderId="0"/>
    <xf numFmtId="0" fontId="12" fillId="0" borderId="0"/>
    <xf numFmtId="0" fontId="12" fillId="0" borderId="0"/>
    <xf numFmtId="0" fontId="12" fillId="0" borderId="0"/>
    <xf numFmtId="165" fontId="1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2" fontId="19" fillId="0" borderId="0"/>
    <xf numFmtId="0" fontId="16" fillId="0" borderId="0" applyFont="0" applyFill="0" applyBorder="0" applyAlignment="0" applyProtection="0"/>
    <xf numFmtId="0" fontId="12" fillId="0" borderId="0"/>
    <xf numFmtId="171" fontId="18" fillId="0" borderId="0"/>
    <xf numFmtId="0" fontId="12" fillId="0" borderId="0" applyAlignment="0"/>
    <xf numFmtId="0" fontId="12" fillId="0" borderId="0" applyAlignment="0"/>
    <xf numFmtId="171" fontId="18" fillId="0" borderId="0"/>
    <xf numFmtId="172" fontId="19" fillId="0" borderId="0"/>
    <xf numFmtId="171" fontId="18"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0" fontId="21" fillId="0" borderId="0"/>
    <xf numFmtId="0" fontId="1" fillId="0" borderId="0"/>
    <xf numFmtId="0" fontId="25" fillId="0" borderId="0"/>
    <xf numFmtId="43" fontId="25"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27" fillId="0" borderId="0"/>
    <xf numFmtId="0" fontId="28" fillId="0" borderId="0"/>
    <xf numFmtId="0" fontId="28" fillId="0" borderId="0"/>
    <xf numFmtId="0" fontId="12" fillId="0" borderId="0"/>
    <xf numFmtId="0" fontId="12" fillId="0" borderId="0"/>
    <xf numFmtId="0" fontId="12" fillId="0" borderId="0"/>
    <xf numFmtId="0" fontId="12" fillId="0" borderId="0"/>
    <xf numFmtId="43" fontId="29" fillId="0" borderId="0" applyFont="0" applyFill="0" applyBorder="0" applyAlignment="0" applyProtection="0"/>
    <xf numFmtId="43" fontId="10" fillId="0" borderId="0" applyFont="0" applyFill="0" applyBorder="0" applyAlignment="0" applyProtection="0"/>
    <xf numFmtId="0" fontId="30" fillId="0" borderId="0"/>
    <xf numFmtId="0" fontId="12" fillId="0" borderId="0"/>
    <xf numFmtId="0" fontId="4" fillId="0" borderId="0"/>
    <xf numFmtId="172" fontId="1" fillId="0" borderId="0"/>
    <xf numFmtId="171" fontId="1" fillId="0" borderId="0"/>
    <xf numFmtId="0" fontId="12" fillId="0" borderId="0"/>
    <xf numFmtId="0" fontId="18" fillId="0" borderId="0"/>
    <xf numFmtId="0" fontId="1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2" fillId="0" borderId="0"/>
    <xf numFmtId="0" fontId="48" fillId="0" borderId="0" applyNumberFormat="0" applyFill="0" applyBorder="0" applyAlignment="0" applyProtection="0"/>
  </cellStyleXfs>
  <cellXfs count="2016">
    <xf numFmtId="0" fontId="0" fillId="0" borderId="0" xfId="0"/>
    <xf numFmtId="166" fontId="7" fillId="0" borderId="0" xfId="0" applyNumberFormat="1" applyFont="1"/>
    <xf numFmtId="0" fontId="8" fillId="0" borderId="10" xfId="0" applyFont="1" applyBorder="1"/>
    <xf numFmtId="0" fontId="9" fillId="0" borderId="10" xfId="0" applyFont="1" applyBorder="1"/>
    <xf numFmtId="0" fontId="7" fillId="0" borderId="0" xfId="0" applyFont="1"/>
    <xf numFmtId="0" fontId="6" fillId="0" borderId="0" xfId="0" applyFont="1"/>
    <xf numFmtId="0" fontId="7" fillId="0" borderId="0" xfId="0" applyFont="1" applyAlignment="1">
      <alignment wrapText="1"/>
    </xf>
    <xf numFmtId="0" fontId="8" fillId="0" borderId="0" xfId="0" applyFont="1" applyAlignment="1">
      <alignment horizontal="center"/>
    </xf>
    <xf numFmtId="166" fontId="8" fillId="0" borderId="3" xfId="0" applyNumberFormat="1" applyFont="1" applyBorder="1"/>
    <xf numFmtId="166" fontId="9" fillId="0" borderId="3" xfId="0" applyNumberFormat="1" applyFont="1" applyBorder="1"/>
    <xf numFmtId="166" fontId="9" fillId="0" borderId="12" xfId="0" applyNumberFormat="1" applyFont="1" applyBorder="1"/>
    <xf numFmtId="166" fontId="9" fillId="0" borderId="0" xfId="0" applyNumberFormat="1" applyFont="1"/>
    <xf numFmtId="0" fontId="8" fillId="0" borderId="3" xfId="0" applyFont="1" applyBorder="1"/>
    <xf numFmtId="0" fontId="9" fillId="0" borderId="3" xfId="0" applyFont="1" applyBorder="1"/>
    <xf numFmtId="165" fontId="3" fillId="0" borderId="1" xfId="1" applyNumberFormat="1" applyFont="1" applyFill="1" applyBorder="1" applyProtection="1"/>
    <xf numFmtId="1" fontId="9" fillId="0" borderId="3" xfId="0" applyNumberFormat="1" applyFont="1" applyBorder="1"/>
    <xf numFmtId="0" fontId="12" fillId="0" borderId="0" xfId="3"/>
    <xf numFmtId="0" fontId="13" fillId="0" borderId="0" xfId="2" applyFont="1" applyBorder="1" applyAlignment="1">
      <alignment horizontal="center"/>
    </xf>
    <xf numFmtId="0" fontId="5" fillId="2" borderId="5" xfId="2" applyFont="1" applyFill="1" applyBorder="1" applyAlignment="1">
      <alignment horizontal="center" vertical="center"/>
    </xf>
    <xf numFmtId="49" fontId="5" fillId="2" borderId="5" xfId="2" applyNumberFormat="1" applyFont="1" applyFill="1" applyBorder="1" applyAlignment="1">
      <alignment horizontal="center" vertical="center"/>
    </xf>
    <xf numFmtId="0" fontId="5" fillId="2" borderId="5" xfId="2" quotePrefix="1" applyFont="1" applyFill="1" applyBorder="1" applyAlignment="1">
      <alignment horizontal="center" vertical="center"/>
    </xf>
    <xf numFmtId="0" fontId="5" fillId="2" borderId="11" xfId="2" quotePrefix="1" applyFont="1" applyFill="1" applyBorder="1" applyAlignment="1">
      <alignment horizontal="center" vertical="center"/>
    </xf>
    <xf numFmtId="0" fontId="3" fillId="0" borderId="22" xfId="2" applyFont="1" applyBorder="1"/>
    <xf numFmtId="166" fontId="3" fillId="0" borderId="2" xfId="2" applyNumberFormat="1" applyFont="1" applyFill="1" applyBorder="1" applyAlignment="1">
      <alignment horizontal="right"/>
    </xf>
    <xf numFmtId="166" fontId="3" fillId="0" borderId="2" xfId="2" applyNumberFormat="1" applyFont="1" applyFill="1" applyBorder="1" applyAlignment="1">
      <alignment horizontal="center"/>
    </xf>
    <xf numFmtId="166" fontId="3" fillId="0" borderId="23" xfId="2" applyNumberFormat="1" applyFont="1" applyFill="1" applyBorder="1" applyAlignment="1">
      <alignment horizontal="center"/>
    </xf>
    <xf numFmtId="0" fontId="3" fillId="0" borderId="24" xfId="2" applyFont="1" applyBorder="1"/>
    <xf numFmtId="166" fontId="3" fillId="0" borderId="3" xfId="2" applyNumberFormat="1" applyFont="1" applyFill="1" applyBorder="1" applyAlignment="1">
      <alignment horizontal="right"/>
    </xf>
    <xf numFmtId="166" fontId="3" fillId="0" borderId="1" xfId="2" applyNumberFormat="1" applyFont="1" applyFill="1" applyBorder="1" applyAlignment="1">
      <alignment horizontal="right"/>
    </xf>
    <xf numFmtId="166" fontId="3" fillId="0" borderId="3" xfId="2" applyNumberFormat="1" applyFont="1" applyFill="1" applyBorder="1" applyAlignment="1">
      <alignment horizontal="center"/>
    </xf>
    <xf numFmtId="166" fontId="3" fillId="0" borderId="12" xfId="2" applyNumberFormat="1" applyFont="1" applyFill="1" applyBorder="1" applyAlignment="1">
      <alignment horizontal="center"/>
    </xf>
    <xf numFmtId="0" fontId="5" fillId="0" borderId="25" xfId="2" applyFont="1" applyBorder="1"/>
    <xf numFmtId="166" fontId="5" fillId="0" borderId="26" xfId="2" applyNumberFormat="1" applyFont="1" applyFill="1" applyBorder="1" applyAlignment="1">
      <alignment horizontal="right"/>
    </xf>
    <xf numFmtId="166" fontId="5" fillId="0" borderId="26" xfId="2" applyNumberFormat="1" applyFont="1" applyFill="1" applyBorder="1" applyAlignment="1">
      <alignment horizontal="center"/>
    </xf>
    <xf numFmtId="166" fontId="5" fillId="0" borderId="27" xfId="2" applyNumberFormat="1" applyFont="1" applyFill="1" applyBorder="1" applyAlignment="1">
      <alignment horizontal="center"/>
    </xf>
    <xf numFmtId="0" fontId="13" fillId="0" borderId="0" xfId="2" applyFont="1" applyBorder="1"/>
    <xf numFmtId="166" fontId="13" fillId="0" borderId="0" xfId="2" applyNumberFormat="1" applyFont="1" applyBorder="1" applyAlignment="1">
      <alignment horizontal="right"/>
    </xf>
    <xf numFmtId="167" fontId="4" fillId="0" borderId="0" xfId="2" applyNumberFormat="1" applyFont="1" applyBorder="1" applyAlignment="1">
      <alignment horizontal="center"/>
    </xf>
    <xf numFmtId="166" fontId="4" fillId="0" borderId="0" xfId="2" applyNumberFormat="1" applyFont="1" applyBorder="1" applyAlignment="1">
      <alignment horizontal="center"/>
    </xf>
    <xf numFmtId="0" fontId="9" fillId="0" borderId="0" xfId="0" applyFont="1"/>
    <xf numFmtId="0" fontId="8" fillId="2" borderId="28" xfId="0" applyFont="1" applyFill="1" applyBorder="1" applyAlignment="1">
      <alignment horizontal="center" vertical="center"/>
    </xf>
    <xf numFmtId="0" fontId="8" fillId="2" borderId="4" xfId="0" applyFont="1" applyFill="1" applyBorder="1" applyAlignment="1">
      <alignment horizontal="center" vertical="center"/>
    </xf>
    <xf numFmtId="0" fontId="5" fillId="0" borderId="14" xfId="0" applyFont="1" applyBorder="1"/>
    <xf numFmtId="0" fontId="5" fillId="0" borderId="5" xfId="0" applyFont="1" applyBorder="1" applyAlignment="1" applyProtection="1">
      <alignment horizontal="left"/>
    </xf>
    <xf numFmtId="166" fontId="8" fillId="0" borderId="5" xfId="0" applyNumberFormat="1" applyFont="1" applyBorder="1"/>
    <xf numFmtId="0" fontId="3" fillId="0" borderId="10" xfId="0" applyFont="1" applyBorder="1"/>
    <xf numFmtId="0" fontId="3" fillId="0" borderId="3" xfId="0" applyFont="1" applyBorder="1" applyAlignment="1" applyProtection="1">
      <alignment horizontal="left"/>
    </xf>
    <xf numFmtId="0" fontId="3" fillId="0" borderId="18" xfId="0" applyFont="1" applyBorder="1"/>
    <xf numFmtId="0" fontId="3" fillId="0" borderId="4" xfId="0" applyFont="1" applyBorder="1" applyAlignment="1" applyProtection="1">
      <alignment horizontal="left"/>
    </xf>
    <xf numFmtId="166" fontId="9" fillId="0" borderId="4" xfId="0" applyNumberFormat="1" applyFont="1" applyBorder="1"/>
    <xf numFmtId="166" fontId="9" fillId="0" borderId="19" xfId="0" applyNumberFormat="1" applyFont="1" applyBorder="1"/>
    <xf numFmtId="166" fontId="8" fillId="0" borderId="11" xfId="0" applyNumberFormat="1" applyFont="1" applyBorder="1"/>
    <xf numFmtId="166" fontId="8" fillId="0" borderId="0" xfId="0" applyNumberFormat="1" applyFont="1"/>
    <xf numFmtId="0" fontId="8" fillId="0" borderId="0" xfId="0" applyFont="1"/>
    <xf numFmtId="0" fontId="5" fillId="0" borderId="10" xfId="0" applyFont="1" applyBorder="1"/>
    <xf numFmtId="0" fontId="5" fillId="0" borderId="18" xfId="0" applyFont="1" applyBorder="1"/>
    <xf numFmtId="0" fontId="5" fillId="0" borderId="30" xfId="0" applyFont="1" applyBorder="1"/>
    <xf numFmtId="0" fontId="5" fillId="0" borderId="26" xfId="0" applyFont="1" applyBorder="1" applyAlignment="1" applyProtection="1">
      <alignment horizontal="left"/>
    </xf>
    <xf numFmtId="166" fontId="8" fillId="0" borderId="26" xfId="0" applyNumberFormat="1" applyFont="1" applyBorder="1"/>
    <xf numFmtId="166" fontId="8" fillId="0" borderId="26" xfId="0" applyNumberFormat="1" applyFont="1" applyFill="1" applyBorder="1"/>
    <xf numFmtId="166" fontId="8" fillId="0" borderId="27" xfId="0" applyNumberFormat="1" applyFont="1" applyBorder="1"/>
    <xf numFmtId="0" fontId="11" fillId="0" borderId="0" xfId="0" applyFont="1" applyAlignment="1">
      <alignment horizontal="center"/>
    </xf>
    <xf numFmtId="0" fontId="23" fillId="0" borderId="0" xfId="207" applyFont="1" applyBorder="1" applyAlignment="1"/>
    <xf numFmtId="0" fontId="3" fillId="0" borderId="0" xfId="207" applyFont="1" applyAlignment="1">
      <alignment horizontal="centerContinuous"/>
    </xf>
    <xf numFmtId="0" fontId="3" fillId="0" borderId="0" xfId="207" applyFont="1"/>
    <xf numFmtId="0" fontId="24" fillId="0" borderId="0" xfId="207" applyFont="1" applyBorder="1" applyAlignment="1"/>
    <xf numFmtId="0" fontId="24" fillId="0" borderId="0" xfId="207" applyFont="1" applyAlignment="1">
      <alignment horizontal="centerContinuous"/>
    </xf>
    <xf numFmtId="0" fontId="24" fillId="0" borderId="0" xfId="207" applyFont="1"/>
    <xf numFmtId="0" fontId="5" fillId="0" borderId="0" xfId="207" applyFont="1" applyBorder="1"/>
    <xf numFmtId="0" fontId="3" fillId="0" borderId="0" xfId="207" applyFont="1" applyBorder="1"/>
    <xf numFmtId="0" fontId="3" fillId="0" borderId="0" xfId="207" applyFont="1" applyBorder="1" applyAlignment="1">
      <alignment horizontal="center"/>
    </xf>
    <xf numFmtId="0" fontId="5" fillId="0" borderId="0" xfId="207" applyFont="1" applyBorder="1" applyAlignment="1">
      <alignment wrapText="1"/>
    </xf>
    <xf numFmtId="0" fontId="5" fillId="0" borderId="0" xfId="207" applyFont="1" applyAlignment="1">
      <alignment wrapText="1"/>
    </xf>
    <xf numFmtId="173" fontId="3" fillId="0" borderId="0" xfId="327" applyNumberFormat="1" applyFont="1" applyBorder="1" applyAlignment="1" applyProtection="1"/>
    <xf numFmtId="0" fontId="5" fillId="0" borderId="0" xfId="207" applyFont="1"/>
    <xf numFmtId="0" fontId="3" fillId="0" borderId="0" xfId="207" applyFont="1" applyFill="1" applyBorder="1"/>
    <xf numFmtId="0" fontId="5" fillId="0" borderId="0" xfId="207" applyFont="1" applyBorder="1" applyAlignment="1">
      <alignment horizontal="left"/>
    </xf>
    <xf numFmtId="0" fontId="8" fillId="2" borderId="29" xfId="0" applyFont="1" applyFill="1" applyBorder="1" applyAlignment="1">
      <alignment horizontal="center" vertical="center" wrapText="1"/>
    </xf>
    <xf numFmtId="0" fontId="8" fillId="2" borderId="5" xfId="0" applyFont="1" applyFill="1" applyBorder="1" applyAlignment="1">
      <alignment horizontal="center" vertical="center" wrapText="1"/>
    </xf>
    <xf numFmtId="166" fontId="5" fillId="0" borderId="26" xfId="0" applyNumberFormat="1" applyFont="1" applyFill="1" applyBorder="1"/>
    <xf numFmtId="166" fontId="8" fillId="0" borderId="12" xfId="0" applyNumberFormat="1" applyFont="1" applyBorder="1"/>
    <xf numFmtId="166" fontId="9" fillId="0" borderId="32" xfId="0" applyNumberFormat="1" applyFont="1" applyBorder="1"/>
    <xf numFmtId="1" fontId="9" fillId="0" borderId="12" xfId="0" applyNumberFormat="1" applyFont="1" applyBorder="1"/>
    <xf numFmtId="0" fontId="8" fillId="2" borderId="5" xfId="0" applyFont="1" applyFill="1" applyBorder="1" applyAlignment="1">
      <alignment horizontal="center"/>
    </xf>
    <xf numFmtId="0" fontId="8" fillId="0" borderId="18" xfId="0" applyFont="1" applyBorder="1"/>
    <xf numFmtId="166" fontId="8" fillId="0" borderId="4" xfId="0" applyNumberFormat="1" applyFont="1" applyBorder="1"/>
    <xf numFmtId="166" fontId="8" fillId="0" borderId="19" xfId="0" applyNumberFormat="1" applyFont="1" applyBorder="1"/>
    <xf numFmtId="0" fontId="9" fillId="0" borderId="18" xfId="0" applyFont="1" applyBorder="1"/>
    <xf numFmtId="0" fontId="8" fillId="0" borderId="14" xfId="0" applyFont="1" applyBorder="1"/>
    <xf numFmtId="0" fontId="8" fillId="0" borderId="5" xfId="0" applyFont="1" applyBorder="1"/>
    <xf numFmtId="0" fontId="8" fillId="0" borderId="4" xfId="0" applyFont="1" applyBorder="1"/>
    <xf numFmtId="0" fontId="9" fillId="0" borderId="4" xfId="0" applyFont="1" applyBorder="1"/>
    <xf numFmtId="0" fontId="8" fillId="0" borderId="30" xfId="0" applyFont="1" applyBorder="1"/>
    <xf numFmtId="0" fontId="8" fillId="0" borderId="26" xfId="0" applyFont="1" applyBorder="1"/>
    <xf numFmtId="0" fontId="3" fillId="0" borderId="3" xfId="0" applyFont="1" applyBorder="1" applyAlignment="1" applyProtection="1">
      <alignment horizontal="left" wrapText="1"/>
    </xf>
    <xf numFmtId="166" fontId="6" fillId="0" borderId="0" xfId="0" applyNumberFormat="1" applyFont="1"/>
    <xf numFmtId="0" fontId="8" fillId="2" borderId="5" xfId="0" applyFont="1" applyFill="1" applyBorder="1" applyAlignment="1">
      <alignment horizontal="center"/>
    </xf>
    <xf numFmtId="0" fontId="8" fillId="2" borderId="11" xfId="0" applyFont="1" applyFill="1" applyBorder="1" applyAlignment="1">
      <alignment horizontal="center"/>
    </xf>
    <xf numFmtId="0" fontId="5" fillId="2" borderId="5" xfId="2" applyFont="1" applyFill="1" applyBorder="1" applyAlignment="1">
      <alignment horizontal="center" vertical="center"/>
    </xf>
    <xf numFmtId="166" fontId="3" fillId="0" borderId="33" xfId="2" applyNumberFormat="1" applyFont="1" applyFill="1" applyBorder="1" applyAlignment="1">
      <alignment horizontal="right"/>
    </xf>
    <xf numFmtId="0" fontId="8" fillId="2" borderId="5" xfId="0" applyFont="1" applyFill="1" applyBorder="1" applyAlignment="1">
      <alignment horizontal="center"/>
    </xf>
    <xf numFmtId="0" fontId="5" fillId="2" borderId="5" xfId="2" applyFont="1" applyFill="1" applyBorder="1" applyAlignment="1">
      <alignment horizontal="center" vertical="center"/>
    </xf>
    <xf numFmtId="174" fontId="3" fillId="0" borderId="1" xfId="1" applyNumberFormat="1" applyFont="1" applyFill="1" applyBorder="1" applyProtection="1"/>
    <xf numFmtId="174" fontId="9" fillId="0" borderId="3" xfId="0" applyNumberFormat="1" applyFont="1" applyBorder="1"/>
    <xf numFmtId="0" fontId="4" fillId="0" borderId="0" xfId="342" applyFont="1" applyFill="1" applyBorder="1"/>
    <xf numFmtId="175" fontId="4" fillId="0" borderId="0" xfId="342" applyNumberFormat="1" applyFont="1" applyFill="1" applyBorder="1" applyAlignment="1" applyProtection="1">
      <alignment horizontal="left"/>
    </xf>
    <xf numFmtId="0" fontId="4" fillId="0" borderId="0" xfId="342" applyFont="1" applyFill="1"/>
    <xf numFmtId="166" fontId="4" fillId="0" borderId="0" xfId="342" applyNumberFormat="1" applyFont="1" applyFill="1"/>
    <xf numFmtId="166" fontId="4" fillId="0" borderId="0" xfId="342" applyNumberFormat="1" applyFont="1" applyFill="1" applyBorder="1"/>
    <xf numFmtId="166" fontId="13" fillId="0" borderId="0" xfId="342" applyNumberFormat="1" applyFont="1" applyFill="1"/>
    <xf numFmtId="0" fontId="13" fillId="0" borderId="0" xfId="342" applyFont="1" applyFill="1"/>
    <xf numFmtId="0" fontId="13" fillId="0" borderId="14" xfId="342" applyFont="1" applyFill="1" applyBorder="1"/>
    <xf numFmtId="166" fontId="13" fillId="0" borderId="6" xfId="188" applyNumberFormat="1" applyFont="1" applyFill="1" applyBorder="1"/>
    <xf numFmtId="166" fontId="13" fillId="0" borderId="5" xfId="188" applyNumberFormat="1" applyFont="1" applyFill="1" applyBorder="1"/>
    <xf numFmtId="166" fontId="13" fillId="0" borderId="11" xfId="188" applyNumberFormat="1" applyFont="1" applyFill="1" applyBorder="1" applyAlignment="1">
      <alignment vertical="center"/>
    </xf>
    <xf numFmtId="166" fontId="13" fillId="0" borderId="6" xfId="190" applyNumberFormat="1" applyFont="1" applyFill="1" applyBorder="1"/>
    <xf numFmtId="166" fontId="13" fillId="0" borderId="5" xfId="190" applyNumberFormat="1" applyFont="1" applyFill="1" applyBorder="1"/>
    <xf numFmtId="166" fontId="33" fillId="0" borderId="11" xfId="190" applyNumberFormat="1" applyFont="1" applyFill="1" applyBorder="1" applyAlignment="1">
      <alignment vertical="center"/>
    </xf>
    <xf numFmtId="0" fontId="4" fillId="0" borderId="10" xfId="342" applyFont="1" applyFill="1" applyBorder="1"/>
    <xf numFmtId="166" fontId="4" fillId="0" borderId="33" xfId="188" applyNumberFormat="1" applyFont="1" applyFill="1" applyBorder="1"/>
    <xf numFmtId="166" fontId="4" fillId="0" borderId="2" xfId="188" applyNumberFormat="1" applyFont="1" applyFill="1" applyBorder="1"/>
    <xf numFmtId="166" fontId="4" fillId="0" borderId="3" xfId="188" applyNumberFormat="1" applyFont="1" applyFill="1" applyBorder="1"/>
    <xf numFmtId="166" fontId="34" fillId="0" borderId="12" xfId="188" applyNumberFormat="1" applyFont="1" applyFill="1" applyBorder="1" applyAlignment="1">
      <alignment vertical="center"/>
    </xf>
    <xf numFmtId="166" fontId="4" fillId="0" borderId="33" xfId="190" applyNumberFormat="1" applyFont="1" applyFill="1" applyBorder="1"/>
    <xf numFmtId="166" fontId="4" fillId="0" borderId="2" xfId="190" applyNumberFormat="1" applyFont="1" applyFill="1" applyBorder="1"/>
    <xf numFmtId="166" fontId="4" fillId="0" borderId="3" xfId="190" applyNumberFormat="1" applyFont="1" applyFill="1" applyBorder="1"/>
    <xf numFmtId="166" fontId="34" fillId="0" borderId="12" xfId="190" applyNumberFormat="1" applyFont="1" applyFill="1" applyBorder="1" applyAlignment="1">
      <alignment vertical="center"/>
    </xf>
    <xf numFmtId="166" fontId="4" fillId="0" borderId="1" xfId="188" applyNumberFormat="1" applyFont="1" applyFill="1" applyBorder="1"/>
    <xf numFmtId="166" fontId="4" fillId="0" borderId="1" xfId="190" applyNumberFormat="1" applyFont="1" applyFill="1" applyBorder="1"/>
    <xf numFmtId="166" fontId="4" fillId="0" borderId="40" xfId="190" applyNumberFormat="1" applyFont="1" applyFill="1" applyBorder="1"/>
    <xf numFmtId="166" fontId="4" fillId="0" borderId="4" xfId="190" applyNumberFormat="1" applyFont="1" applyFill="1" applyBorder="1"/>
    <xf numFmtId="166" fontId="4" fillId="0" borderId="40" xfId="188" applyNumberFormat="1" applyFont="1" applyFill="1" applyBorder="1"/>
    <xf numFmtId="166" fontId="4" fillId="0" borderId="4" xfId="188" applyNumberFormat="1" applyFont="1" applyFill="1" applyBorder="1"/>
    <xf numFmtId="166" fontId="4" fillId="0" borderId="1" xfId="190" quotePrefix="1" applyNumberFormat="1" applyFont="1" applyFill="1" applyBorder="1" applyAlignment="1">
      <alignment horizontal="right"/>
    </xf>
    <xf numFmtId="166" fontId="4" fillId="0" borderId="3" xfId="190" quotePrefix="1" applyNumberFormat="1" applyFont="1" applyFill="1" applyBorder="1" applyAlignment="1">
      <alignment horizontal="right"/>
    </xf>
    <xf numFmtId="166" fontId="34" fillId="0" borderId="12" xfId="190" quotePrefix="1" applyNumberFormat="1" applyFont="1" applyFill="1" applyBorder="1" applyAlignment="1">
      <alignment horizontal="right" vertical="center"/>
    </xf>
    <xf numFmtId="166" fontId="4" fillId="0" borderId="3" xfId="190" applyNumberFormat="1" applyFont="1" applyFill="1" applyBorder="1" applyAlignment="1">
      <alignment horizontal="right"/>
    </xf>
    <xf numFmtId="166" fontId="34" fillId="0" borderId="12" xfId="190" applyNumberFormat="1" applyFont="1" applyFill="1" applyBorder="1" applyAlignment="1">
      <alignment horizontal="right" vertical="center"/>
    </xf>
    <xf numFmtId="166" fontId="13" fillId="0" borderId="5" xfId="190" applyNumberFormat="1" applyFont="1" applyFill="1" applyBorder="1" applyAlignment="1">
      <alignment horizontal="right"/>
    </xf>
    <xf numFmtId="166" fontId="33" fillId="0" borderId="11" xfId="190" applyNumberFormat="1" applyFont="1" applyFill="1" applyBorder="1" applyAlignment="1">
      <alignment horizontal="right" vertical="center"/>
    </xf>
    <xf numFmtId="166" fontId="4" fillId="0" borderId="12" xfId="188" applyNumberFormat="1" applyFont="1" applyFill="1" applyBorder="1" applyAlignment="1">
      <alignment vertical="center"/>
    </xf>
    <xf numFmtId="166" fontId="4" fillId="0" borderId="1" xfId="188" quotePrefix="1" applyNumberFormat="1" applyFont="1" applyFill="1" applyBorder="1" applyAlignment="1">
      <alignment horizontal="right"/>
    </xf>
    <xf numFmtId="166" fontId="4" fillId="0" borderId="3" xfId="188" quotePrefix="1" applyNumberFormat="1" applyFont="1" applyFill="1" applyBorder="1" applyAlignment="1">
      <alignment horizontal="right"/>
    </xf>
    <xf numFmtId="166" fontId="4" fillId="0" borderId="12" xfId="188" quotePrefix="1" applyNumberFormat="1" applyFont="1" applyFill="1" applyBorder="1" applyAlignment="1">
      <alignment horizontal="right"/>
    </xf>
    <xf numFmtId="166" fontId="4" fillId="0" borderId="10" xfId="342" applyNumberFormat="1" applyFont="1" applyFill="1" applyBorder="1"/>
    <xf numFmtId="166" fontId="4" fillId="0" borderId="3" xfId="188" applyNumberFormat="1" applyFont="1" applyFill="1" applyBorder="1" applyAlignment="1">
      <alignment horizontal="right"/>
    </xf>
    <xf numFmtId="166" fontId="4" fillId="0" borderId="12" xfId="188" applyNumberFormat="1" applyFont="1" applyFill="1" applyBorder="1" applyAlignment="1">
      <alignment horizontal="right"/>
    </xf>
    <xf numFmtId="0" fontId="13" fillId="0" borderId="30" xfId="342" applyFont="1" applyFill="1" applyBorder="1"/>
    <xf numFmtId="166" fontId="13" fillId="0" borderId="26" xfId="92" applyNumberFormat="1" applyFont="1" applyFill="1" applyBorder="1"/>
    <xf numFmtId="166" fontId="13" fillId="0" borderId="26" xfId="92" applyNumberFormat="1" applyFont="1" applyFill="1" applyBorder="1" applyAlignment="1">
      <alignment horizontal="right"/>
    </xf>
    <xf numFmtId="166" fontId="13" fillId="0" borderId="27" xfId="92" applyNumberFormat="1" applyFont="1" applyFill="1" applyBorder="1" applyAlignment="1">
      <alignment horizontal="right"/>
    </xf>
    <xf numFmtId="0" fontId="4" fillId="0" borderId="30" xfId="342" applyFont="1" applyFill="1" applyBorder="1"/>
    <xf numFmtId="166" fontId="4" fillId="0" borderId="26" xfId="188" applyNumberFormat="1" applyFont="1" applyFill="1" applyBorder="1"/>
    <xf numFmtId="166" fontId="34" fillId="0" borderId="27" xfId="188" quotePrefix="1" applyNumberFormat="1" applyFont="1" applyFill="1" applyBorder="1" applyAlignment="1">
      <alignment horizontal="right" vertical="center"/>
    </xf>
    <xf numFmtId="0" fontId="3" fillId="0" borderId="0" xfId="342" applyFont="1" applyFill="1"/>
    <xf numFmtId="0" fontId="3" fillId="0" borderId="0" xfId="0" applyFont="1" applyFill="1"/>
    <xf numFmtId="0" fontId="35" fillId="0" borderId="0" xfId="0" applyFont="1" applyFill="1" applyBorder="1" applyAlignment="1">
      <alignment horizontal="right"/>
    </xf>
    <xf numFmtId="0" fontId="3" fillId="3" borderId="8" xfId="289" applyFont="1" applyFill="1" applyBorder="1"/>
    <xf numFmtId="0" fontId="5" fillId="3" borderId="5" xfId="289" applyFont="1" applyFill="1" applyBorder="1" applyAlignment="1">
      <alignment horizontal="center" vertical="center" wrapText="1"/>
    </xf>
    <xf numFmtId="0" fontId="5" fillId="3" borderId="2" xfId="289" applyFont="1" applyFill="1" applyBorder="1" applyAlignment="1">
      <alignment horizontal="center" vertical="center" wrapText="1"/>
    </xf>
    <xf numFmtId="0" fontId="5" fillId="3" borderId="6" xfId="289" applyFont="1" applyFill="1" applyBorder="1" applyAlignment="1">
      <alignment horizontal="center" vertical="center"/>
    </xf>
    <xf numFmtId="0" fontId="5" fillId="3" borderId="6" xfId="289" applyFont="1" applyFill="1" applyBorder="1" applyAlignment="1">
      <alignment horizontal="center" vertical="center" wrapText="1"/>
    </xf>
    <xf numFmtId="0" fontId="5" fillId="3" borderId="11" xfId="289" applyFont="1" applyFill="1" applyBorder="1" applyAlignment="1">
      <alignment horizontal="center" vertical="center" wrapText="1"/>
    </xf>
    <xf numFmtId="0" fontId="3" fillId="0" borderId="10" xfId="0" applyFont="1" applyFill="1" applyBorder="1"/>
    <xf numFmtId="177" fontId="3" fillId="0" borderId="2" xfId="195" applyNumberFormat="1" applyFont="1" applyFill="1" applyBorder="1" applyAlignment="1">
      <alignment horizontal="right" indent="1"/>
    </xf>
    <xf numFmtId="164" fontId="3" fillId="0" borderId="52" xfId="195" applyNumberFormat="1" applyFont="1" applyFill="1" applyBorder="1"/>
    <xf numFmtId="164" fontId="3" fillId="0" borderId="2" xfId="195" applyNumberFormat="1" applyFont="1" applyFill="1" applyBorder="1"/>
    <xf numFmtId="164" fontId="3" fillId="0" borderId="33" xfId="195" quotePrefix="1" applyNumberFormat="1" applyFont="1" applyFill="1" applyBorder="1"/>
    <xf numFmtId="177" fontId="3" fillId="0" borderId="1" xfId="199" applyNumberFormat="1" applyFont="1" applyFill="1" applyBorder="1"/>
    <xf numFmtId="164" fontId="3" fillId="0" borderId="1" xfId="199" applyNumberFormat="1" applyFont="1" applyFill="1" applyBorder="1"/>
    <xf numFmtId="164" fontId="3" fillId="0" borderId="32" xfId="195" quotePrefix="1" applyNumberFormat="1" applyFont="1" applyFill="1" applyBorder="1"/>
    <xf numFmtId="177" fontId="3" fillId="0" borderId="3" xfId="195" applyNumberFormat="1" applyFont="1" applyFill="1" applyBorder="1" applyAlignment="1">
      <alignment horizontal="right" indent="1"/>
    </xf>
    <xf numFmtId="164" fontId="3" fillId="0" borderId="3" xfId="195" applyNumberFormat="1" applyFont="1" applyFill="1" applyBorder="1"/>
    <xf numFmtId="164" fontId="3" fillId="0" borderId="0" xfId="199" applyNumberFormat="1" applyFont="1" applyFill="1" applyBorder="1"/>
    <xf numFmtId="164" fontId="3" fillId="0" borderId="41" xfId="195" applyNumberFormat="1" applyFont="1" applyFill="1" applyBorder="1"/>
    <xf numFmtId="164" fontId="3" fillId="0" borderId="3" xfId="195" quotePrefix="1" applyNumberFormat="1" applyFont="1" applyFill="1" applyBorder="1"/>
    <xf numFmtId="177" fontId="3" fillId="0" borderId="3" xfId="195" quotePrefix="1" applyNumberFormat="1" applyFont="1" applyFill="1" applyBorder="1"/>
    <xf numFmtId="164" fontId="3" fillId="0" borderId="1" xfId="195" quotePrefix="1" applyNumberFormat="1" applyFont="1" applyFill="1" applyBorder="1"/>
    <xf numFmtId="43" fontId="0" fillId="0" borderId="0" xfId="0" applyNumberFormat="1"/>
    <xf numFmtId="178" fontId="3" fillId="0" borderId="41" xfId="341" applyNumberFormat="1" applyFont="1" applyFill="1" applyBorder="1" applyAlignment="1">
      <alignment horizontal="left" indent="2"/>
    </xf>
    <xf numFmtId="164" fontId="0" fillId="0" borderId="0" xfId="0" applyNumberFormat="1"/>
    <xf numFmtId="0" fontId="3" fillId="0" borderId="18" xfId="0" applyFont="1" applyFill="1" applyBorder="1"/>
    <xf numFmtId="177" fontId="3" fillId="0" borderId="4" xfId="195" quotePrefix="1" applyNumberFormat="1" applyFont="1" applyFill="1" applyBorder="1"/>
    <xf numFmtId="178" fontId="0" fillId="0" borderId="0" xfId="0" applyNumberFormat="1"/>
    <xf numFmtId="0" fontId="5" fillId="0" borderId="14" xfId="0" applyFont="1" applyFill="1" applyBorder="1" applyAlignment="1">
      <alignment horizontal="center" vertical="center"/>
    </xf>
    <xf numFmtId="178" fontId="5" fillId="0" borderId="5" xfId="341" applyNumberFormat="1" applyFont="1" applyFill="1" applyBorder="1" applyAlignment="1">
      <alignment horizontal="left" vertical="center" indent="2"/>
    </xf>
    <xf numFmtId="164" fontId="3" fillId="0" borderId="5" xfId="195" quotePrefix="1" applyNumberFormat="1" applyFont="1" applyFill="1" applyBorder="1"/>
    <xf numFmtId="177" fontId="5" fillId="0" borderId="5" xfId="195" applyNumberFormat="1" applyFont="1" applyFill="1" applyBorder="1" applyAlignment="1">
      <alignment horizontal="right" vertical="center"/>
    </xf>
    <xf numFmtId="164" fontId="5" fillId="0" borderId="5" xfId="195" applyNumberFormat="1" applyFont="1" applyFill="1" applyBorder="1" applyAlignment="1">
      <alignment horizontal="right" vertical="center"/>
    </xf>
    <xf numFmtId="177" fontId="5" fillId="0" borderId="6" xfId="199" applyNumberFormat="1" applyFont="1" applyFill="1" applyBorder="1" applyAlignment="1">
      <alignment vertical="center"/>
    </xf>
    <xf numFmtId="164" fontId="5" fillId="0" borderId="6" xfId="199" applyNumberFormat="1" applyFont="1" applyFill="1" applyBorder="1" applyAlignment="1">
      <alignment horizontal="right" vertical="center"/>
    </xf>
    <xf numFmtId="164" fontId="5" fillId="0" borderId="11" xfId="195" applyNumberFormat="1" applyFont="1" applyFill="1" applyBorder="1" applyAlignment="1">
      <alignment horizontal="right" vertical="center"/>
    </xf>
    <xf numFmtId="167" fontId="0" fillId="0" borderId="0" xfId="0" applyNumberFormat="1"/>
    <xf numFmtId="0" fontId="5" fillId="3" borderId="10" xfId="0" applyFont="1" applyFill="1" applyBorder="1" applyAlignment="1">
      <alignment horizontal="center" vertical="center"/>
    </xf>
    <xf numFmtId="0" fontId="5" fillId="3" borderId="37" xfId="289" applyFont="1" applyFill="1" applyBorder="1" applyAlignment="1">
      <alignment horizontal="center" vertical="center" wrapText="1"/>
    </xf>
    <xf numFmtId="177" fontId="3" fillId="0" borderId="3" xfId="0" applyNumberFormat="1" applyFont="1" applyFill="1" applyBorder="1"/>
    <xf numFmtId="164" fontId="3" fillId="0" borderId="2" xfId="197" applyNumberFormat="1" applyFont="1" applyFill="1" applyBorder="1"/>
    <xf numFmtId="177" fontId="3" fillId="0" borderId="2" xfId="197" applyNumberFormat="1" applyFont="1" applyFill="1" applyBorder="1"/>
    <xf numFmtId="164" fontId="3" fillId="0" borderId="33" xfId="197" applyNumberFormat="1" applyFont="1" applyFill="1" applyBorder="1"/>
    <xf numFmtId="177" fontId="3" fillId="0" borderId="0" xfId="199" applyNumberFormat="1" applyFont="1" applyFill="1" applyBorder="1"/>
    <xf numFmtId="177" fontId="3" fillId="0" borderId="3" xfId="199" applyNumberFormat="1" applyFont="1" applyFill="1" applyBorder="1"/>
    <xf numFmtId="177" fontId="3" fillId="0" borderId="32" xfId="199" applyNumberFormat="1" applyFont="1" applyFill="1" applyBorder="1"/>
    <xf numFmtId="164" fontId="3" fillId="0" borderId="3" xfId="197" applyNumberFormat="1" applyFont="1" applyFill="1" applyBorder="1"/>
    <xf numFmtId="177" fontId="3" fillId="0" borderId="3" xfId="197" applyNumberFormat="1" applyFont="1" applyFill="1" applyBorder="1"/>
    <xf numFmtId="164" fontId="3" fillId="0" borderId="1" xfId="197" applyNumberFormat="1" applyFont="1" applyFill="1" applyBorder="1"/>
    <xf numFmtId="177" fontId="3" fillId="0" borderId="1" xfId="197" applyNumberFormat="1" applyFont="1" applyFill="1" applyBorder="1"/>
    <xf numFmtId="164" fontId="3" fillId="0" borderId="32" xfId="197" applyNumberFormat="1" applyFont="1" applyFill="1" applyBorder="1"/>
    <xf numFmtId="177" fontId="5" fillId="0" borderId="5" xfId="0" applyNumberFormat="1" applyFont="1" applyFill="1" applyBorder="1" applyAlignment="1">
      <alignment vertical="center"/>
    </xf>
    <xf numFmtId="164" fontId="5" fillId="0" borderId="5" xfId="197" applyNumberFormat="1" applyFont="1" applyFill="1" applyBorder="1" applyAlignment="1"/>
    <xf numFmtId="164" fontId="5" fillId="0" borderId="6" xfId="197" applyNumberFormat="1" applyFont="1" applyFill="1" applyBorder="1" applyAlignment="1"/>
    <xf numFmtId="164" fontId="3" fillId="0" borderId="5" xfId="197" applyNumberFormat="1" applyFont="1" applyFill="1" applyBorder="1"/>
    <xf numFmtId="164" fontId="3" fillId="0" borderId="11" xfId="197" applyNumberFormat="1" applyFont="1" applyFill="1" applyBorder="1"/>
    <xf numFmtId="43" fontId="3" fillId="0" borderId="0" xfId="0" applyNumberFormat="1" applyFont="1" applyFill="1"/>
    <xf numFmtId="0" fontId="5" fillId="3" borderId="5" xfId="290" applyFont="1" applyFill="1" applyBorder="1" applyAlignment="1">
      <alignment horizontal="center" vertical="center" wrapText="1"/>
    </xf>
    <xf numFmtId="0" fontId="5" fillId="3" borderId="6" xfId="290" applyFont="1" applyFill="1" applyBorder="1" applyAlignment="1">
      <alignment horizontal="center" vertical="center" wrapText="1"/>
    </xf>
    <xf numFmtId="0" fontId="5" fillId="3" borderId="37" xfId="290" applyFont="1" applyFill="1" applyBorder="1" applyAlignment="1">
      <alignment horizontal="center" vertical="center" wrapText="1"/>
    </xf>
    <xf numFmtId="0" fontId="3" fillId="0" borderId="22" xfId="0" applyFont="1" applyFill="1" applyBorder="1"/>
    <xf numFmtId="177" fontId="3" fillId="0" borderId="3" xfId="218" quotePrefix="1" applyNumberFormat="1" applyFont="1" applyFill="1" applyBorder="1" applyAlignment="1">
      <alignment horizontal="right"/>
    </xf>
    <xf numFmtId="2" fontId="3" fillId="0" borderId="41" xfId="218" applyNumberFormat="1" applyFont="1" applyFill="1" applyBorder="1" applyAlignment="1">
      <alignment horizontal="right"/>
    </xf>
    <xf numFmtId="164" fontId="3" fillId="0" borderId="2" xfId="218" quotePrefix="1" applyNumberFormat="1" applyFont="1" applyFill="1" applyBorder="1" applyAlignment="1">
      <alignment horizontal="right"/>
    </xf>
    <xf numFmtId="164" fontId="3" fillId="0" borderId="1" xfId="218" quotePrefix="1" applyNumberFormat="1" applyFont="1" applyFill="1" applyBorder="1" applyAlignment="1">
      <alignment horizontal="right"/>
    </xf>
    <xf numFmtId="164" fontId="3" fillId="0" borderId="3" xfId="218" quotePrefix="1" applyNumberFormat="1" applyFont="1" applyFill="1" applyBorder="1" applyAlignment="1">
      <alignment horizontal="right"/>
    </xf>
    <xf numFmtId="178" fontId="3" fillId="0" borderId="2" xfId="341" quotePrefix="1" applyNumberFormat="1" applyFont="1" applyFill="1" applyBorder="1" applyAlignment="1">
      <alignment horizontal="right"/>
    </xf>
    <xf numFmtId="164" fontId="3" fillId="0" borderId="23" xfId="218" quotePrefix="1" applyNumberFormat="1" applyFont="1" applyFill="1" applyBorder="1" applyAlignment="1">
      <alignment horizontal="right"/>
    </xf>
    <xf numFmtId="164" fontId="3" fillId="0" borderId="12" xfId="218" quotePrefix="1" applyNumberFormat="1" applyFont="1" applyFill="1" applyBorder="1" applyAlignment="1">
      <alignment horizontal="right"/>
    </xf>
    <xf numFmtId="177" fontId="3" fillId="0" borderId="3" xfId="218" applyNumberFormat="1" applyFont="1" applyFill="1" applyBorder="1" applyAlignment="1">
      <alignment horizontal="right"/>
    </xf>
    <xf numFmtId="177" fontId="3" fillId="0" borderId="0" xfId="0" applyNumberFormat="1" applyFont="1" applyFill="1"/>
    <xf numFmtId="164" fontId="3" fillId="0" borderId="4" xfId="218" quotePrefix="1" applyNumberFormat="1" applyFont="1" applyFill="1" applyBorder="1" applyAlignment="1">
      <alignment horizontal="right"/>
    </xf>
    <xf numFmtId="177" fontId="3" fillId="0" borderId="4" xfId="218" quotePrefix="1" applyNumberFormat="1" applyFont="1" applyFill="1" applyBorder="1" applyAlignment="1">
      <alignment horizontal="right"/>
    </xf>
    <xf numFmtId="164" fontId="3" fillId="0" borderId="19" xfId="218" quotePrefix="1" applyNumberFormat="1" applyFont="1" applyFill="1" applyBorder="1" applyAlignment="1">
      <alignment horizontal="right"/>
    </xf>
    <xf numFmtId="177" fontId="5" fillId="0" borderId="14" xfId="218" applyNumberFormat="1" applyFont="1" applyFill="1" applyBorder="1" applyAlignment="1">
      <alignment vertical="center"/>
    </xf>
    <xf numFmtId="167" fontId="5" fillId="0" borderId="5" xfId="218" applyNumberFormat="1" applyFont="1" applyFill="1" applyBorder="1" applyAlignment="1">
      <alignment horizontal="right"/>
    </xf>
    <xf numFmtId="2" fontId="5" fillId="0" borderId="5" xfId="218" applyNumberFormat="1" applyFont="1" applyFill="1" applyBorder="1" applyAlignment="1">
      <alignment horizontal="right"/>
    </xf>
    <xf numFmtId="177" fontId="5" fillId="0" borderId="4" xfId="218" quotePrefix="1" applyNumberFormat="1" applyFont="1" applyFill="1" applyBorder="1" applyAlignment="1">
      <alignment horizontal="right"/>
    </xf>
    <xf numFmtId="2" fontId="5" fillId="0" borderId="11" xfId="218" applyNumberFormat="1" applyFont="1" applyFill="1" applyBorder="1" applyAlignment="1">
      <alignment horizontal="right"/>
    </xf>
    <xf numFmtId="0" fontId="3" fillId="0" borderId="41" xfId="218" applyFont="1" applyFill="1" applyBorder="1" applyAlignment="1">
      <alignment horizontal="right"/>
    </xf>
    <xf numFmtId="167" fontId="3" fillId="0" borderId="3" xfId="218" applyNumberFormat="1" applyFont="1" applyFill="1" applyBorder="1" applyAlignment="1">
      <alignment horizontal="right"/>
    </xf>
    <xf numFmtId="177" fontId="3" fillId="0" borderId="23" xfId="218" quotePrefix="1" applyNumberFormat="1" applyFont="1" applyFill="1" applyBorder="1" applyAlignment="1">
      <alignment horizontal="right"/>
    </xf>
    <xf numFmtId="0" fontId="3" fillId="0" borderId="3" xfId="218" applyFont="1" applyFill="1" applyBorder="1" applyAlignment="1">
      <alignment horizontal="right"/>
    </xf>
    <xf numFmtId="164" fontId="3" fillId="0" borderId="32" xfId="218" quotePrefix="1" applyNumberFormat="1" applyFont="1" applyFill="1" applyBorder="1" applyAlignment="1">
      <alignment horizontal="right"/>
    </xf>
    <xf numFmtId="0" fontId="3" fillId="0" borderId="10" xfId="0" applyFont="1" applyFill="1" applyBorder="1" applyAlignment="1">
      <alignment horizontal="left"/>
    </xf>
    <xf numFmtId="2" fontId="3" fillId="0" borderId="3" xfId="218" applyNumberFormat="1" applyFont="1" applyFill="1" applyBorder="1" applyAlignment="1">
      <alignment horizontal="right"/>
    </xf>
    <xf numFmtId="164" fontId="3" fillId="0" borderId="1" xfId="218" applyNumberFormat="1" applyFont="1" applyFill="1" applyBorder="1" applyAlignment="1">
      <alignment horizontal="right"/>
    </xf>
    <xf numFmtId="164" fontId="3" fillId="0" borderId="32" xfId="218" applyNumberFormat="1" applyFont="1" applyFill="1" applyBorder="1" applyAlignment="1">
      <alignment horizontal="right"/>
    </xf>
    <xf numFmtId="164" fontId="3" fillId="0" borderId="3" xfId="218" applyNumberFormat="1" applyFont="1" applyFill="1" applyBorder="1" applyAlignment="1">
      <alignment horizontal="right"/>
    </xf>
    <xf numFmtId="167" fontId="3" fillId="0" borderId="1" xfId="218" applyNumberFormat="1" applyFont="1" applyFill="1" applyBorder="1" applyAlignment="1">
      <alignment horizontal="right"/>
    </xf>
    <xf numFmtId="0" fontId="3" fillId="0" borderId="4" xfId="218" applyFont="1" applyFill="1" applyBorder="1" applyAlignment="1">
      <alignment horizontal="right"/>
    </xf>
    <xf numFmtId="177" fontId="5" fillId="0" borderId="5" xfId="218" quotePrefix="1" applyNumberFormat="1" applyFont="1" applyFill="1" applyBorder="1" applyAlignment="1">
      <alignment horizontal="right"/>
    </xf>
    <xf numFmtId="177" fontId="5" fillId="0" borderId="11" xfId="218" quotePrefix="1" applyNumberFormat="1" applyFont="1" applyFill="1" applyBorder="1" applyAlignment="1">
      <alignment horizontal="right"/>
    </xf>
    <xf numFmtId="0" fontId="5" fillId="3" borderId="2" xfId="290" applyFont="1" applyFill="1" applyBorder="1" applyAlignment="1">
      <alignment horizontal="center" vertical="center" wrapText="1"/>
    </xf>
    <xf numFmtId="0" fontId="5" fillId="3" borderId="5" xfId="290" applyFont="1" applyFill="1" applyBorder="1" applyAlignment="1">
      <alignment horizontal="center" vertical="center"/>
    </xf>
    <xf numFmtId="0" fontId="5" fillId="3" borderId="6" xfId="290" applyFont="1" applyFill="1" applyBorder="1" applyAlignment="1">
      <alignment horizontal="center" vertical="center"/>
    </xf>
    <xf numFmtId="0" fontId="5" fillId="3" borderId="23" xfId="290" applyFont="1" applyFill="1" applyBorder="1" applyAlignment="1">
      <alignment horizontal="center" vertical="center" wrapText="1"/>
    </xf>
    <xf numFmtId="177" fontId="3" fillId="0" borderId="2" xfId="218" quotePrefix="1" applyNumberFormat="1" applyFont="1" applyFill="1" applyBorder="1" applyAlignment="1">
      <alignment horizontal="right" vertical="center"/>
    </xf>
    <xf numFmtId="164" fontId="3" fillId="0" borderId="0" xfId="218" quotePrefix="1" applyNumberFormat="1" applyFont="1" applyFill="1" applyBorder="1" applyAlignment="1">
      <alignment horizontal="right" vertical="center"/>
    </xf>
    <xf numFmtId="164" fontId="3" fillId="0" borderId="2" xfId="218" quotePrefix="1" applyNumberFormat="1" applyFont="1" applyFill="1" applyBorder="1" applyAlignment="1">
      <alignment horizontal="right" vertical="center"/>
    </xf>
    <xf numFmtId="164" fontId="3" fillId="0" borderId="1" xfId="218" quotePrefix="1" applyNumberFormat="1" applyFont="1" applyFill="1" applyBorder="1" applyAlignment="1">
      <alignment horizontal="right" vertical="center"/>
    </xf>
    <xf numFmtId="164" fontId="3" fillId="0" borderId="23" xfId="218" quotePrefix="1" applyNumberFormat="1" applyFont="1" applyFill="1" applyBorder="1" applyAlignment="1">
      <alignment horizontal="right" vertical="center"/>
    </xf>
    <xf numFmtId="177" fontId="3" fillId="0" borderId="41" xfId="218" applyNumberFormat="1" applyFont="1" applyFill="1" applyBorder="1" applyAlignment="1">
      <alignment horizontal="right" vertical="center"/>
    </xf>
    <xf numFmtId="177" fontId="3" fillId="0" borderId="3" xfId="218" quotePrefix="1" applyNumberFormat="1" applyFont="1" applyFill="1" applyBorder="1" applyAlignment="1">
      <alignment horizontal="right" vertical="center"/>
    </xf>
    <xf numFmtId="177" fontId="3" fillId="0" borderId="1" xfId="218" quotePrefix="1" applyNumberFormat="1" applyFont="1" applyFill="1" applyBorder="1" applyAlignment="1">
      <alignment horizontal="right" vertical="center"/>
    </xf>
    <xf numFmtId="164" fontId="3" fillId="0" borderId="12" xfId="218" quotePrefix="1" applyNumberFormat="1" applyFont="1" applyFill="1" applyBorder="1" applyAlignment="1">
      <alignment horizontal="right" vertical="center"/>
    </xf>
    <xf numFmtId="164" fontId="3" fillId="0" borderId="3" xfId="218" quotePrefix="1" applyNumberFormat="1" applyFont="1" applyFill="1" applyBorder="1" applyAlignment="1">
      <alignment horizontal="right" vertical="center"/>
    </xf>
    <xf numFmtId="177" fontId="3" fillId="0" borderId="1" xfId="218" applyNumberFormat="1" applyFont="1" applyFill="1" applyBorder="1" applyAlignment="1">
      <alignment horizontal="right" vertical="center"/>
    </xf>
    <xf numFmtId="2" fontId="3" fillId="0" borderId="3" xfId="218" applyNumberFormat="1" applyFont="1" applyFill="1" applyBorder="1" applyAlignment="1">
      <alignment horizontal="right" vertical="center"/>
    </xf>
    <xf numFmtId="164" fontId="3" fillId="0" borderId="0" xfId="218" applyNumberFormat="1" applyFont="1" applyFill="1" applyBorder="1" applyAlignment="1">
      <alignment horizontal="right" vertical="center"/>
    </xf>
    <xf numFmtId="177" fontId="3" fillId="0" borderId="1" xfId="218" quotePrefix="1" applyNumberFormat="1" applyFont="1" applyFill="1" applyBorder="1" applyAlignment="1">
      <alignment horizontal="right" vertical="center" indent="1"/>
    </xf>
    <xf numFmtId="177" fontId="3" fillId="0" borderId="3" xfId="218" applyNumberFormat="1" applyFont="1" applyFill="1" applyBorder="1" applyAlignment="1">
      <alignment horizontal="right" vertical="center"/>
    </xf>
    <xf numFmtId="177" fontId="3" fillId="0" borderId="3" xfId="218" applyNumberFormat="1" applyFont="1" applyFill="1" applyBorder="1" applyAlignment="1">
      <alignment horizontal="right" vertical="center" indent="1"/>
    </xf>
    <xf numFmtId="177" fontId="3" fillId="0" borderId="4" xfId="218" applyNumberFormat="1" applyFont="1" applyFill="1" applyBorder="1" applyAlignment="1">
      <alignment horizontal="right" vertical="center"/>
    </xf>
    <xf numFmtId="43" fontId="3" fillId="0" borderId="40" xfId="341" applyFont="1" applyFill="1" applyBorder="1" applyAlignment="1">
      <alignment horizontal="right" vertical="center"/>
    </xf>
    <xf numFmtId="2" fontId="3" fillId="0" borderId="40" xfId="218" applyNumberFormat="1" applyFont="1" applyFill="1" applyBorder="1" applyAlignment="1">
      <alignment horizontal="right" vertical="center"/>
    </xf>
    <xf numFmtId="177" fontId="5" fillId="0" borderId="5" xfId="218" applyNumberFormat="1" applyFont="1" applyFill="1" applyBorder="1" applyAlignment="1">
      <alignment horizontal="right" vertical="center"/>
    </xf>
    <xf numFmtId="164" fontId="5" fillId="0" borderId="5" xfId="218" quotePrefix="1" applyNumberFormat="1" applyFont="1" applyFill="1" applyBorder="1" applyAlignment="1">
      <alignment horizontal="right" vertical="center"/>
    </xf>
    <xf numFmtId="164" fontId="3" fillId="0" borderId="46" xfId="218" quotePrefix="1" applyNumberFormat="1" applyFont="1" applyFill="1" applyBorder="1" applyAlignment="1">
      <alignment horizontal="right" vertical="center"/>
    </xf>
    <xf numFmtId="167" fontId="5" fillId="0" borderId="46" xfId="218" applyNumberFormat="1" applyFont="1" applyFill="1" applyBorder="1" applyAlignment="1">
      <alignment horizontal="right" vertical="center"/>
    </xf>
    <xf numFmtId="164" fontId="5" fillId="0" borderId="46" xfId="218" quotePrefix="1" applyNumberFormat="1" applyFont="1" applyFill="1" applyBorder="1" applyAlignment="1">
      <alignment horizontal="right" vertical="center"/>
    </xf>
    <xf numFmtId="164" fontId="5" fillId="0" borderId="47" xfId="218" quotePrefix="1" applyNumberFormat="1" applyFont="1" applyFill="1" applyBorder="1" applyAlignment="1">
      <alignment horizontal="right" vertical="center"/>
    </xf>
    <xf numFmtId="167" fontId="5" fillId="0" borderId="0" xfId="218" applyNumberFormat="1" applyFont="1" applyFill="1" applyBorder="1" applyAlignment="1">
      <alignment horizontal="right" vertical="center"/>
    </xf>
    <xf numFmtId="2" fontId="5" fillId="0" borderId="0" xfId="218" applyNumberFormat="1" applyFont="1" applyFill="1" applyBorder="1" applyAlignment="1">
      <alignment horizontal="right" vertical="center"/>
    </xf>
    <xf numFmtId="0" fontId="5" fillId="3" borderId="6" xfId="289" applyNumberFormat="1" applyFont="1" applyFill="1" applyBorder="1" applyAlignment="1">
      <alignment horizontal="center"/>
    </xf>
    <xf numFmtId="0" fontId="5" fillId="3" borderId="11" xfId="289" quotePrefix="1" applyNumberFormat="1" applyFont="1" applyFill="1" applyBorder="1" applyAlignment="1">
      <alignment horizontal="center"/>
    </xf>
    <xf numFmtId="0" fontId="5" fillId="3" borderId="33" xfId="289" applyFont="1" applyFill="1" applyBorder="1" applyAlignment="1">
      <alignment horizontal="center" vertical="center"/>
    </xf>
    <xf numFmtId="0" fontId="5" fillId="3" borderId="23" xfId="289" applyFont="1" applyFill="1" applyBorder="1" applyAlignment="1">
      <alignment horizontal="center" vertical="center"/>
    </xf>
    <xf numFmtId="177" fontId="3" fillId="0" borderId="33" xfId="199" applyNumberFormat="1" applyFont="1" applyFill="1" applyBorder="1" applyAlignment="1">
      <alignment horizontal="right" vertical="center"/>
    </xf>
    <xf numFmtId="177" fontId="3" fillId="0" borderId="1" xfId="199" applyNumberFormat="1" applyFont="1" applyFill="1" applyBorder="1" applyAlignment="1">
      <alignment horizontal="right" vertical="center"/>
    </xf>
    <xf numFmtId="177" fontId="3" fillId="0" borderId="12" xfId="199" applyNumberFormat="1" applyFont="1" applyFill="1" applyBorder="1" applyAlignment="1">
      <alignment horizontal="right" vertical="center"/>
    </xf>
    <xf numFmtId="177" fontId="9" fillId="0" borderId="12" xfId="199" applyNumberFormat="1" applyFont="1" applyFill="1" applyBorder="1" applyAlignment="1">
      <alignment horizontal="right" vertical="center"/>
    </xf>
    <xf numFmtId="177" fontId="5" fillId="0" borderId="45" xfId="218" applyNumberFormat="1" applyFont="1" applyFill="1" applyBorder="1" applyAlignment="1">
      <alignment vertical="center"/>
    </xf>
    <xf numFmtId="177" fontId="5" fillId="0" borderId="46" xfId="199" applyNumberFormat="1" applyFont="1" applyFill="1" applyBorder="1" applyAlignment="1">
      <alignment horizontal="right" vertical="center"/>
    </xf>
    <xf numFmtId="177" fontId="5" fillId="0" borderId="47" xfId="199" applyNumberFormat="1" applyFont="1" applyFill="1" applyBorder="1" applyAlignment="1">
      <alignment horizontal="right" vertical="center"/>
    </xf>
    <xf numFmtId="0" fontId="3" fillId="0" borderId="0" xfId="0" applyFont="1" applyFill="1" applyBorder="1"/>
    <xf numFmtId="0" fontId="3" fillId="0" borderId="0" xfId="0" applyFont="1" applyFill="1" applyAlignment="1"/>
    <xf numFmtId="2" fontId="3" fillId="0" borderId="0" xfId="0" applyNumberFormat="1" applyFont="1" applyFill="1"/>
    <xf numFmtId="164" fontId="3" fillId="0" borderId="0" xfId="0" applyNumberFormat="1" applyFont="1" applyFill="1"/>
    <xf numFmtId="39" fontId="5" fillId="0" borderId="0" xfId="0" applyNumberFormat="1" applyFont="1" applyFill="1" applyAlignment="1" applyProtection="1">
      <alignment horizontal="center"/>
    </xf>
    <xf numFmtId="0" fontId="35" fillId="0" borderId="0" xfId="0" applyFont="1" applyFill="1" applyAlignment="1">
      <alignment horizontal="right"/>
    </xf>
    <xf numFmtId="39" fontId="5" fillId="3" borderId="5" xfId="0" applyNumberFormat="1" applyFont="1" applyFill="1" applyBorder="1" applyAlignment="1" applyProtection="1">
      <alignment horizontal="center" vertical="center"/>
    </xf>
    <xf numFmtId="39" fontId="5" fillId="3" borderId="5" xfId="0" applyNumberFormat="1" applyFont="1" applyFill="1" applyBorder="1" applyAlignment="1" applyProtection="1">
      <alignment horizontal="center" vertical="center" wrapText="1"/>
    </xf>
    <xf numFmtId="39" fontId="5" fillId="3" borderId="6" xfId="0" applyNumberFormat="1" applyFont="1" applyFill="1" applyBorder="1" applyAlignment="1" applyProtection="1">
      <alignment horizontal="center" vertical="center"/>
    </xf>
    <xf numFmtId="0" fontId="5" fillId="3" borderId="6" xfId="0" applyFont="1" applyFill="1" applyBorder="1" applyAlignment="1">
      <alignment horizontal="right"/>
    </xf>
    <xf numFmtId="0" fontId="5" fillId="3" borderId="37" xfId="0" applyFont="1" applyFill="1" applyBorder="1" applyAlignment="1">
      <alignment horizontal="right"/>
    </xf>
    <xf numFmtId="177" fontId="3" fillId="0" borderId="41" xfId="216" applyNumberFormat="1" applyFont="1" applyFill="1" applyBorder="1"/>
    <xf numFmtId="177" fontId="3" fillId="0" borderId="2" xfId="216" applyNumberFormat="1" applyFont="1" applyFill="1" applyBorder="1"/>
    <xf numFmtId="177" fontId="3" fillId="0" borderId="3" xfId="216" applyNumberFormat="1" applyFont="1" applyFill="1" applyBorder="1"/>
    <xf numFmtId="177" fontId="3" fillId="0" borderId="1" xfId="216" applyNumberFormat="1" applyFont="1" applyFill="1" applyBorder="1"/>
    <xf numFmtId="177" fontId="3" fillId="0" borderId="0" xfId="216" applyNumberFormat="1" applyFont="1" applyFill="1" applyBorder="1"/>
    <xf numFmtId="166" fontId="3" fillId="0" borderId="0" xfId="0" applyNumberFormat="1" applyFont="1" applyFill="1" applyBorder="1"/>
    <xf numFmtId="166" fontId="3" fillId="0" borderId="2" xfId="0" applyNumberFormat="1" applyFont="1" applyFill="1" applyBorder="1"/>
    <xf numFmtId="178" fontId="3" fillId="0" borderId="1" xfId="116" applyNumberFormat="1" applyFont="1" applyFill="1" applyBorder="1" applyAlignment="1">
      <alignment horizontal="right" vertical="center"/>
    </xf>
    <xf numFmtId="178" fontId="3" fillId="0" borderId="2" xfId="116" applyNumberFormat="1" applyFont="1" applyFill="1" applyBorder="1" applyAlignment="1">
      <alignment horizontal="right" vertical="center"/>
    </xf>
    <xf numFmtId="178" fontId="3" fillId="0" borderId="48" xfId="116" applyNumberFormat="1" applyFont="1" applyFill="1" applyBorder="1" applyAlignment="1">
      <alignment horizontal="right" vertical="center"/>
    </xf>
    <xf numFmtId="178" fontId="3" fillId="0" borderId="3" xfId="116" applyNumberFormat="1" applyFont="1" applyFill="1" applyBorder="1" applyAlignment="1">
      <alignment horizontal="right" vertical="center"/>
    </xf>
    <xf numFmtId="178" fontId="3" fillId="0" borderId="32" xfId="116" applyNumberFormat="1" applyFont="1" applyFill="1" applyBorder="1" applyAlignment="1">
      <alignment horizontal="right" vertical="center"/>
    </xf>
    <xf numFmtId="178" fontId="3" fillId="0" borderId="0" xfId="0" applyNumberFormat="1" applyFont="1" applyFill="1"/>
    <xf numFmtId="177" fontId="3" fillId="0" borderId="3" xfId="4" applyNumberFormat="1" applyFont="1" applyFill="1" applyBorder="1"/>
    <xf numFmtId="177" fontId="3" fillId="0" borderId="1" xfId="4" applyNumberFormat="1" applyFont="1" applyFill="1" applyBorder="1"/>
    <xf numFmtId="177" fontId="3" fillId="0" borderId="3" xfId="100" applyNumberFormat="1" applyFont="1" applyFill="1" applyBorder="1"/>
    <xf numFmtId="177" fontId="3" fillId="0" borderId="4" xfId="216" applyNumberFormat="1" applyFont="1" applyFill="1" applyBorder="1"/>
    <xf numFmtId="177" fontId="3" fillId="0" borderId="1" xfId="100" applyNumberFormat="1" applyFont="1" applyFill="1" applyBorder="1"/>
    <xf numFmtId="178" fontId="3" fillId="0" borderId="40" xfId="116" applyNumberFormat="1" applyFont="1" applyFill="1" applyBorder="1" applyAlignment="1">
      <alignment horizontal="right" vertical="center"/>
    </xf>
    <xf numFmtId="178" fontId="3" fillId="0" borderId="4" xfId="116" applyNumberFormat="1" applyFont="1" applyFill="1" applyBorder="1" applyAlignment="1">
      <alignment horizontal="right" vertical="center"/>
    </xf>
    <xf numFmtId="178" fontId="3" fillId="0" borderId="29" xfId="116" applyNumberFormat="1" applyFont="1" applyFill="1" applyBorder="1" applyAlignment="1">
      <alignment horizontal="right" vertical="center"/>
    </xf>
    <xf numFmtId="166" fontId="3" fillId="0" borderId="0" xfId="0" applyNumberFormat="1" applyFont="1" applyFill="1"/>
    <xf numFmtId="0" fontId="5" fillId="0" borderId="30" xfId="0" applyFont="1" applyFill="1" applyBorder="1" applyAlignment="1">
      <alignment horizontal="center" vertical="center"/>
    </xf>
    <xf numFmtId="177" fontId="5" fillId="0" borderId="46" xfId="216" applyNumberFormat="1" applyFont="1" applyFill="1" applyBorder="1" applyAlignment="1">
      <alignment vertical="center"/>
    </xf>
    <xf numFmtId="177" fontId="5" fillId="0" borderId="55" xfId="216" applyNumberFormat="1" applyFont="1" applyFill="1" applyBorder="1" applyAlignment="1">
      <alignment vertical="center"/>
    </xf>
    <xf numFmtId="178" fontId="5" fillId="0" borderId="55" xfId="116" applyNumberFormat="1" applyFont="1" applyFill="1" applyBorder="1" applyAlignment="1">
      <alignment horizontal="right" vertical="center"/>
    </xf>
    <xf numFmtId="178" fontId="5" fillId="0" borderId="44" xfId="116" applyNumberFormat="1" applyFont="1" applyFill="1" applyBorder="1" applyAlignment="1">
      <alignment horizontal="right" vertical="center"/>
    </xf>
    <xf numFmtId="177" fontId="3" fillId="0" borderId="0" xfId="0" applyNumberFormat="1" applyFont="1" applyFill="1" applyBorder="1"/>
    <xf numFmtId="43" fontId="3" fillId="0" borderId="0" xfId="0" applyNumberFormat="1" applyFont="1" applyFill="1" applyBorder="1"/>
    <xf numFmtId="178" fontId="3" fillId="0" borderId="0" xfId="116" applyNumberFormat="1" applyFont="1" applyFill="1" applyBorder="1" applyAlignment="1">
      <alignment horizontal="right" vertical="center"/>
    </xf>
    <xf numFmtId="0" fontId="3" fillId="0" borderId="0" xfId="286" applyFont="1" applyFill="1"/>
    <xf numFmtId="0" fontId="3" fillId="0" borderId="0" xfId="286" applyFont="1" applyFill="1" applyBorder="1"/>
    <xf numFmtId="0" fontId="5" fillId="3" borderId="53" xfId="286" applyFont="1" applyFill="1" applyBorder="1" applyAlignment="1">
      <alignment horizontal="center"/>
    </xf>
    <xf numFmtId="0" fontId="5" fillId="3" borderId="9" xfId="286" applyFont="1" applyFill="1" applyBorder="1" applyAlignment="1">
      <alignment horizontal="center" wrapText="1"/>
    </xf>
    <xf numFmtId="0" fontId="5" fillId="3" borderId="21" xfId="286" applyFont="1" applyFill="1" applyBorder="1" applyAlignment="1">
      <alignment horizontal="center" wrapText="1"/>
    </xf>
    <xf numFmtId="0" fontId="5" fillId="3" borderId="13" xfId="286" applyFont="1" applyFill="1" applyBorder="1" applyAlignment="1">
      <alignment horizontal="center" wrapText="1"/>
    </xf>
    <xf numFmtId="0" fontId="5" fillId="3" borderId="56" xfId="286" applyFont="1" applyFill="1" applyBorder="1" applyAlignment="1">
      <alignment horizontal="left"/>
    </xf>
    <xf numFmtId="0" fontId="5" fillId="3" borderId="57" xfId="286" applyFont="1" applyFill="1" applyBorder="1" applyAlignment="1">
      <alignment horizontal="left"/>
    </xf>
    <xf numFmtId="0" fontId="3" fillId="3" borderId="57" xfId="286" applyFont="1" applyFill="1" applyBorder="1"/>
    <xf numFmtId="0" fontId="3" fillId="3" borderId="58" xfId="286" applyFont="1" applyFill="1" applyBorder="1"/>
    <xf numFmtId="0" fontId="3" fillId="0" borderId="59" xfId="286" applyFont="1" applyFill="1" applyBorder="1" applyAlignment="1">
      <alignment horizontal="left" indent="1"/>
    </xf>
    <xf numFmtId="166" fontId="3" fillId="0" borderId="60" xfId="286" applyNumberFormat="1" applyFont="1" applyFill="1" applyBorder="1" applyAlignment="1">
      <alignment horizontal="center"/>
    </xf>
    <xf numFmtId="0" fontId="3" fillId="0" borderId="60" xfId="286" applyFont="1" applyFill="1" applyBorder="1"/>
    <xf numFmtId="166" fontId="3" fillId="0" borderId="61" xfId="286" applyNumberFormat="1" applyFont="1" applyFill="1" applyBorder="1" applyAlignment="1">
      <alignment horizontal="center"/>
    </xf>
    <xf numFmtId="0" fontId="3" fillId="0" borderId="14" xfId="286" applyFont="1" applyFill="1" applyBorder="1" applyAlignment="1">
      <alignment horizontal="left" indent="1"/>
    </xf>
    <xf numFmtId="166" fontId="3" fillId="0" borderId="5" xfId="286" applyNumberFormat="1" applyFont="1" applyFill="1" applyBorder="1" applyAlignment="1">
      <alignment horizontal="center"/>
    </xf>
    <xf numFmtId="0" fontId="3" fillId="0" borderId="5" xfId="286" applyFont="1" applyFill="1" applyBorder="1"/>
    <xf numFmtId="166" fontId="3" fillId="0" borderId="37" xfId="286" applyNumberFormat="1" applyFont="1" applyFill="1" applyBorder="1" applyAlignment="1">
      <alignment horizontal="center"/>
    </xf>
    <xf numFmtId="166" fontId="3" fillId="0" borderId="5" xfId="2" applyNumberFormat="1" applyFont="1" applyFill="1" applyBorder="1" applyAlignment="1">
      <alignment horizontal="center"/>
    </xf>
    <xf numFmtId="0" fontId="5" fillId="3" borderId="14" xfId="286" applyFont="1" applyFill="1" applyBorder="1" applyAlignment="1">
      <alignment horizontal="left"/>
    </xf>
    <xf numFmtId="0" fontId="5" fillId="3" borderId="5" xfId="286" applyFont="1" applyFill="1" applyBorder="1" applyAlignment="1">
      <alignment horizontal="left"/>
    </xf>
    <xf numFmtId="0" fontId="3" fillId="3" borderId="5" xfId="286" applyFont="1" applyFill="1" applyBorder="1"/>
    <xf numFmtId="0" fontId="3" fillId="3" borderId="37" xfId="286" applyFont="1" applyFill="1" applyBorder="1"/>
    <xf numFmtId="0" fontId="4" fillId="0" borderId="5" xfId="2" applyFont="1" applyFill="1" applyBorder="1" applyAlignment="1">
      <alignment horizontal="center"/>
    </xf>
    <xf numFmtId="2" fontId="4" fillId="0" borderId="5" xfId="2" applyNumberFormat="1" applyFont="1" applyFill="1" applyBorder="1" applyAlignment="1">
      <alignment horizontal="center"/>
    </xf>
    <xf numFmtId="166" fontId="4" fillId="0" borderId="5" xfId="286" applyNumberFormat="1" applyFont="1" applyFill="1" applyBorder="1" applyAlignment="1">
      <alignment horizontal="center"/>
    </xf>
    <xf numFmtId="166" fontId="4" fillId="0" borderId="37" xfId="286" applyNumberFormat="1" applyFont="1" applyFill="1" applyBorder="1" applyAlignment="1">
      <alignment horizontal="center"/>
    </xf>
    <xf numFmtId="166" fontId="3" fillId="3" borderId="5" xfId="286" applyNumberFormat="1" applyFont="1" applyFill="1" applyBorder="1" applyAlignment="1">
      <alignment horizontal="center"/>
    </xf>
    <xf numFmtId="166" fontId="3" fillId="3" borderId="37" xfId="286" applyNumberFormat="1" applyFont="1" applyFill="1" applyBorder="1" applyAlignment="1">
      <alignment horizontal="center"/>
    </xf>
    <xf numFmtId="0" fontId="3" fillId="0" borderId="14" xfId="286" quotePrefix="1" applyFont="1" applyFill="1" applyBorder="1" applyAlignment="1">
      <alignment horizontal="left" indent="1"/>
    </xf>
    <xf numFmtId="2" fontId="3" fillId="0" borderId="5" xfId="2" applyNumberFormat="1" applyFont="1" applyFill="1" applyBorder="1" applyAlignment="1">
      <alignment horizontal="center"/>
    </xf>
    <xf numFmtId="2" fontId="3" fillId="0" borderId="37" xfId="2" applyNumberFormat="1" applyFont="1" applyFill="1" applyBorder="1" applyAlignment="1">
      <alignment horizontal="center"/>
    </xf>
    <xf numFmtId="0" fontId="5" fillId="0" borderId="14" xfId="286" applyFont="1" applyFill="1" applyBorder="1" applyAlignment="1">
      <alignment horizontal="left" vertical="center"/>
    </xf>
    <xf numFmtId="0" fontId="3" fillId="0" borderId="0" xfId="286" applyFont="1" applyFill="1" applyAlignment="1">
      <alignment vertical="center"/>
    </xf>
    <xf numFmtId="0" fontId="5" fillId="0" borderId="14" xfId="286" applyFont="1" applyFill="1" applyBorder="1" applyAlignment="1">
      <alignment horizontal="left"/>
    </xf>
    <xf numFmtId="2" fontId="3" fillId="4" borderId="5" xfId="2" applyNumberFormat="1" applyFont="1" applyFill="1" applyBorder="1" applyAlignment="1">
      <alignment horizontal="center"/>
    </xf>
    <xf numFmtId="2" fontId="3" fillId="4" borderId="37" xfId="2" applyNumberFormat="1" applyFont="1" applyFill="1" applyBorder="1" applyAlignment="1">
      <alignment horizontal="center"/>
    </xf>
    <xf numFmtId="0" fontId="5" fillId="0" borderId="45" xfId="286" applyFont="1" applyFill="1" applyBorder="1" applyAlignment="1">
      <alignment horizontal="left"/>
    </xf>
    <xf numFmtId="2" fontId="3" fillId="0" borderId="46" xfId="2" applyNumberFormat="1" applyFont="1" applyFill="1" applyBorder="1" applyAlignment="1">
      <alignment horizontal="center"/>
    </xf>
    <xf numFmtId="2" fontId="3" fillId="4" borderId="46" xfId="2" applyNumberFormat="1" applyFont="1" applyFill="1" applyBorder="1" applyAlignment="1">
      <alignment horizontal="center"/>
    </xf>
    <xf numFmtId="2" fontId="3" fillId="4" borderId="62" xfId="2" applyNumberFormat="1" applyFont="1" applyFill="1" applyBorder="1" applyAlignment="1">
      <alignment horizontal="center"/>
    </xf>
    <xf numFmtId="0" fontId="3" fillId="0" borderId="0" xfId="286" applyFont="1" applyFill="1" applyBorder="1" applyAlignment="1"/>
    <xf numFmtId="0" fontId="3" fillId="0" borderId="0" xfId="2" applyFont="1" applyFill="1"/>
    <xf numFmtId="0" fontId="35" fillId="0" borderId="20" xfId="2" applyFont="1" applyFill="1" applyBorder="1" applyAlignment="1">
      <alignment horizontal="right"/>
    </xf>
    <xf numFmtId="0" fontId="5" fillId="3" borderId="2" xfId="2" applyFont="1" applyFill="1" applyBorder="1" applyAlignment="1">
      <alignment horizontal="right"/>
    </xf>
    <xf numFmtId="0" fontId="5" fillId="3" borderId="1" xfId="2" applyFont="1" applyFill="1" applyBorder="1" applyAlignment="1">
      <alignment horizontal="right"/>
    </xf>
    <xf numFmtId="0" fontId="5" fillId="3" borderId="3" xfId="2" applyFont="1" applyFill="1" applyBorder="1" applyAlignment="1">
      <alignment horizontal="right"/>
    </xf>
    <xf numFmtId="0" fontId="5" fillId="3" borderId="33" xfId="2" applyFont="1" applyFill="1" applyBorder="1" applyAlignment="1">
      <alignment horizontal="right"/>
    </xf>
    <xf numFmtId="0" fontId="5" fillId="3" borderId="0" xfId="2" applyFont="1" applyFill="1" applyBorder="1" applyAlignment="1">
      <alignment horizontal="right"/>
    </xf>
    <xf numFmtId="0" fontId="5" fillId="3" borderId="32" xfId="2" applyFont="1" applyFill="1" applyBorder="1" applyAlignment="1">
      <alignment horizontal="right"/>
    </xf>
    <xf numFmtId="0" fontId="3" fillId="0" borderId="63" xfId="2" applyFont="1" applyFill="1" applyBorder="1"/>
    <xf numFmtId="177" fontId="3" fillId="0" borderId="64" xfId="203" applyNumberFormat="1" applyFont="1" applyFill="1" applyBorder="1"/>
    <xf numFmtId="164" fontId="3" fillId="0" borderId="64" xfId="203" applyNumberFormat="1" applyFont="1" applyFill="1" applyBorder="1"/>
    <xf numFmtId="177" fontId="3" fillId="0" borderId="65" xfId="203" applyNumberFormat="1" applyFont="1" applyFill="1" applyBorder="1"/>
    <xf numFmtId="177" fontId="3" fillId="0" borderId="65" xfId="203" applyNumberFormat="1" applyFont="1" applyFill="1" applyBorder="1" applyAlignment="1"/>
    <xf numFmtId="164" fontId="3" fillId="0" borderId="66" xfId="203" applyNumberFormat="1" applyFont="1" applyFill="1" applyBorder="1"/>
    <xf numFmtId="177" fontId="3" fillId="0" borderId="64" xfId="4" applyNumberFormat="1" applyFont="1" applyFill="1" applyBorder="1"/>
    <xf numFmtId="164" fontId="3" fillId="0" borderId="64" xfId="2" applyNumberFormat="1" applyFont="1" applyFill="1" applyBorder="1"/>
    <xf numFmtId="177" fontId="3" fillId="0" borderId="65" xfId="4" applyNumberFormat="1" applyFont="1" applyFill="1" applyBorder="1"/>
    <xf numFmtId="164" fontId="3" fillId="0" borderId="67" xfId="2" applyNumberFormat="1" applyFont="1" applyFill="1" applyBorder="1"/>
    <xf numFmtId="0" fontId="3" fillId="0" borderId="10" xfId="2" applyFont="1" applyFill="1" applyBorder="1"/>
    <xf numFmtId="177" fontId="3" fillId="0" borderId="3" xfId="203" applyNumberFormat="1" applyFont="1" applyFill="1" applyBorder="1"/>
    <xf numFmtId="164" fontId="3" fillId="0" borderId="3" xfId="203" applyNumberFormat="1" applyFont="1" applyFill="1" applyBorder="1"/>
    <xf numFmtId="177" fontId="3" fillId="0" borderId="1" xfId="203" applyNumberFormat="1" applyFont="1" applyFill="1" applyBorder="1"/>
    <xf numFmtId="177" fontId="3" fillId="0" borderId="1" xfId="203" applyNumberFormat="1" applyFont="1" applyFill="1" applyBorder="1" applyAlignment="1"/>
    <xf numFmtId="164" fontId="3" fillId="0" borderId="41" xfId="203" applyNumberFormat="1" applyFont="1" applyFill="1" applyBorder="1"/>
    <xf numFmtId="164" fontId="3" fillId="0" borderId="3" xfId="2" applyNumberFormat="1" applyFont="1" applyFill="1" applyBorder="1"/>
    <xf numFmtId="164" fontId="3" fillId="0" borderId="12" xfId="2" applyNumberFormat="1" applyFont="1" applyFill="1" applyBorder="1"/>
    <xf numFmtId="177" fontId="3" fillId="0" borderId="3" xfId="98" applyNumberFormat="1" applyFont="1" applyFill="1" applyBorder="1"/>
    <xf numFmtId="177" fontId="3" fillId="0" borderId="1" xfId="98" applyNumberFormat="1" applyFont="1" applyFill="1" applyBorder="1" applyAlignment="1"/>
    <xf numFmtId="177" fontId="3" fillId="0" borderId="1" xfId="98" applyNumberFormat="1" applyFont="1" applyFill="1" applyBorder="1"/>
    <xf numFmtId="177" fontId="3" fillId="0" borderId="3" xfId="2" applyNumberFormat="1" applyFont="1" applyFill="1" applyBorder="1"/>
    <xf numFmtId="177" fontId="3" fillId="0" borderId="1" xfId="2" applyNumberFormat="1" applyFont="1" applyFill="1" applyBorder="1"/>
    <xf numFmtId="164" fontId="3" fillId="0" borderId="0" xfId="203" applyNumberFormat="1" applyFont="1" applyFill="1" applyBorder="1"/>
    <xf numFmtId="0" fontId="3" fillId="0" borderId="68" xfId="2" applyFont="1" applyFill="1" applyBorder="1"/>
    <xf numFmtId="177" fontId="3" fillId="0" borderId="69" xfId="203" applyNumberFormat="1" applyFont="1" applyFill="1" applyBorder="1"/>
    <xf numFmtId="164" fontId="3" fillId="0" borderId="69" xfId="203" applyNumberFormat="1" applyFont="1" applyFill="1" applyBorder="1"/>
    <xf numFmtId="177" fontId="3" fillId="0" borderId="70" xfId="203" applyNumberFormat="1" applyFont="1" applyFill="1" applyBorder="1"/>
    <xf numFmtId="164" fontId="3" fillId="0" borderId="71" xfId="203" applyNumberFormat="1" applyFont="1" applyFill="1" applyBorder="1"/>
    <xf numFmtId="177" fontId="3" fillId="0" borderId="69" xfId="2" applyNumberFormat="1" applyFont="1" applyFill="1" applyBorder="1"/>
    <xf numFmtId="164" fontId="3" fillId="0" borderId="69" xfId="2" applyNumberFormat="1" applyFont="1" applyFill="1" applyBorder="1"/>
    <xf numFmtId="177" fontId="3" fillId="0" borderId="70" xfId="2" applyNumberFormat="1" applyFont="1" applyFill="1" applyBorder="1"/>
    <xf numFmtId="164" fontId="3" fillId="0" borderId="72" xfId="2" applyNumberFormat="1" applyFont="1" applyFill="1" applyBorder="1"/>
    <xf numFmtId="0" fontId="5" fillId="0" borderId="30" xfId="2" applyFont="1" applyFill="1" applyBorder="1" applyAlignment="1" applyProtection="1">
      <alignment horizontal="left" vertical="center"/>
    </xf>
    <xf numFmtId="177" fontId="5" fillId="0" borderId="26" xfId="203" applyNumberFormat="1" applyFont="1" applyFill="1" applyBorder="1"/>
    <xf numFmtId="164" fontId="5" fillId="0" borderId="42" xfId="203" applyNumberFormat="1" applyFont="1" applyFill="1" applyBorder="1"/>
    <xf numFmtId="178" fontId="5" fillId="0" borderId="26" xfId="4" applyNumberFormat="1" applyFont="1" applyFill="1" applyBorder="1"/>
    <xf numFmtId="43" fontId="5" fillId="0" borderId="26" xfId="4" quotePrefix="1" applyFont="1" applyFill="1" applyBorder="1" applyAlignment="1">
      <alignment horizontal="center"/>
    </xf>
    <xf numFmtId="178" fontId="5" fillId="0" borderId="42" xfId="4" applyNumberFormat="1" applyFont="1" applyFill="1" applyBorder="1"/>
    <xf numFmtId="177" fontId="5" fillId="0" borderId="42" xfId="203" applyNumberFormat="1" applyFont="1" applyFill="1" applyBorder="1"/>
    <xf numFmtId="2" fontId="5" fillId="0" borderId="20" xfId="203" applyNumberFormat="1" applyFont="1" applyFill="1" applyBorder="1"/>
    <xf numFmtId="43" fontId="5" fillId="0" borderId="27" xfId="4" quotePrefix="1" applyFont="1" applyFill="1" applyBorder="1" applyAlignment="1">
      <alignment horizontal="center"/>
    </xf>
    <xf numFmtId="0" fontId="3" fillId="0" borderId="0" xfId="2" applyFont="1" applyFill="1" applyBorder="1"/>
    <xf numFmtId="43" fontId="3" fillId="0" borderId="0" xfId="2" applyNumberFormat="1" applyFont="1" applyFill="1"/>
    <xf numFmtId="177" fontId="3" fillId="0" borderId="0" xfId="2" applyNumberFormat="1" applyFont="1" applyFill="1"/>
    <xf numFmtId="0" fontId="37" fillId="0" borderId="0" xfId="2" applyFont="1" applyAlignment="1">
      <alignment horizontal="center" vertical="center"/>
    </xf>
    <xf numFmtId="0" fontId="3" fillId="0" borderId="0" xfId="2" applyFont="1" applyAlignment="1">
      <alignment horizontal="center" vertical="center"/>
    </xf>
    <xf numFmtId="0" fontId="5" fillId="0" borderId="0" xfId="2" applyFont="1" applyAlignment="1">
      <alignment horizontal="center" vertical="center"/>
    </xf>
    <xf numFmtId="0" fontId="3" fillId="0" borderId="0" xfId="2" applyFont="1" applyAlignment="1" applyProtection="1">
      <alignment horizontal="center" vertical="center"/>
    </xf>
    <xf numFmtId="0" fontId="35" fillId="0" borderId="20" xfId="2" applyFont="1" applyBorder="1" applyAlignment="1">
      <alignment horizontal="right" vertical="center"/>
    </xf>
    <xf numFmtId="0" fontId="5" fillId="2" borderId="5" xfId="289" applyFont="1" applyFill="1" applyBorder="1" applyAlignment="1" applyProtection="1">
      <alignment horizontal="center" vertical="center"/>
    </xf>
    <xf numFmtId="0" fontId="5" fillId="2" borderId="7" xfId="289" applyFont="1" applyFill="1" applyBorder="1" applyAlignment="1" applyProtection="1">
      <alignment horizontal="center" vertical="center"/>
    </xf>
    <xf numFmtId="0" fontId="5" fillId="2" borderId="6" xfId="289" applyFont="1" applyFill="1" applyBorder="1" applyAlignment="1" applyProtection="1">
      <alignment horizontal="center" vertical="center"/>
    </xf>
    <xf numFmtId="0" fontId="5" fillId="2" borderId="37" xfId="289" quotePrefix="1" applyFont="1" applyFill="1" applyBorder="1" applyAlignment="1">
      <alignment horizontal="center" vertical="center"/>
    </xf>
    <xf numFmtId="0" fontId="3" fillId="0" borderId="22" xfId="2" applyFont="1" applyBorder="1" applyAlignment="1" applyProtection="1">
      <alignment horizontal="left" vertical="center"/>
    </xf>
    <xf numFmtId="2" fontId="3" fillId="0" borderId="2" xfId="201" applyNumberFormat="1" applyFont="1" applyFill="1" applyBorder="1" applyAlignment="1" applyProtection="1">
      <alignment horizontal="right" vertical="center"/>
    </xf>
    <xf numFmtId="2" fontId="3" fillId="0" borderId="2" xfId="201" quotePrefix="1" applyNumberFormat="1" applyFont="1" applyFill="1" applyBorder="1" applyAlignment="1" applyProtection="1">
      <alignment horizontal="right" vertical="center"/>
    </xf>
    <xf numFmtId="2" fontId="3" fillId="0" borderId="54" xfId="201" quotePrefix="1" applyNumberFormat="1" applyFont="1" applyFill="1" applyBorder="1" applyAlignment="1" applyProtection="1">
      <alignment horizontal="right" vertical="center"/>
    </xf>
    <xf numFmtId="2" fontId="3" fillId="0" borderId="3" xfId="2" applyNumberFormat="1" applyFont="1" applyFill="1" applyBorder="1" applyAlignment="1">
      <alignment horizontal="right" vertical="center"/>
    </xf>
    <xf numFmtId="0" fontId="3" fillId="0" borderId="33" xfId="201" quotePrefix="1" applyFont="1" applyFill="1" applyBorder="1" applyAlignment="1" applyProtection="1">
      <alignment horizontal="right" vertical="center"/>
    </xf>
    <xf numFmtId="0" fontId="3" fillId="0" borderId="2" xfId="201" quotePrefix="1" applyFont="1" applyFill="1" applyBorder="1" applyAlignment="1" applyProtection="1">
      <alignment horizontal="right" vertical="center"/>
    </xf>
    <xf numFmtId="0" fontId="3" fillId="0" borderId="3" xfId="201" quotePrefix="1" applyFont="1" applyFill="1" applyBorder="1" applyAlignment="1" applyProtection="1">
      <alignment horizontal="right" vertical="center"/>
    </xf>
    <xf numFmtId="2" fontId="3" fillId="0" borderId="1" xfId="201" quotePrefix="1" applyNumberFormat="1" applyFont="1" applyFill="1" applyBorder="1" applyAlignment="1" applyProtection="1">
      <alignment horizontal="right" vertical="center"/>
    </xf>
    <xf numFmtId="2" fontId="3" fillId="0" borderId="32" xfId="2" applyNumberFormat="1" applyFont="1" applyFill="1" applyBorder="1" applyAlignment="1">
      <alignment horizontal="right" vertical="center"/>
    </xf>
    <xf numFmtId="0" fontId="3" fillId="0" borderId="10" xfId="2" applyFont="1" applyBorder="1" applyAlignment="1" applyProtection="1">
      <alignment horizontal="left" vertical="center"/>
    </xf>
    <xf numFmtId="2" fontId="3" fillId="0" borderId="3" xfId="201" applyNumberFormat="1" applyFont="1" applyFill="1" applyBorder="1" applyAlignment="1" applyProtection="1">
      <alignment horizontal="right" vertical="center"/>
    </xf>
    <xf numFmtId="2" fontId="3" fillId="0" borderId="0" xfId="201" applyNumberFormat="1" applyFont="1" applyFill="1" applyBorder="1" applyAlignment="1" applyProtection="1">
      <alignment horizontal="right" vertical="center"/>
    </xf>
    <xf numFmtId="2" fontId="3" fillId="0" borderId="1" xfId="201" applyNumberFormat="1" applyFont="1" applyFill="1" applyBorder="1" applyAlignment="1" applyProtection="1">
      <alignment horizontal="right" vertical="center"/>
    </xf>
    <xf numFmtId="2" fontId="3" fillId="0" borderId="41" xfId="201" applyNumberFormat="1" applyFont="1" applyFill="1" applyBorder="1" applyAlignment="1" applyProtection="1">
      <alignment horizontal="right" vertical="center"/>
    </xf>
    <xf numFmtId="0" fontId="3" fillId="0" borderId="1" xfId="201" applyFont="1" applyFill="1" applyBorder="1" applyAlignment="1" applyProtection="1">
      <alignment horizontal="right" vertical="center"/>
    </xf>
    <xf numFmtId="0" fontId="3" fillId="0" borderId="41" xfId="201" applyFont="1" applyFill="1" applyBorder="1" applyAlignment="1" applyProtection="1">
      <alignment horizontal="right" vertical="center"/>
    </xf>
    <xf numFmtId="0" fontId="3" fillId="0" borderId="3" xfId="201" applyFont="1" applyFill="1" applyBorder="1" applyAlignment="1" applyProtection="1">
      <alignment horizontal="right" vertical="center"/>
    </xf>
    <xf numFmtId="0" fontId="5" fillId="0" borderId="0" xfId="2" applyFont="1" applyFill="1" applyAlignment="1">
      <alignment horizontal="center" vertical="center"/>
    </xf>
    <xf numFmtId="0" fontId="3" fillId="0" borderId="10" xfId="2" applyFont="1" applyFill="1" applyBorder="1" applyAlignment="1" applyProtection="1">
      <alignment horizontal="left" vertical="center"/>
    </xf>
    <xf numFmtId="2" fontId="3" fillId="0" borderId="3" xfId="201" quotePrefix="1" applyNumberFormat="1" applyFont="1" applyFill="1" applyBorder="1" applyAlignment="1" applyProtection="1">
      <alignment horizontal="right" vertical="center"/>
    </xf>
    <xf numFmtId="2" fontId="3" fillId="0" borderId="0" xfId="201" quotePrefix="1" applyNumberFormat="1" applyFont="1" applyFill="1" applyBorder="1" applyAlignment="1" applyProtection="1">
      <alignment horizontal="right" vertical="center"/>
    </xf>
    <xf numFmtId="2" fontId="3" fillId="0" borderId="41" xfId="201" quotePrefix="1" applyNumberFormat="1" applyFont="1" applyFill="1" applyBorder="1" applyAlignment="1" applyProtection="1">
      <alignment horizontal="right" vertical="center"/>
    </xf>
    <xf numFmtId="0" fontId="3" fillId="0" borderId="0" xfId="2" applyFont="1" applyFill="1" applyAlignment="1">
      <alignment horizontal="center" vertical="center"/>
    </xf>
    <xf numFmtId="0" fontId="3" fillId="0" borderId="18" xfId="2" applyFont="1" applyBorder="1" applyAlignment="1" applyProtection="1">
      <alignment horizontal="left" vertical="center"/>
    </xf>
    <xf numFmtId="2" fontId="3" fillId="0" borderId="4" xfId="201" applyNumberFormat="1" applyFont="1" applyFill="1" applyBorder="1" applyAlignment="1" applyProtection="1">
      <alignment horizontal="right" vertical="center"/>
    </xf>
    <xf numFmtId="2" fontId="3" fillId="0" borderId="38" xfId="201" applyNumberFormat="1" applyFont="1" applyFill="1" applyBorder="1" applyAlignment="1" applyProtection="1">
      <alignment horizontal="right" vertical="center"/>
    </xf>
    <xf numFmtId="2" fontId="3" fillId="0" borderId="39" xfId="201" applyNumberFormat="1" applyFont="1" applyFill="1" applyBorder="1" applyAlignment="1" applyProtection="1">
      <alignment horizontal="right" vertical="center"/>
    </xf>
    <xf numFmtId="0" fontId="3" fillId="0" borderId="40" xfId="201" applyFont="1" applyFill="1" applyBorder="1" applyAlignment="1" applyProtection="1">
      <alignment horizontal="right" vertical="center"/>
    </xf>
    <xf numFmtId="0" fontId="5" fillId="0" borderId="30" xfId="2" applyFont="1" applyFill="1" applyBorder="1" applyAlignment="1">
      <alignment horizontal="center" vertical="center"/>
    </xf>
    <xf numFmtId="2" fontId="5" fillId="0" borderId="46" xfId="201" applyNumberFormat="1" applyFont="1" applyFill="1" applyBorder="1" applyAlignment="1">
      <alignment horizontal="right" vertical="center"/>
    </xf>
    <xf numFmtId="2" fontId="5" fillId="0" borderId="73" xfId="201" applyNumberFormat="1" applyFont="1" applyFill="1" applyBorder="1" applyAlignment="1">
      <alignment horizontal="right" vertical="center"/>
    </xf>
    <xf numFmtId="2" fontId="5" fillId="0" borderId="74" xfId="289" applyNumberFormat="1" applyFont="1" applyFill="1" applyBorder="1" applyAlignment="1" applyProtection="1">
      <alignment horizontal="right" vertical="center"/>
    </xf>
    <xf numFmtId="2" fontId="5" fillId="0" borderId="46" xfId="289" quotePrefix="1" applyNumberFormat="1" applyFont="1" applyFill="1" applyBorder="1" applyAlignment="1">
      <alignment horizontal="right" vertical="center"/>
    </xf>
    <xf numFmtId="2" fontId="5" fillId="0" borderId="55" xfId="201" applyNumberFormat="1" applyFont="1" applyFill="1" applyBorder="1" applyAlignment="1">
      <alignment horizontal="right" vertical="center"/>
    </xf>
    <xf numFmtId="2" fontId="5" fillId="0" borderId="62" xfId="201" applyNumberFormat="1" applyFont="1" applyFill="1" applyBorder="1" applyAlignment="1">
      <alignment horizontal="right" vertical="center"/>
    </xf>
    <xf numFmtId="0" fontId="3" fillId="0" borderId="0" xfId="2" quotePrefix="1" applyFont="1" applyBorder="1" applyAlignment="1" applyProtection="1">
      <alignment horizontal="center" vertical="center"/>
    </xf>
    <xf numFmtId="2" fontId="5" fillId="0" borderId="0" xfId="2" applyNumberFormat="1" applyFont="1" applyFill="1" applyBorder="1"/>
    <xf numFmtId="0" fontId="3" fillId="0" borderId="0" xfId="2" applyFont="1" applyBorder="1" applyAlignment="1" applyProtection="1">
      <alignment horizontal="center" vertical="center"/>
    </xf>
    <xf numFmtId="2" fontId="3" fillId="0" borderId="0" xfId="2" applyNumberFormat="1" applyFont="1" applyFill="1" applyBorder="1"/>
    <xf numFmtId="2" fontId="3" fillId="0" borderId="0" xfId="2" applyNumberFormat="1" applyFont="1" applyBorder="1" applyAlignment="1">
      <alignment horizontal="right" vertical="center"/>
    </xf>
    <xf numFmtId="0" fontId="3" fillId="0" borderId="0" xfId="2" applyFont="1" applyBorder="1"/>
    <xf numFmtId="2" fontId="3" fillId="0" borderId="0" xfId="2" applyNumberFormat="1" applyFont="1" applyBorder="1"/>
    <xf numFmtId="0" fontId="38" fillId="0" borderId="0" xfId="0" applyFont="1" applyAlignment="1">
      <alignment wrapText="1"/>
    </xf>
    <xf numFmtId="2" fontId="5" fillId="0" borderId="0" xfId="2" applyNumberFormat="1" applyFont="1" applyBorder="1" applyAlignment="1">
      <alignment horizontal="center" vertical="center"/>
    </xf>
    <xf numFmtId="2" fontId="3" fillId="0" borderId="0" xfId="2" applyNumberFormat="1" applyFont="1" applyAlignment="1">
      <alignment horizontal="center" vertical="center"/>
    </xf>
    <xf numFmtId="0" fontId="3" fillId="0" borderId="0" xfId="342" applyFont="1"/>
    <xf numFmtId="0" fontId="3" fillId="0" borderId="0" xfId="342" applyFont="1" applyFill="1" applyBorder="1"/>
    <xf numFmtId="0" fontId="5" fillId="0" borderId="0" xfId="342" applyFont="1" applyFill="1" applyBorder="1" applyAlignment="1">
      <alignment horizontal="center"/>
    </xf>
    <xf numFmtId="175" fontId="3" fillId="0" borderId="14" xfId="342" applyNumberFormat="1" applyFont="1" applyFill="1" applyBorder="1" applyAlignment="1" applyProtection="1">
      <alignment horizontal="left"/>
    </xf>
    <xf numFmtId="165" fontId="3" fillId="0" borderId="36" xfId="342" applyNumberFormat="1" applyFont="1" applyFill="1" applyBorder="1" applyProtection="1"/>
    <xf numFmtId="165" fontId="3" fillId="0" borderId="6" xfId="342" applyNumberFormat="1" applyFont="1" applyFill="1" applyBorder="1" applyProtection="1"/>
    <xf numFmtId="165" fontId="3" fillId="0" borderId="7" xfId="342" applyNumberFormat="1" applyFont="1" applyFill="1" applyBorder="1" applyProtection="1"/>
    <xf numFmtId="174" fontId="36" fillId="0" borderId="6" xfId="342" applyNumberFormat="1" applyFont="1" applyFill="1" applyBorder="1" applyAlignment="1" applyProtection="1">
      <alignment horizontal="left"/>
    </xf>
    <xf numFmtId="174" fontId="36" fillId="0" borderId="6" xfId="342" quotePrefix="1" applyNumberFormat="1" applyFont="1" applyFill="1" applyBorder="1" applyAlignment="1" applyProtection="1"/>
    <xf numFmtId="165" fontId="3" fillId="0" borderId="37" xfId="342" applyNumberFormat="1" applyFont="1" applyFill="1" applyBorder="1" applyProtection="1"/>
    <xf numFmtId="166" fontId="3" fillId="0" borderId="0" xfId="342" applyNumberFormat="1" applyFont="1"/>
    <xf numFmtId="175" fontId="3" fillId="0" borderId="10" xfId="342" quotePrefix="1" applyNumberFormat="1" applyFont="1" applyFill="1" applyBorder="1" applyAlignment="1" applyProtection="1">
      <alignment horizontal="left"/>
    </xf>
    <xf numFmtId="165" fontId="3" fillId="0" borderId="0" xfId="342" applyNumberFormat="1" applyFont="1" applyFill="1" applyBorder="1" applyProtection="1"/>
    <xf numFmtId="165" fontId="3" fillId="0" borderId="1" xfId="342" applyNumberFormat="1" applyFont="1" applyFill="1" applyBorder="1" applyProtection="1"/>
    <xf numFmtId="165" fontId="3" fillId="0" borderId="41" xfId="342" applyNumberFormat="1" applyFont="1" applyFill="1" applyBorder="1" applyProtection="1"/>
    <xf numFmtId="174" fontId="3" fillId="0" borderId="1" xfId="342" applyNumberFormat="1" applyFont="1" applyFill="1" applyBorder="1" applyProtection="1"/>
    <xf numFmtId="165" fontId="3" fillId="0" borderId="32" xfId="342" applyNumberFormat="1" applyFont="1" applyFill="1" applyBorder="1" applyProtection="1"/>
    <xf numFmtId="175" fontId="3" fillId="0" borderId="10" xfId="342" applyNumberFormat="1" applyFont="1" applyFill="1" applyBorder="1" applyAlignment="1" applyProtection="1">
      <alignment horizontal="left"/>
    </xf>
    <xf numFmtId="0" fontId="3" fillId="0" borderId="0" xfId="342" applyFont="1" applyBorder="1"/>
    <xf numFmtId="174" fontId="36" fillId="0" borderId="6" xfId="342" quotePrefix="1" applyNumberFormat="1" applyFont="1" applyFill="1" applyBorder="1" applyAlignment="1" applyProtection="1">
      <alignment horizontal="left"/>
    </xf>
    <xf numFmtId="165" fontId="39" fillId="0" borderId="0" xfId="342" applyNumberFormat="1" applyFont="1" applyFill="1" applyBorder="1" applyProtection="1"/>
    <xf numFmtId="165" fontId="39" fillId="0" borderId="1" xfId="342" applyNumberFormat="1" applyFont="1" applyFill="1" applyBorder="1" applyProtection="1"/>
    <xf numFmtId="165" fontId="39" fillId="0" borderId="32" xfId="342" applyNumberFormat="1" applyFont="1" applyFill="1" applyBorder="1" applyProtection="1"/>
    <xf numFmtId="0" fontId="3" fillId="0" borderId="1" xfId="342" applyFont="1" applyFill="1" applyBorder="1"/>
    <xf numFmtId="174" fontId="40" fillId="0" borderId="1" xfId="342" quotePrefix="1" applyNumberFormat="1" applyFont="1" applyFill="1" applyBorder="1" applyAlignment="1" applyProtection="1">
      <alignment horizontal="left"/>
    </xf>
    <xf numFmtId="174" fontId="36" fillId="0" borderId="1" xfId="342" applyNumberFormat="1" applyFont="1" applyFill="1" applyBorder="1" applyAlignment="1" applyProtection="1">
      <alignment horizontal="left"/>
    </xf>
    <xf numFmtId="174" fontId="36" fillId="0" borderId="1" xfId="342" quotePrefix="1" applyNumberFormat="1" applyFont="1" applyFill="1" applyBorder="1" applyAlignment="1" applyProtection="1">
      <alignment horizontal="left"/>
    </xf>
    <xf numFmtId="174" fontId="3" fillId="0" borderId="6" xfId="342" applyNumberFormat="1" applyFont="1" applyFill="1" applyBorder="1" applyProtection="1"/>
    <xf numFmtId="165" fontId="3" fillId="0" borderId="11" xfId="342" applyNumberFormat="1" applyFont="1" applyFill="1" applyBorder="1" applyProtection="1"/>
    <xf numFmtId="166" fontId="3" fillId="0" borderId="32" xfId="342" applyNumberFormat="1" applyFont="1" applyFill="1" applyBorder="1" applyProtection="1"/>
    <xf numFmtId="175" fontId="3" fillId="0" borderId="18" xfId="342" quotePrefix="1" applyNumberFormat="1" applyFont="1" applyFill="1" applyBorder="1" applyAlignment="1" applyProtection="1">
      <alignment horizontal="left"/>
    </xf>
    <xf numFmtId="165" fontId="3" fillId="0" borderId="39" xfId="342" applyNumberFormat="1" applyFont="1" applyFill="1" applyBorder="1" applyProtection="1"/>
    <xf numFmtId="165" fontId="3" fillId="0" borderId="40" xfId="342" applyNumberFormat="1" applyFont="1" applyFill="1" applyBorder="1" applyProtection="1"/>
    <xf numFmtId="165" fontId="3" fillId="0" borderId="38" xfId="342" applyNumberFormat="1" applyFont="1" applyFill="1" applyBorder="1" applyProtection="1"/>
    <xf numFmtId="165" fontId="3" fillId="0" borderId="29" xfId="342" applyNumberFormat="1" applyFont="1" applyFill="1" applyBorder="1" applyProtection="1"/>
    <xf numFmtId="175" fontId="3" fillId="0" borderId="30" xfId="342" applyNumberFormat="1" applyFont="1" applyFill="1" applyBorder="1" applyAlignment="1" applyProtection="1">
      <alignment horizontal="left"/>
    </xf>
    <xf numFmtId="165" fontId="3" fillId="0" borderId="20" xfId="342" applyNumberFormat="1" applyFont="1" applyFill="1" applyBorder="1" applyProtection="1"/>
    <xf numFmtId="165" fontId="3" fillId="0" borderId="42" xfId="342" applyNumberFormat="1" applyFont="1" applyFill="1" applyBorder="1" applyProtection="1"/>
    <xf numFmtId="165" fontId="3" fillId="0" borderId="43" xfId="342" applyNumberFormat="1" applyFont="1" applyFill="1" applyBorder="1" applyProtection="1"/>
    <xf numFmtId="165" fontId="3" fillId="0" borderId="44" xfId="342" applyNumberFormat="1" applyFont="1" applyFill="1" applyBorder="1" applyProtection="1"/>
    <xf numFmtId="0" fontId="3" fillId="0" borderId="0" xfId="342" quotePrefix="1" applyFont="1" applyFill="1" applyBorder="1" applyAlignment="1">
      <alignment horizontal="left"/>
    </xf>
    <xf numFmtId="165" fontId="3" fillId="0" borderId="0" xfId="342" applyNumberFormat="1" applyFont="1" applyFill="1" applyBorder="1" applyAlignment="1">
      <alignment horizontal="right"/>
    </xf>
    <xf numFmtId="165" fontId="41" fillId="0" borderId="0" xfId="342" applyNumberFormat="1" applyFont="1" applyFill="1" applyBorder="1" applyProtection="1"/>
    <xf numFmtId="174" fontId="41" fillId="0" borderId="0" xfId="342" applyNumberFormat="1" applyFont="1" applyFill="1" applyBorder="1" applyAlignment="1" applyProtection="1">
      <alignment horizontal="left"/>
    </xf>
    <xf numFmtId="0" fontId="41" fillId="0" borderId="0" xfId="342" applyFont="1" applyFill="1" applyBorder="1" applyAlignment="1" applyProtection="1">
      <alignment horizontal="left"/>
    </xf>
    <xf numFmtId="0" fontId="37" fillId="0" borderId="0" xfId="342" applyFont="1" applyFill="1" applyBorder="1" applyAlignment="1" applyProtection="1">
      <alignment horizontal="left"/>
    </xf>
    <xf numFmtId="175" fontId="3" fillId="0" borderId="0" xfId="342" applyNumberFormat="1" applyFont="1" applyFill="1" applyBorder="1" applyAlignment="1" applyProtection="1">
      <alignment horizontal="left"/>
    </xf>
    <xf numFmtId="175" fontId="24" fillId="0" borderId="0" xfId="342" quotePrefix="1" applyNumberFormat="1" applyFont="1" applyFill="1" applyBorder="1" applyAlignment="1" applyProtection="1">
      <alignment horizontal="left"/>
    </xf>
    <xf numFmtId="0" fontId="35" fillId="0" borderId="0" xfId="342" applyFont="1" applyFill="1" applyBorder="1"/>
    <xf numFmtId="176" fontId="35" fillId="0" borderId="0" xfId="342" applyNumberFormat="1" applyFont="1" applyFill="1" applyBorder="1" applyAlignment="1" applyProtection="1">
      <alignment horizontal="right"/>
    </xf>
    <xf numFmtId="176" fontId="35" fillId="0" borderId="0" xfId="342" applyNumberFormat="1" applyFont="1" applyFill="1" applyBorder="1" applyProtection="1"/>
    <xf numFmtId="165" fontId="35" fillId="0" borderId="0" xfId="342" applyNumberFormat="1" applyFont="1" applyFill="1" applyBorder="1" applyProtection="1"/>
    <xf numFmtId="174" fontId="35" fillId="0" borderId="0" xfId="342" applyNumberFormat="1" applyFont="1" applyFill="1" applyBorder="1" applyProtection="1"/>
    <xf numFmtId="176" fontId="35" fillId="0" borderId="0" xfId="342" applyNumberFormat="1" applyFont="1" applyFill="1" applyBorder="1" applyAlignment="1">
      <alignment horizontal="right"/>
    </xf>
    <xf numFmtId="176" fontId="35" fillId="0" borderId="0" xfId="342" applyNumberFormat="1" applyFont="1" applyFill="1" applyBorder="1"/>
    <xf numFmtId="175" fontId="35" fillId="0" borderId="0" xfId="342" applyNumberFormat="1" applyFont="1" applyFill="1" applyBorder="1" applyAlignment="1" applyProtection="1">
      <alignment horizontal="left"/>
    </xf>
    <xf numFmtId="165" fontId="3" fillId="0" borderId="5" xfId="342" applyNumberFormat="1" applyFont="1" applyFill="1" applyBorder="1" applyProtection="1"/>
    <xf numFmtId="165" fontId="3" fillId="0" borderId="3" xfId="342" applyNumberFormat="1" applyFont="1" applyFill="1" applyBorder="1" applyProtection="1"/>
    <xf numFmtId="165" fontId="3" fillId="0" borderId="4" xfId="342" applyNumberFormat="1" applyFont="1" applyFill="1" applyBorder="1" applyProtection="1"/>
    <xf numFmtId="165" fontId="3" fillId="0" borderId="26" xfId="342" applyNumberFormat="1" applyFont="1" applyFill="1" applyBorder="1" applyProtection="1"/>
    <xf numFmtId="0" fontId="5" fillId="3" borderId="28" xfId="342" applyFont="1" applyFill="1" applyBorder="1" applyAlignment="1" applyProtection="1">
      <alignment horizontal="center"/>
    </xf>
    <xf numFmtId="174" fontId="5" fillId="3" borderId="28" xfId="342" applyNumberFormat="1" applyFont="1" applyFill="1" applyBorder="1" applyAlignment="1">
      <alignment horizontal="center"/>
    </xf>
    <xf numFmtId="174" fontId="5" fillId="3" borderId="3" xfId="342" applyNumberFormat="1" applyFont="1" applyFill="1" applyBorder="1" applyAlignment="1">
      <alignment horizontal="center"/>
    </xf>
    <xf numFmtId="0" fontId="5" fillId="3" borderId="4" xfId="342" applyFont="1" applyFill="1" applyBorder="1" applyAlignment="1" applyProtection="1">
      <alignment horizontal="center"/>
    </xf>
    <xf numFmtId="0" fontId="5" fillId="3" borderId="4" xfId="342" quotePrefix="1" applyFont="1" applyFill="1" applyBorder="1" applyAlignment="1" applyProtection="1">
      <alignment horizontal="center"/>
    </xf>
    <xf numFmtId="0" fontId="5" fillId="3" borderId="39" xfId="342" applyFont="1" applyFill="1" applyBorder="1" applyAlignment="1" applyProtection="1">
      <alignment horizontal="center"/>
    </xf>
    <xf numFmtId="174" fontId="5" fillId="3" borderId="6" xfId="342" applyNumberFormat="1" applyFont="1" applyFill="1" applyBorder="1" applyAlignment="1" applyProtection="1">
      <alignment horizontal="right"/>
    </xf>
    <xf numFmtId="174" fontId="5" fillId="3" borderId="40" xfId="342" applyNumberFormat="1" applyFont="1" applyFill="1" applyBorder="1" applyAlignment="1" applyProtection="1">
      <alignment horizontal="center"/>
    </xf>
    <xf numFmtId="174" fontId="5" fillId="3" borderId="29" xfId="342" applyNumberFormat="1" applyFont="1" applyFill="1" applyBorder="1" applyAlignment="1" applyProtection="1">
      <alignment horizontal="center"/>
    </xf>
    <xf numFmtId="166" fontId="3" fillId="0" borderId="0" xfId="342" applyNumberFormat="1" applyFont="1" applyFill="1"/>
    <xf numFmtId="165" fontId="3" fillId="0" borderId="12" xfId="342" applyNumberFormat="1" applyFont="1" applyFill="1" applyBorder="1" applyProtection="1"/>
    <xf numFmtId="175" fontId="3" fillId="0" borderId="14" xfId="342" quotePrefix="1" applyNumberFormat="1" applyFont="1" applyFill="1" applyBorder="1" applyAlignment="1" applyProtection="1">
      <alignment horizontal="left"/>
    </xf>
    <xf numFmtId="175" fontId="5" fillId="0" borderId="10" xfId="342" applyNumberFormat="1" applyFont="1" applyFill="1" applyBorder="1" applyAlignment="1" applyProtection="1">
      <alignment horizontal="left"/>
    </xf>
    <xf numFmtId="165" fontId="5" fillId="0" borderId="3" xfId="342" applyNumberFormat="1" applyFont="1" applyFill="1" applyBorder="1" applyProtection="1"/>
    <xf numFmtId="165" fontId="5" fillId="0" borderId="12" xfId="342" applyNumberFormat="1" applyFont="1" applyFill="1" applyBorder="1" applyProtection="1"/>
    <xf numFmtId="165" fontId="3" fillId="0" borderId="27" xfId="342" applyNumberFormat="1" applyFont="1" applyFill="1" applyBorder="1" applyProtection="1"/>
    <xf numFmtId="175" fontId="24" fillId="0" borderId="0" xfId="342" applyNumberFormat="1" applyFont="1" applyFill="1" applyBorder="1" applyAlignment="1" applyProtection="1">
      <alignment horizontal="left"/>
    </xf>
    <xf numFmtId="165" fontId="35" fillId="0" borderId="0" xfId="342" applyNumberFormat="1" applyFont="1" applyFill="1" applyBorder="1" applyAlignment="1">
      <alignment horizontal="right"/>
    </xf>
    <xf numFmtId="165" fontId="35" fillId="0" borderId="0" xfId="342" applyNumberFormat="1" applyFont="1" applyFill="1" applyBorder="1"/>
    <xf numFmtId="0" fontId="35" fillId="0" borderId="0" xfId="342" quotePrefix="1" applyFont="1" applyFill="1" applyBorder="1" applyAlignment="1">
      <alignment horizontal="left"/>
    </xf>
    <xf numFmtId="174" fontId="5" fillId="3" borderId="28" xfId="342" applyNumberFormat="1" applyFont="1" applyFill="1" applyBorder="1" applyAlignment="1" applyProtection="1">
      <alignment horizontal="center"/>
    </xf>
    <xf numFmtId="174" fontId="5" fillId="3" borderId="34" xfId="342" applyNumberFormat="1" applyFont="1" applyFill="1" applyBorder="1" applyAlignment="1" applyProtection="1">
      <alignment horizontal="center"/>
    </xf>
    <xf numFmtId="174" fontId="5" fillId="3" borderId="3" xfId="342" quotePrefix="1" applyNumberFormat="1" applyFont="1" applyFill="1" applyBorder="1" applyAlignment="1" applyProtection="1">
      <alignment horizontal="center"/>
    </xf>
    <xf numFmtId="174" fontId="5" fillId="3" borderId="1" xfId="342" applyNumberFormat="1" applyFont="1" applyFill="1" applyBorder="1" applyAlignment="1">
      <alignment horizontal="center"/>
    </xf>
    <xf numFmtId="0" fontId="5" fillId="3" borderId="1" xfId="342" quotePrefix="1" applyFont="1" applyFill="1" applyBorder="1" applyAlignment="1" applyProtection="1">
      <alignment horizontal="center"/>
    </xf>
    <xf numFmtId="0" fontId="5" fillId="3" borderId="41" xfId="342" applyFont="1" applyFill="1" applyBorder="1" applyAlignment="1" applyProtection="1">
      <alignment horizontal="center"/>
    </xf>
    <xf numFmtId="174" fontId="5" fillId="3" borderId="1" xfId="342" applyNumberFormat="1" applyFont="1" applyFill="1" applyBorder="1" applyAlignment="1" applyProtection="1">
      <alignment horizontal="center"/>
    </xf>
    <xf numFmtId="0" fontId="5" fillId="3" borderId="0" xfId="342" applyFont="1" applyFill="1" applyBorder="1" applyAlignment="1" applyProtection="1">
      <alignment horizontal="center"/>
    </xf>
    <xf numFmtId="174" fontId="5" fillId="3" borderId="32" xfId="342" applyNumberFormat="1" applyFont="1" applyFill="1" applyBorder="1" applyAlignment="1" applyProtection="1">
      <alignment horizontal="center"/>
    </xf>
    <xf numFmtId="165" fontId="3" fillId="0" borderId="14" xfId="342" quotePrefix="1" applyNumberFormat="1" applyFont="1" applyFill="1" applyBorder="1" applyAlignment="1" applyProtection="1">
      <alignment horizontal="left"/>
    </xf>
    <xf numFmtId="165" fontId="3" fillId="0" borderId="10" xfId="342" applyNumberFormat="1" applyFont="1" applyFill="1" applyBorder="1" applyAlignment="1" applyProtection="1">
      <alignment horizontal="left"/>
    </xf>
    <xf numFmtId="165" fontId="5" fillId="0" borderId="14" xfId="342" quotePrefix="1" applyNumberFormat="1" applyFont="1" applyFill="1" applyBorder="1" applyAlignment="1" applyProtection="1">
      <alignment horizontal="left"/>
    </xf>
    <xf numFmtId="165" fontId="5" fillId="0" borderId="5" xfId="342" applyNumberFormat="1" applyFont="1" applyFill="1" applyBorder="1" applyProtection="1"/>
    <xf numFmtId="165" fontId="5" fillId="0" borderId="11" xfId="342" applyNumberFormat="1" applyFont="1" applyFill="1" applyBorder="1" applyProtection="1"/>
    <xf numFmtId="175" fontId="3" fillId="0" borderId="10" xfId="342" applyNumberFormat="1" applyFont="1" applyFill="1" applyBorder="1" applyAlignment="1" applyProtection="1">
      <alignment horizontal="left" indent="3"/>
    </xf>
    <xf numFmtId="165" fontId="3" fillId="0" borderId="14" xfId="342" applyNumberFormat="1" applyFont="1" applyFill="1" applyBorder="1" applyAlignment="1" applyProtection="1">
      <alignment horizontal="left"/>
    </xf>
    <xf numFmtId="165" fontId="3" fillId="0" borderId="30" xfId="342" applyNumberFormat="1" applyFont="1" applyFill="1" applyBorder="1" applyAlignment="1" applyProtection="1">
      <alignment horizontal="left"/>
    </xf>
    <xf numFmtId="165" fontId="3" fillId="0" borderId="0" xfId="342" applyNumberFormat="1" applyFont="1"/>
    <xf numFmtId="165" fontId="3" fillId="0" borderId="0" xfId="342" applyNumberFormat="1" applyFont="1" applyFill="1" applyBorder="1" applyAlignment="1">
      <alignment horizontal="center"/>
    </xf>
    <xf numFmtId="174" fontId="5" fillId="3" borderId="3" xfId="342" applyNumberFormat="1" applyFont="1" applyFill="1" applyBorder="1" applyAlignment="1">
      <alignment horizontal="centerContinuous"/>
    </xf>
    <xf numFmtId="174" fontId="5" fillId="3" borderId="5" xfId="342" quotePrefix="1" applyNumberFormat="1" applyFont="1" applyFill="1" applyBorder="1" applyAlignment="1" applyProtection="1">
      <alignment horizontal="centerContinuous"/>
    </xf>
    <xf numFmtId="0" fontId="5" fillId="3" borderId="11" xfId="342" quotePrefix="1" applyFont="1" applyFill="1" applyBorder="1" applyAlignment="1" applyProtection="1">
      <alignment horizontal="centerContinuous"/>
    </xf>
    <xf numFmtId="0" fontId="5" fillId="3" borderId="3" xfId="342" applyFont="1" applyFill="1" applyBorder="1" applyAlignment="1" applyProtection="1">
      <alignment horizontal="center"/>
    </xf>
    <xf numFmtId="174" fontId="5" fillId="3" borderId="3" xfId="342" applyNumberFormat="1" applyFont="1" applyFill="1" applyBorder="1" applyAlignment="1" applyProtection="1">
      <alignment horizontal="center"/>
    </xf>
    <xf numFmtId="174" fontId="5" fillId="3" borderId="12" xfId="342" applyNumberFormat="1" applyFont="1" applyFill="1" applyBorder="1" applyAlignment="1" applyProtection="1">
      <alignment horizontal="center"/>
    </xf>
    <xf numFmtId="165" fontId="3" fillId="0" borderId="19" xfId="342" applyNumberFormat="1" applyFont="1" applyFill="1" applyBorder="1" applyProtection="1"/>
    <xf numFmtId="174" fontId="5" fillId="3" borderId="28" xfId="342" applyNumberFormat="1" applyFont="1" applyFill="1" applyBorder="1" applyAlignment="1">
      <alignment horizontal="centerContinuous"/>
    </xf>
    <xf numFmtId="0" fontId="5" fillId="0" borderId="0" xfId="342" applyFont="1" applyFill="1"/>
    <xf numFmtId="0" fontId="13" fillId="3" borderId="28" xfId="342" applyFont="1" applyFill="1" applyBorder="1" applyAlignment="1" applyProtection="1">
      <alignment horizontal="center"/>
    </xf>
    <xf numFmtId="174" fontId="13" fillId="3" borderId="28" xfId="342" applyNumberFormat="1" applyFont="1" applyFill="1" applyBorder="1" applyAlignment="1">
      <alignment horizontal="center"/>
    </xf>
    <xf numFmtId="174" fontId="13" fillId="3" borderId="34" xfId="342" applyNumberFormat="1" applyFont="1" applyFill="1" applyBorder="1" applyAlignment="1">
      <alignment horizontal="center"/>
    </xf>
    <xf numFmtId="174" fontId="13" fillId="3" borderId="3" xfId="342" applyNumberFormat="1" applyFont="1" applyFill="1" applyBorder="1" applyAlignment="1">
      <alignment horizontal="center"/>
    </xf>
    <xf numFmtId="174" fontId="13" fillId="3" borderId="1" xfId="342" applyNumberFormat="1" applyFont="1" applyFill="1" applyBorder="1" applyAlignment="1">
      <alignment horizontal="center"/>
    </xf>
    <xf numFmtId="166" fontId="13" fillId="3" borderId="4" xfId="4" applyNumberFormat="1" applyFont="1" applyFill="1" applyBorder="1" applyAlignment="1">
      <alignment horizontal="right"/>
    </xf>
    <xf numFmtId="2" fontId="13" fillId="3" borderId="4" xfId="4" applyNumberFormat="1" applyFont="1" applyFill="1" applyBorder="1" applyAlignment="1">
      <alignment horizontal="right"/>
    </xf>
    <xf numFmtId="2" fontId="13" fillId="3" borderId="19" xfId="4" applyNumberFormat="1" applyFont="1" applyFill="1" applyBorder="1" applyAlignment="1">
      <alignment horizontal="right"/>
    </xf>
    <xf numFmtId="2" fontId="3" fillId="0" borderId="0" xfId="342" applyNumberFormat="1" applyFont="1" applyFill="1"/>
    <xf numFmtId="174" fontId="5" fillId="3" borderId="34" xfId="342" applyNumberFormat="1" applyFont="1" applyFill="1" applyBorder="1" applyAlignment="1">
      <alignment horizontal="center"/>
    </xf>
    <xf numFmtId="166" fontId="5" fillId="3" borderId="4" xfId="4" quotePrefix="1" applyNumberFormat="1" applyFont="1" applyFill="1" applyBorder="1" applyAlignment="1">
      <alignment horizontal="center"/>
    </xf>
    <xf numFmtId="166" fontId="5" fillId="3" borderId="40" xfId="4" quotePrefix="1" applyNumberFormat="1" applyFont="1" applyFill="1" applyBorder="1" applyAlignment="1">
      <alignment horizontal="center"/>
    </xf>
    <xf numFmtId="166" fontId="5" fillId="3" borderId="4" xfId="4" applyNumberFormat="1" applyFont="1" applyFill="1" applyBorder="1" applyAlignment="1">
      <alignment horizontal="right"/>
    </xf>
    <xf numFmtId="2" fontId="5" fillId="3" borderId="4" xfId="4" applyNumberFormat="1" applyFont="1" applyFill="1" applyBorder="1" applyAlignment="1">
      <alignment horizontal="right"/>
    </xf>
    <xf numFmtId="2" fontId="5" fillId="3" borderId="19" xfId="4" applyNumberFormat="1" applyFont="1" applyFill="1" applyBorder="1" applyAlignment="1">
      <alignment horizontal="right"/>
    </xf>
    <xf numFmtId="166" fontId="5" fillId="0" borderId="0" xfId="342" applyNumberFormat="1" applyFont="1" applyFill="1" applyAlignment="1">
      <alignment horizontal="center"/>
    </xf>
    <xf numFmtId="166" fontId="5" fillId="0" borderId="0" xfId="342" applyNumberFormat="1" applyFont="1" applyFill="1" applyBorder="1" applyAlignment="1">
      <alignment horizontal="center"/>
    </xf>
    <xf numFmtId="166" fontId="3" fillId="0" borderId="14" xfId="342" applyNumberFormat="1" applyFont="1" applyFill="1" applyBorder="1" applyAlignment="1" applyProtection="1">
      <alignment horizontal="left"/>
    </xf>
    <xf numFmtId="166" fontId="3" fillId="0" borderId="4" xfId="4" applyNumberFormat="1" applyFont="1" applyFill="1" applyBorder="1"/>
    <xf numFmtId="166" fontId="3" fillId="0" borderId="19" xfId="4" applyNumberFormat="1" applyFont="1" applyFill="1" applyBorder="1"/>
    <xf numFmtId="166" fontId="3" fillId="0" borderId="0" xfId="342" applyNumberFormat="1" applyFont="1" applyFill="1" applyBorder="1" applyAlignment="1" applyProtection="1">
      <alignment horizontal="left" vertical="center"/>
    </xf>
    <xf numFmtId="166" fontId="3" fillId="0" borderId="0" xfId="342" applyNumberFormat="1" applyFont="1" applyFill="1" applyBorder="1"/>
    <xf numFmtId="166" fontId="3" fillId="0" borderId="18" xfId="342" applyNumberFormat="1" applyFont="1" applyFill="1" applyBorder="1" applyAlignment="1" applyProtection="1">
      <alignment horizontal="left"/>
    </xf>
    <xf numFmtId="166" fontId="3" fillId="0" borderId="5" xfId="4" applyNumberFormat="1" applyFont="1" applyFill="1" applyBorder="1"/>
    <xf numFmtId="166" fontId="3" fillId="0" borderId="11" xfId="4" applyNumberFormat="1" applyFont="1" applyFill="1" applyBorder="1"/>
    <xf numFmtId="166" fontId="3" fillId="0" borderId="10" xfId="342" applyNumberFormat="1" applyFont="1" applyFill="1" applyBorder="1" applyAlignment="1" applyProtection="1">
      <alignment horizontal="left"/>
    </xf>
    <xf numFmtId="166" fontId="3" fillId="0" borderId="3" xfId="4" applyNumberFormat="1" applyFont="1" applyFill="1" applyBorder="1"/>
    <xf numFmtId="166" fontId="3" fillId="0" borderId="12" xfId="4" applyNumberFormat="1" applyFont="1" applyFill="1" applyBorder="1"/>
    <xf numFmtId="166" fontId="5" fillId="0" borderId="45" xfId="342" applyNumberFormat="1" applyFont="1" applyFill="1" applyBorder="1" applyAlignment="1" applyProtection="1">
      <alignment horizontal="left"/>
    </xf>
    <xf numFmtId="166" fontId="5" fillId="0" borderId="46" xfId="4" applyNumberFormat="1" applyFont="1" applyFill="1" applyBorder="1"/>
    <xf numFmtId="166" fontId="5" fillId="0" borderId="47" xfId="4" applyNumberFormat="1" applyFont="1" applyFill="1" applyBorder="1"/>
    <xf numFmtId="166" fontId="5" fillId="0" borderId="0" xfId="342" applyNumberFormat="1" applyFont="1" applyFill="1" applyBorder="1" applyAlignment="1" applyProtection="1">
      <alignment horizontal="left" vertical="center"/>
    </xf>
    <xf numFmtId="166" fontId="35" fillId="0" borderId="0" xfId="342" applyNumberFormat="1" applyFont="1" applyFill="1"/>
    <xf numFmtId="2" fontId="35" fillId="0" borderId="0" xfId="342" applyNumberFormat="1" applyFont="1" applyFill="1"/>
    <xf numFmtId="2" fontId="35" fillId="0" borderId="0" xfId="4" applyNumberFormat="1" applyFont="1" applyFill="1" applyBorder="1"/>
    <xf numFmtId="166" fontId="35" fillId="0" borderId="0" xfId="342" applyNumberFormat="1" applyFont="1" applyFill="1" applyBorder="1"/>
    <xf numFmtId="2" fontId="3" fillId="0" borderId="0" xfId="4" applyNumberFormat="1" applyFont="1" applyFill="1" applyBorder="1"/>
    <xf numFmtId="2" fontId="3" fillId="0" borderId="0" xfId="342" applyNumberFormat="1" applyFont="1" applyFill="1" applyBorder="1"/>
    <xf numFmtId="0" fontId="13" fillId="3" borderId="1" xfId="342" applyFont="1" applyFill="1" applyBorder="1" applyAlignment="1">
      <alignment horizontal="center"/>
    </xf>
    <xf numFmtId="0" fontId="13" fillId="3" borderId="3" xfId="342" applyFont="1" applyFill="1" applyBorder="1" applyAlignment="1">
      <alignment horizontal="center"/>
    </xf>
    <xf numFmtId="0" fontId="5" fillId="3" borderId="3" xfId="342" applyFont="1" applyFill="1" applyBorder="1" applyAlignment="1">
      <alignment horizontal="center"/>
    </xf>
    <xf numFmtId="0" fontId="5" fillId="3" borderId="12" xfId="342" applyFont="1" applyFill="1" applyBorder="1" applyAlignment="1">
      <alignment horizontal="center"/>
    </xf>
    <xf numFmtId="0" fontId="5" fillId="0" borderId="14" xfId="342" applyFont="1" applyFill="1" applyBorder="1"/>
    <xf numFmtId="166" fontId="5" fillId="0" borderId="5" xfId="192" applyNumberFormat="1" applyFont="1" applyFill="1" applyBorder="1"/>
    <xf numFmtId="166" fontId="5" fillId="0" borderId="11" xfId="192" applyNumberFormat="1" applyFont="1" applyFill="1" applyBorder="1"/>
    <xf numFmtId="0" fontId="3" fillId="0" borderId="10" xfId="342" applyFont="1" applyFill="1" applyBorder="1"/>
    <xf numFmtId="166" fontId="3" fillId="0" borderId="3" xfId="192" applyNumberFormat="1" applyFont="1" applyFill="1" applyBorder="1"/>
    <xf numFmtId="166" fontId="3" fillId="0" borderId="12" xfId="192" applyNumberFormat="1" applyFont="1" applyFill="1" applyBorder="1"/>
    <xf numFmtId="166" fontId="5" fillId="0" borderId="5" xfId="192" applyNumberFormat="1" applyFont="1" applyFill="1" applyBorder="1" applyAlignment="1">
      <alignment vertical="center"/>
    </xf>
    <xf numFmtId="166" fontId="5" fillId="0" borderId="11" xfId="192" applyNumberFormat="1" applyFont="1" applyFill="1" applyBorder="1" applyAlignment="1">
      <alignment vertical="center"/>
    </xf>
    <xf numFmtId="0" fontId="5" fillId="0" borderId="30" xfId="342" applyFont="1" applyFill="1" applyBorder="1" applyAlignment="1">
      <alignment horizontal="left"/>
    </xf>
    <xf numFmtId="166" fontId="5" fillId="0" borderId="26" xfId="192" applyNumberFormat="1" applyFont="1" applyFill="1" applyBorder="1"/>
    <xf numFmtId="166" fontId="5" fillId="0" borderId="27" xfId="192" applyNumberFormat="1" applyFont="1" applyFill="1" applyBorder="1"/>
    <xf numFmtId="0" fontId="35" fillId="0" borderId="0" xfId="342" applyFont="1" applyFill="1" applyBorder="1" applyAlignment="1"/>
    <xf numFmtId="1" fontId="5" fillId="3" borderId="28" xfId="342" applyNumberFormat="1" applyFont="1" applyFill="1" applyBorder="1" applyAlignment="1">
      <alignment horizontal="center"/>
    </xf>
    <xf numFmtId="1" fontId="5" fillId="3" borderId="15" xfId="342" applyNumberFormat="1" applyFont="1" applyFill="1" applyBorder="1" applyAlignment="1">
      <alignment horizontal="center"/>
    </xf>
    <xf numFmtId="1" fontId="5" fillId="3" borderId="3" xfId="342" applyNumberFormat="1" applyFont="1" applyFill="1" applyBorder="1" applyAlignment="1">
      <alignment horizontal="center"/>
    </xf>
    <xf numFmtId="1" fontId="5" fillId="3" borderId="0" xfId="342" applyNumberFormat="1" applyFont="1" applyFill="1" applyBorder="1" applyAlignment="1">
      <alignment horizontal="center"/>
    </xf>
    <xf numFmtId="0" fontId="5" fillId="3" borderId="1" xfId="342" applyFont="1" applyFill="1" applyBorder="1" applyAlignment="1">
      <alignment horizontal="center"/>
    </xf>
    <xf numFmtId="0" fontId="5" fillId="3" borderId="2" xfId="342" applyFont="1" applyFill="1" applyBorder="1" applyAlignment="1">
      <alignment horizontal="center"/>
    </xf>
    <xf numFmtId="0" fontId="5" fillId="3" borderId="33" xfId="342" applyFont="1" applyFill="1" applyBorder="1" applyAlignment="1">
      <alignment horizontal="center"/>
    </xf>
    <xf numFmtId="0" fontId="5" fillId="3" borderId="48" xfId="342" applyFont="1" applyFill="1" applyBorder="1" applyAlignment="1">
      <alignment horizontal="center"/>
    </xf>
    <xf numFmtId="0" fontId="42" fillId="0" borderId="49" xfId="206" applyNumberFormat="1" applyFont="1" applyFill="1" applyBorder="1" applyAlignment="1" applyProtection="1">
      <alignment vertical="center"/>
      <protection hidden="1"/>
    </xf>
    <xf numFmtId="166" fontId="5" fillId="0" borderId="5" xfId="342" applyNumberFormat="1" applyFont="1" applyFill="1" applyBorder="1"/>
    <xf numFmtId="166" fontId="5" fillId="0" borderId="5" xfId="342" applyNumberFormat="1" applyFont="1" applyFill="1" applyBorder="1" applyAlignment="1">
      <alignment vertical="center"/>
    </xf>
    <xf numFmtId="166" fontId="5" fillId="0" borderId="11" xfId="342" applyNumberFormat="1" applyFont="1" applyFill="1" applyBorder="1" applyAlignment="1">
      <alignment vertical="center"/>
    </xf>
    <xf numFmtId="166" fontId="5" fillId="0" borderId="0" xfId="342" applyNumberFormat="1" applyFont="1" applyFill="1"/>
    <xf numFmtId="0" fontId="3" fillId="0" borderId="24" xfId="206" applyNumberFormat="1" applyFont="1" applyFill="1" applyBorder="1" applyAlignment="1" applyProtection="1">
      <alignment horizontal="left" vertical="center" indent="2"/>
      <protection hidden="1"/>
    </xf>
    <xf numFmtId="166" fontId="3" fillId="0" borderId="3" xfId="342" applyNumberFormat="1" applyFont="1" applyFill="1" applyBorder="1"/>
    <xf numFmtId="166" fontId="3" fillId="0" borderId="3" xfId="342" applyNumberFormat="1" applyFont="1" applyFill="1" applyBorder="1" applyAlignment="1">
      <alignment vertical="center"/>
    </xf>
    <xf numFmtId="166" fontId="3" fillId="0" borderId="12" xfId="342" applyNumberFormat="1" applyFont="1" applyFill="1" applyBorder="1" applyAlignment="1">
      <alignment vertical="center"/>
    </xf>
    <xf numFmtId="0" fontId="42" fillId="0" borderId="50" xfId="206" applyNumberFormat="1" applyFont="1" applyFill="1" applyBorder="1" applyAlignment="1" applyProtection="1">
      <alignment vertical="center"/>
      <protection hidden="1"/>
    </xf>
    <xf numFmtId="0" fontId="5" fillId="0" borderId="0" xfId="342" applyFont="1" applyFill="1" applyBorder="1"/>
    <xf numFmtId="0" fontId="5" fillId="0" borderId="0" xfId="342" applyFont="1"/>
    <xf numFmtId="0" fontId="3" fillId="0" borderId="50" xfId="206" applyNumberFormat="1" applyFont="1" applyFill="1" applyBorder="1" applyAlignment="1" applyProtection="1">
      <alignment horizontal="left" vertical="center" indent="2"/>
      <protection hidden="1"/>
    </xf>
    <xf numFmtId="0" fontId="5" fillId="0" borderId="50" xfId="206" applyFont="1" applyFill="1" applyBorder="1" applyAlignment="1" applyProtection="1">
      <alignment vertical="center"/>
      <protection hidden="1"/>
    </xf>
    <xf numFmtId="0" fontId="3" fillId="0" borderId="50" xfId="206" applyFont="1" applyFill="1" applyBorder="1" applyAlignment="1" applyProtection="1">
      <alignment horizontal="left" vertical="center" indent="2"/>
      <protection hidden="1"/>
    </xf>
    <xf numFmtId="0" fontId="3" fillId="0" borderId="24" xfId="206" applyFont="1" applyFill="1" applyBorder="1" applyAlignment="1" applyProtection="1">
      <alignment horizontal="left" vertical="center" indent="2"/>
      <protection hidden="1"/>
    </xf>
    <xf numFmtId="0" fontId="3" fillId="0" borderId="50" xfId="206" applyNumberFormat="1" applyFont="1" applyFill="1" applyBorder="1" applyAlignment="1" applyProtection="1">
      <alignment horizontal="left" vertical="center" wrapText="1" indent="2"/>
      <protection hidden="1"/>
    </xf>
    <xf numFmtId="166" fontId="3" fillId="0" borderId="3" xfId="342" applyNumberFormat="1" applyFont="1" applyFill="1" applyBorder="1" applyAlignment="1"/>
    <xf numFmtId="166" fontId="3" fillId="0" borderId="12" xfId="342" applyNumberFormat="1" applyFont="1" applyFill="1" applyBorder="1" applyAlignment="1"/>
    <xf numFmtId="0" fontId="3" fillId="0" borderId="24" xfId="206" applyNumberFormat="1" applyFont="1" applyFill="1" applyBorder="1" applyAlignment="1" applyProtection="1">
      <alignment horizontal="left" vertical="center" wrapText="1" indent="2"/>
      <protection hidden="1"/>
    </xf>
    <xf numFmtId="0" fontId="3" fillId="0" borderId="24" xfId="206" applyNumberFormat="1" applyFont="1" applyFill="1" applyBorder="1" applyAlignment="1" applyProtection="1">
      <alignment horizontal="left" vertical="center" indent="3"/>
      <protection hidden="1"/>
    </xf>
    <xf numFmtId="0" fontId="3" fillId="0" borderId="24" xfId="206" applyNumberFormat="1" applyFont="1" applyFill="1" applyBorder="1" applyAlignment="1" applyProtection="1">
      <alignment horizontal="left" vertical="center" wrapText="1" indent="3"/>
      <protection hidden="1"/>
    </xf>
    <xf numFmtId="0" fontId="5" fillId="0" borderId="50" xfId="206" applyNumberFormat="1" applyFont="1" applyFill="1" applyBorder="1" applyAlignment="1" applyProtection="1">
      <alignment vertical="center"/>
      <protection hidden="1"/>
    </xf>
    <xf numFmtId="0" fontId="39" fillId="0" borderId="50" xfId="206" applyNumberFormat="1" applyFont="1" applyFill="1" applyBorder="1" applyAlignment="1" applyProtection="1">
      <alignment horizontal="left" vertical="center" indent="2"/>
      <protection hidden="1"/>
    </xf>
    <xf numFmtId="0" fontId="3" fillId="0" borderId="24" xfId="206" applyFont="1" applyFill="1" applyBorder="1" applyAlignment="1" applyProtection="1">
      <alignment horizontal="left" vertical="center" indent="2"/>
      <protection locked="0"/>
    </xf>
    <xf numFmtId="0" fontId="5" fillId="0" borderId="51" xfId="342" applyFont="1" applyFill="1" applyBorder="1"/>
    <xf numFmtId="166" fontId="5" fillId="0" borderId="46" xfId="342" applyNumberFormat="1" applyFont="1" applyFill="1" applyBorder="1"/>
    <xf numFmtId="166" fontId="5" fillId="0" borderId="46" xfId="342" applyNumberFormat="1" applyFont="1" applyFill="1" applyBorder="1" applyAlignment="1">
      <alignment vertical="center"/>
    </xf>
    <xf numFmtId="166" fontId="5" fillId="0" borderId="47" xfId="342" applyNumberFormat="1" applyFont="1" applyFill="1" applyBorder="1" applyAlignment="1">
      <alignment vertical="center"/>
    </xf>
    <xf numFmtId="175" fontId="3" fillId="0" borderId="0" xfId="342" quotePrefix="1" applyNumberFormat="1" applyFont="1" applyFill="1" applyAlignment="1" applyProtection="1">
      <alignment horizontal="left" vertical="center"/>
    </xf>
    <xf numFmtId="166" fontId="41" fillId="0" borderId="0" xfId="342" applyNumberFormat="1" applyFont="1" applyFill="1"/>
    <xf numFmtId="0" fontId="43" fillId="0" borderId="0" xfId="342" applyFont="1"/>
    <xf numFmtId="166" fontId="5" fillId="0" borderId="0" xfId="342" applyNumberFormat="1" applyFont="1" applyFill="1" applyBorder="1" applyAlignment="1" applyProtection="1">
      <alignment horizontal="left"/>
    </xf>
    <xf numFmtId="166" fontId="3" fillId="0" borderId="0" xfId="4" applyNumberFormat="1" applyFont="1" applyFill="1" applyBorder="1"/>
    <xf numFmtId="166" fontId="5" fillId="0" borderId="0" xfId="342" applyNumberFormat="1" applyFont="1" applyFill="1" applyBorder="1"/>
    <xf numFmtId="1" fontId="5" fillId="3" borderId="4" xfId="342" applyNumberFormat="1" applyFont="1" applyFill="1" applyBorder="1" applyAlignment="1">
      <alignment horizontal="center" vertical="center"/>
    </xf>
    <xf numFmtId="1" fontId="5" fillId="3" borderId="1" xfId="342" applyNumberFormat="1" applyFont="1" applyFill="1" applyBorder="1" applyAlignment="1">
      <alignment horizontal="center" vertical="center"/>
    </xf>
    <xf numFmtId="166" fontId="5" fillId="3" borderId="3" xfId="342" applyNumberFormat="1" applyFont="1" applyFill="1" applyBorder="1" applyAlignment="1">
      <alignment horizontal="center"/>
    </xf>
    <xf numFmtId="166" fontId="5" fillId="3" borderId="12" xfId="342" applyNumberFormat="1" applyFont="1" applyFill="1" applyBorder="1" applyAlignment="1">
      <alignment horizontal="center"/>
    </xf>
    <xf numFmtId="166" fontId="5" fillId="0" borderId="14" xfId="342" applyNumberFormat="1" applyFont="1" applyFill="1" applyBorder="1"/>
    <xf numFmtId="166" fontId="5" fillId="0" borderId="5" xfId="194" applyNumberFormat="1" applyFont="1" applyFill="1" applyBorder="1"/>
    <xf numFmtId="166" fontId="5" fillId="0" borderId="11" xfId="194" applyNumberFormat="1" applyFont="1" applyFill="1" applyBorder="1"/>
    <xf numFmtId="166" fontId="3" fillId="0" borderId="10" xfId="342" applyNumberFormat="1" applyFont="1" applyFill="1" applyBorder="1"/>
    <xf numFmtId="166" fontId="3" fillId="0" borderId="3" xfId="194" applyNumberFormat="1" applyFont="1" applyFill="1" applyBorder="1"/>
    <xf numFmtId="166" fontId="3" fillId="0" borderId="12" xfId="194" applyNumberFormat="1" applyFont="1" applyFill="1" applyBorder="1"/>
    <xf numFmtId="166" fontId="3" fillId="0" borderId="30" xfId="342" applyNumberFormat="1" applyFont="1" applyFill="1" applyBorder="1"/>
    <xf numFmtId="166" fontId="3" fillId="0" borderId="26" xfId="194" applyNumberFormat="1" applyFont="1" applyFill="1" applyBorder="1"/>
    <xf numFmtId="166" fontId="3" fillId="0" borderId="27" xfId="194" applyNumberFormat="1" applyFont="1" applyFill="1" applyBorder="1"/>
    <xf numFmtId="0" fontId="8" fillId="0" borderId="0" xfId="0" applyFont="1" applyAlignment="1">
      <alignment horizontal="center"/>
    </xf>
    <xf numFmtId="0" fontId="5" fillId="0" borderId="0" xfId="2" applyFont="1" applyAlignment="1">
      <alignment horizontal="center"/>
    </xf>
    <xf numFmtId="0" fontId="3" fillId="4" borderId="0" xfId="343" applyFont="1" applyFill="1"/>
    <xf numFmtId="0" fontId="3" fillId="4" borderId="0" xfId="343" applyFont="1" applyFill="1" applyAlignment="1">
      <alignment horizontal="center"/>
    </xf>
    <xf numFmtId="0" fontId="3" fillId="4" borderId="0" xfId="343" applyFont="1" applyFill="1" applyAlignment="1">
      <alignment horizontal="right" vertical="top"/>
    </xf>
    <xf numFmtId="0" fontId="9" fillId="0" borderId="0" xfId="163" applyFont="1"/>
    <xf numFmtId="0" fontId="8" fillId="2" borderId="9" xfId="163" applyFont="1" applyFill="1" applyBorder="1" applyAlignment="1">
      <alignment horizontal="center"/>
    </xf>
    <xf numFmtId="0" fontId="8" fillId="2" borderId="5" xfId="163" applyFont="1" applyFill="1" applyBorder="1" applyAlignment="1">
      <alignment horizontal="center"/>
    </xf>
    <xf numFmtId="0" fontId="8" fillId="2" borderId="14" xfId="163" applyFont="1" applyFill="1" applyBorder="1" applyAlignment="1">
      <alignment horizontal="center"/>
    </xf>
    <xf numFmtId="0" fontId="8" fillId="2" borderId="5" xfId="163" applyFont="1" applyFill="1" applyBorder="1" applyAlignment="1">
      <alignment horizontal="center" vertical="center"/>
    </xf>
    <xf numFmtId="0" fontId="8" fillId="2" borderId="11" xfId="163" applyFont="1" applyFill="1" applyBorder="1" applyAlignment="1">
      <alignment horizontal="center" vertical="center"/>
    </xf>
    <xf numFmtId="0" fontId="9" fillId="0" borderId="14" xfId="163" applyFont="1" applyBorder="1" applyAlignment="1"/>
    <xf numFmtId="0" fontId="9" fillId="0" borderId="5" xfId="163" applyFont="1" applyBorder="1"/>
    <xf numFmtId="0" fontId="9" fillId="4" borderId="5" xfId="0" applyFont="1" applyFill="1" applyBorder="1" applyAlignment="1">
      <alignment wrapText="1"/>
    </xf>
    <xf numFmtId="0" fontId="9" fillId="0" borderId="5" xfId="0" applyFont="1" applyFill="1" applyBorder="1" applyAlignment="1">
      <alignment wrapText="1"/>
    </xf>
    <xf numFmtId="1" fontId="9" fillId="0" borderId="5" xfId="0" applyNumberFormat="1" applyFont="1" applyFill="1" applyBorder="1" applyAlignment="1">
      <alignment wrapText="1"/>
    </xf>
    <xf numFmtId="0" fontId="9" fillId="4" borderId="11" xfId="0" applyFont="1" applyFill="1" applyBorder="1" applyAlignment="1">
      <alignment wrapText="1"/>
    </xf>
    <xf numFmtId="0" fontId="8" fillId="0" borderId="14" xfId="0" applyFont="1" applyBorder="1" applyAlignment="1">
      <alignment wrapText="1"/>
    </xf>
    <xf numFmtId="0" fontId="8" fillId="0" borderId="5" xfId="0" applyFont="1" applyBorder="1" applyAlignment="1">
      <alignment wrapText="1"/>
    </xf>
    <xf numFmtId="178" fontId="8" fillId="0" borderId="5" xfId="31" applyNumberFormat="1" applyFont="1" applyBorder="1" applyAlignment="1">
      <alignment wrapText="1"/>
    </xf>
    <xf numFmtId="178" fontId="8" fillId="0" borderId="5" xfId="31" applyNumberFormat="1" applyFont="1" applyFill="1" applyBorder="1" applyAlignment="1">
      <alignment wrapText="1"/>
    </xf>
    <xf numFmtId="178" fontId="8" fillId="0" borderId="11" xfId="31" applyNumberFormat="1" applyFont="1" applyBorder="1" applyAlignment="1">
      <alignment wrapText="1"/>
    </xf>
    <xf numFmtId="0" fontId="9" fillId="0" borderId="14" xfId="0" applyFont="1" applyBorder="1" applyAlignment="1">
      <alignment wrapText="1"/>
    </xf>
    <xf numFmtId="0" fontId="9" fillId="0" borderId="5" xfId="0" applyFont="1" applyBorder="1" applyAlignment="1">
      <alignment wrapText="1"/>
    </xf>
    <xf numFmtId="178" fontId="9" fillId="0" borderId="5" xfId="31" applyNumberFormat="1" applyFont="1" applyBorder="1" applyAlignment="1">
      <alignment wrapText="1"/>
    </xf>
    <xf numFmtId="178" fontId="9" fillId="0" borderId="5" xfId="31" applyNumberFormat="1" applyFont="1" applyFill="1" applyBorder="1" applyAlignment="1">
      <alignment wrapText="1"/>
    </xf>
    <xf numFmtId="178" fontId="9" fillId="0" borderId="11" xfId="31" applyNumberFormat="1" applyFont="1" applyBorder="1" applyAlignment="1">
      <alignment wrapText="1"/>
    </xf>
    <xf numFmtId="0" fontId="8" fillId="0" borderId="14" xfId="0" applyFont="1" applyBorder="1" applyAlignment="1">
      <alignment horizontal="center" vertical="center" wrapText="1"/>
    </xf>
    <xf numFmtId="0" fontId="8" fillId="0" borderId="5" xfId="0" applyFont="1" applyBorder="1" applyAlignment="1">
      <alignment horizontal="center" vertical="center" wrapText="1"/>
    </xf>
    <xf numFmtId="178" fontId="8" fillId="0" borderId="5" xfId="31" applyNumberFormat="1" applyFont="1" applyBorder="1" applyAlignment="1">
      <alignment horizontal="center" vertical="center" wrapText="1"/>
    </xf>
    <xf numFmtId="178" fontId="8" fillId="0" borderId="5" xfId="31" applyNumberFormat="1" applyFont="1" applyFill="1" applyBorder="1" applyAlignment="1">
      <alignment horizontal="center" vertical="center" wrapText="1"/>
    </xf>
    <xf numFmtId="178" fontId="8" fillId="0" borderId="11" xfId="31" applyNumberFormat="1" applyFont="1" applyBorder="1" applyAlignment="1">
      <alignment horizontal="center" vertical="center" wrapText="1"/>
    </xf>
    <xf numFmtId="0" fontId="8" fillId="0" borderId="45" xfId="0" applyFont="1" applyBorder="1" applyAlignment="1">
      <alignment wrapText="1"/>
    </xf>
    <xf numFmtId="0" fontId="9" fillId="0" borderId="0" xfId="0" applyFont="1" applyAlignment="1">
      <alignment wrapText="1"/>
    </xf>
    <xf numFmtId="0" fontId="9" fillId="0" borderId="0" xfId="0" applyFont="1" applyFill="1" applyAlignment="1">
      <alignment wrapText="1"/>
    </xf>
    <xf numFmtId="0" fontId="9" fillId="0" borderId="0" xfId="0" applyFont="1" applyFill="1"/>
    <xf numFmtId="0" fontId="9" fillId="0" borderId="0" xfId="163" applyFont="1" applyAlignment="1"/>
    <xf numFmtId="0" fontId="9" fillId="0" borderId="0" xfId="163" applyFont="1" applyFill="1"/>
    <xf numFmtId="0" fontId="8" fillId="0" borderId="5" xfId="0" applyFont="1" applyBorder="1" applyAlignment="1">
      <alignment horizontal="right" vertical="center" wrapText="1"/>
    </xf>
    <xf numFmtId="178" fontId="8" fillId="0" borderId="5" xfId="31" applyNumberFormat="1" applyFont="1" applyBorder="1" applyAlignment="1">
      <alignment horizontal="right" vertical="center" wrapText="1"/>
    </xf>
    <xf numFmtId="178" fontId="8" fillId="0" borderId="5" xfId="31" applyNumberFormat="1" applyFont="1" applyFill="1" applyBorder="1" applyAlignment="1">
      <alignment horizontal="right" vertical="center" wrapText="1"/>
    </xf>
    <xf numFmtId="178" fontId="8" fillId="0" borderId="11" xfId="31" applyNumberFormat="1" applyFont="1" applyBorder="1" applyAlignment="1">
      <alignment horizontal="right" vertical="center" wrapText="1"/>
    </xf>
    <xf numFmtId="0" fontId="8" fillId="0" borderId="5" xfId="0" applyFont="1" applyBorder="1" applyAlignment="1">
      <alignment horizontal="right" wrapText="1"/>
    </xf>
    <xf numFmtId="178" fontId="8" fillId="0" borderId="5" xfId="31" applyNumberFormat="1" applyFont="1" applyBorder="1" applyAlignment="1">
      <alignment horizontal="right" wrapText="1"/>
    </xf>
    <xf numFmtId="178" fontId="8" fillId="0" borderId="5" xfId="31" applyNumberFormat="1" applyFont="1" applyFill="1" applyBorder="1" applyAlignment="1">
      <alignment horizontal="right" wrapText="1"/>
    </xf>
    <xf numFmtId="178" fontId="8" fillId="0" borderId="11" xfId="31" applyNumberFormat="1" applyFont="1" applyBorder="1" applyAlignment="1">
      <alignment horizontal="right" wrapText="1"/>
    </xf>
    <xf numFmtId="0" fontId="8" fillId="0" borderId="46" xfId="0" applyFont="1" applyBorder="1" applyAlignment="1">
      <alignment horizontal="right" wrapText="1"/>
    </xf>
    <xf numFmtId="178" fontId="8" fillId="0" borderId="46" xfId="31" applyNumberFormat="1" applyFont="1" applyBorder="1" applyAlignment="1">
      <alignment horizontal="right" wrapText="1"/>
    </xf>
    <xf numFmtId="178" fontId="8" fillId="0" borderId="46" xfId="31" applyNumberFormat="1" applyFont="1" applyFill="1" applyBorder="1" applyAlignment="1">
      <alignment horizontal="right" wrapText="1"/>
    </xf>
    <xf numFmtId="178" fontId="8" fillId="0" borderId="47" xfId="31" applyNumberFormat="1" applyFont="1" applyBorder="1" applyAlignment="1">
      <alignment horizontal="right" wrapText="1"/>
    </xf>
    <xf numFmtId="0" fontId="4" fillId="0" borderId="0" xfId="343" applyFont="1"/>
    <xf numFmtId="0" fontId="13" fillId="0" borderId="0" xfId="343" applyFont="1"/>
    <xf numFmtId="173" fontId="5" fillId="5" borderId="5" xfId="346" applyNumberFormat="1" applyFont="1" applyFill="1" applyBorder="1" applyAlignment="1" applyProtection="1">
      <alignment horizontal="center" vertical="center"/>
    </xf>
    <xf numFmtId="173" fontId="5" fillId="5" borderId="6" xfId="346" applyNumberFormat="1" applyFont="1" applyFill="1" applyBorder="1" applyAlignment="1" applyProtection="1">
      <alignment horizontal="center" vertical="center"/>
    </xf>
    <xf numFmtId="173" fontId="5" fillId="5" borderId="11" xfId="346" applyNumberFormat="1" applyFont="1" applyFill="1" applyBorder="1" applyAlignment="1" applyProtection="1">
      <alignment horizontal="center" vertical="center"/>
    </xf>
    <xf numFmtId="173" fontId="3" fillId="0" borderId="10" xfId="346" applyNumberFormat="1" applyFont="1" applyBorder="1" applyAlignment="1" applyProtection="1">
      <alignment horizontal="left" vertical="center"/>
    </xf>
    <xf numFmtId="166" fontId="3" fillId="0" borderId="3" xfId="346" applyNumberFormat="1" applyFont="1" applyBorder="1" applyAlignment="1" applyProtection="1">
      <alignment horizontal="center" vertical="center"/>
    </xf>
    <xf numFmtId="166" fontId="3" fillId="0" borderId="2" xfId="346" applyNumberFormat="1" applyFont="1" applyBorder="1" applyAlignment="1" applyProtection="1">
      <alignment horizontal="center" vertical="center"/>
    </xf>
    <xf numFmtId="166" fontId="3" fillId="0" borderId="1" xfId="346" applyNumberFormat="1" applyFont="1" applyBorder="1" applyAlignment="1" applyProtection="1">
      <alignment horizontal="center" vertical="center"/>
    </xf>
    <xf numFmtId="166" fontId="3" fillId="0" borderId="12" xfId="346" applyNumberFormat="1" applyFont="1" applyBorder="1" applyAlignment="1" applyProtection="1">
      <alignment horizontal="center" vertical="center"/>
    </xf>
    <xf numFmtId="166" fontId="3" fillId="0" borderId="3" xfId="346" applyNumberFormat="1" applyFont="1" applyFill="1" applyBorder="1" applyAlignment="1" applyProtection="1">
      <alignment horizontal="center" vertical="center"/>
    </xf>
    <xf numFmtId="166" fontId="3" fillId="0" borderId="1" xfId="346" applyNumberFormat="1" applyFont="1" applyFill="1" applyBorder="1" applyAlignment="1" applyProtection="1">
      <alignment horizontal="center" vertical="center"/>
    </xf>
    <xf numFmtId="166" fontId="3" fillId="0" borderId="12" xfId="346" applyNumberFormat="1" applyFont="1" applyFill="1" applyBorder="1" applyAlignment="1" applyProtection="1">
      <alignment horizontal="center" vertical="center"/>
    </xf>
    <xf numFmtId="166" fontId="3" fillId="0" borderId="3" xfId="346" applyNumberFormat="1" applyFont="1" applyBorder="1" applyAlignment="1">
      <alignment horizontal="center" vertical="center"/>
    </xf>
    <xf numFmtId="0" fontId="3" fillId="0" borderId="1" xfId="346" applyNumberFormat="1" applyFont="1" applyBorder="1" applyAlignment="1">
      <alignment horizontal="center" vertical="center"/>
    </xf>
    <xf numFmtId="0" fontId="3" fillId="0" borderId="12" xfId="346" applyNumberFormat="1" applyFont="1" applyBorder="1" applyAlignment="1" applyProtection="1">
      <alignment horizontal="center" vertical="center"/>
    </xf>
    <xf numFmtId="0" fontId="3" fillId="0" borderId="12" xfId="346" applyNumberFormat="1" applyFont="1" applyBorder="1" applyAlignment="1">
      <alignment horizontal="center" vertical="center"/>
    </xf>
    <xf numFmtId="166" fontId="3" fillId="0" borderId="1" xfId="346" applyNumberFormat="1" applyFont="1" applyBorder="1" applyAlignment="1">
      <alignment horizontal="center" vertical="center"/>
    </xf>
    <xf numFmtId="0" fontId="3" fillId="0" borderId="32" xfId="346" applyNumberFormat="1" applyFont="1" applyBorder="1" applyAlignment="1">
      <alignment horizontal="center" vertical="center"/>
    </xf>
    <xf numFmtId="166" fontId="3" fillId="0" borderId="4" xfId="346" applyNumberFormat="1" applyFont="1" applyBorder="1" applyAlignment="1" applyProtection="1">
      <alignment horizontal="center" vertical="center"/>
    </xf>
    <xf numFmtId="166" fontId="3" fillId="4" borderId="4" xfId="346" applyNumberFormat="1" applyFont="1" applyFill="1" applyBorder="1" applyAlignment="1">
      <alignment horizontal="center" vertical="center"/>
    </xf>
    <xf numFmtId="0" fontId="3" fillId="0" borderId="40" xfId="346" applyNumberFormat="1" applyFont="1" applyBorder="1" applyAlignment="1">
      <alignment horizontal="center" vertical="center"/>
    </xf>
    <xf numFmtId="173" fontId="5" fillId="0" borderId="45" xfId="346" applyNumberFormat="1" applyFont="1" applyBorder="1" applyAlignment="1" applyProtection="1">
      <alignment horizontal="center" vertical="center"/>
    </xf>
    <xf numFmtId="166" fontId="5" fillId="0" borderId="46" xfId="346" applyNumberFormat="1" applyFont="1" applyBorder="1" applyAlignment="1">
      <alignment horizontal="center" vertical="center"/>
    </xf>
    <xf numFmtId="166" fontId="5" fillId="0" borderId="73" xfId="346" applyNumberFormat="1" applyFont="1" applyBorder="1" applyAlignment="1">
      <alignment horizontal="center" vertical="center"/>
    </xf>
    <xf numFmtId="166" fontId="5" fillId="0" borderId="55" xfId="346" applyNumberFormat="1" applyFont="1" applyBorder="1" applyAlignment="1">
      <alignment horizontal="center" vertical="center"/>
    </xf>
    <xf numFmtId="166" fontId="5" fillId="0" borderId="47" xfId="346" applyNumberFormat="1" applyFont="1" applyBorder="1" applyAlignment="1">
      <alignment horizontal="center" vertical="center"/>
    </xf>
    <xf numFmtId="173" fontId="3" fillId="0" borderId="15" xfId="346" applyNumberFormat="1" applyFont="1" applyFill="1" applyBorder="1" applyAlignment="1" applyProtection="1">
      <alignment horizontal="left" vertical="center"/>
    </xf>
    <xf numFmtId="0" fontId="9" fillId="0" borderId="0" xfId="163" applyFont="1" applyAlignment="1">
      <alignment horizontal="center"/>
    </xf>
    <xf numFmtId="173" fontId="3" fillId="0" borderId="0" xfId="346" applyNumberFormat="1" applyFont="1" applyFill="1" applyBorder="1" applyAlignment="1" applyProtection="1">
      <alignment horizontal="left" vertical="center"/>
    </xf>
    <xf numFmtId="165" fontId="9" fillId="0" borderId="0" xfId="163" applyNumberFormat="1" applyFont="1"/>
    <xf numFmtId="0" fontId="3" fillId="0" borderId="0" xfId="2" applyFont="1"/>
    <xf numFmtId="173" fontId="5" fillId="0" borderId="0" xfId="345" quotePrefix="1" applyNumberFormat="1" applyFont="1" applyBorder="1" applyAlignment="1">
      <alignment horizontal="center"/>
    </xf>
    <xf numFmtId="168" fontId="3" fillId="0" borderId="3" xfId="345" applyNumberFormat="1" applyFont="1" applyFill="1" applyBorder="1" applyAlignment="1" applyProtection="1">
      <alignment horizontal="center" vertical="center"/>
    </xf>
    <xf numFmtId="168" fontId="5" fillId="0" borderId="3" xfId="345" applyNumberFormat="1" applyFont="1" applyFill="1" applyBorder="1" applyAlignment="1" applyProtection="1">
      <alignment horizontal="center" vertical="center"/>
    </xf>
    <xf numFmtId="166" fontId="9" fillId="0" borderId="3" xfId="212" applyNumberFormat="1" applyFont="1" applyBorder="1" applyAlignment="1">
      <alignment horizontal="center" vertical="center"/>
    </xf>
    <xf numFmtId="166" fontId="9" fillId="0" borderId="3" xfId="212" applyNumberFormat="1" applyFont="1" applyBorder="1" applyAlignment="1">
      <alignment horizontal="center"/>
    </xf>
    <xf numFmtId="0" fontId="9" fillId="0" borderId="0" xfId="212" applyFont="1"/>
    <xf numFmtId="173" fontId="3" fillId="0" borderId="10" xfId="345" applyNumberFormat="1" applyFont="1" applyBorder="1" applyAlignment="1" applyProtection="1">
      <alignment horizontal="left" vertical="center"/>
    </xf>
    <xf numFmtId="165" fontId="3" fillId="0" borderId="3" xfId="345" applyNumberFormat="1" applyFont="1" applyBorder="1" applyAlignment="1" applyProtection="1">
      <alignment horizontal="center" vertical="center"/>
    </xf>
    <xf numFmtId="165" fontId="3" fillId="0" borderId="12" xfId="345" applyNumberFormat="1" applyFont="1" applyBorder="1" applyAlignment="1" applyProtection="1">
      <alignment horizontal="center" vertical="center"/>
    </xf>
    <xf numFmtId="173" fontId="3" fillId="0" borderId="3" xfId="345" applyNumberFormat="1" applyFont="1" applyFill="1" applyBorder="1" applyAlignment="1" applyProtection="1">
      <alignment horizontal="center" vertical="center"/>
    </xf>
    <xf numFmtId="166" fontId="3" fillId="0" borderId="3" xfId="345" applyNumberFormat="1" applyFont="1" applyFill="1" applyBorder="1" applyAlignment="1" applyProtection="1">
      <alignment horizontal="center" vertical="center"/>
    </xf>
    <xf numFmtId="168" fontId="3" fillId="0" borderId="12" xfId="345" applyNumberFormat="1" applyFont="1" applyFill="1" applyBorder="1" applyAlignment="1" applyProtection="1">
      <alignment horizontal="center" vertical="center"/>
    </xf>
    <xf numFmtId="166" fontId="3" fillId="0" borderId="3" xfId="345" applyNumberFormat="1" applyFont="1" applyBorder="1" applyAlignment="1">
      <alignment horizontal="center" vertical="center"/>
    </xf>
    <xf numFmtId="173" fontId="5" fillId="0" borderId="30" xfId="345" applyNumberFormat="1" applyFont="1" applyBorder="1" applyAlignment="1" applyProtection="1">
      <alignment horizontal="center" vertical="center"/>
    </xf>
    <xf numFmtId="166" fontId="5" fillId="0" borderId="26" xfId="345" applyNumberFormat="1" applyFont="1" applyBorder="1" applyAlignment="1">
      <alignment horizontal="center" vertical="center"/>
    </xf>
    <xf numFmtId="168" fontId="5" fillId="0" borderId="26" xfId="345" applyNumberFormat="1" applyFont="1" applyFill="1" applyBorder="1" applyAlignment="1">
      <alignment horizontal="center" vertical="center"/>
    </xf>
    <xf numFmtId="166" fontId="5" fillId="0" borderId="27" xfId="345" applyNumberFormat="1" applyFont="1" applyBorder="1" applyAlignment="1">
      <alignment horizontal="center" vertical="center"/>
    </xf>
    <xf numFmtId="173" fontId="5" fillId="5" borderId="4" xfId="345" applyNumberFormat="1" applyFont="1" applyFill="1" applyBorder="1" applyAlignment="1" applyProtection="1">
      <alignment horizontal="center" vertical="center"/>
    </xf>
    <xf numFmtId="173" fontId="5" fillId="5" borderId="19" xfId="345" applyNumberFormat="1" applyFont="1" applyFill="1" applyBorder="1" applyAlignment="1" applyProtection="1">
      <alignment horizontal="center" vertical="center"/>
    </xf>
    <xf numFmtId="0" fontId="5" fillId="4" borderId="0" xfId="343" applyFont="1" applyFill="1" applyAlignment="1">
      <alignment horizontal="center"/>
    </xf>
    <xf numFmtId="0" fontId="5" fillId="4" borderId="36" xfId="343" applyFont="1" applyFill="1" applyBorder="1" applyAlignment="1">
      <alignment vertical="center"/>
    </xf>
    <xf numFmtId="0" fontId="5" fillId="4" borderId="10" xfId="343" applyFont="1" applyFill="1" applyBorder="1" applyAlignment="1">
      <alignment horizontal="center"/>
    </xf>
    <xf numFmtId="166" fontId="5" fillId="4" borderId="5" xfId="343" applyNumberFormat="1" applyFont="1" applyFill="1" applyBorder="1" applyAlignment="1">
      <alignment horizontal="center" vertical="center"/>
    </xf>
    <xf numFmtId="166" fontId="5" fillId="4" borderId="11" xfId="343" applyNumberFormat="1" applyFont="1" applyFill="1" applyBorder="1" applyAlignment="1">
      <alignment horizontal="center" vertical="center"/>
    </xf>
    <xf numFmtId="0" fontId="5" fillId="4" borderId="10" xfId="343" applyFont="1" applyFill="1" applyBorder="1"/>
    <xf numFmtId="166" fontId="5" fillId="4" borderId="5" xfId="344" applyNumberFormat="1" applyFont="1" applyFill="1" applyBorder="1" applyAlignment="1">
      <alignment horizontal="center" vertical="center"/>
    </xf>
    <xf numFmtId="0" fontId="5" fillId="4" borderId="0" xfId="343" applyFont="1" applyFill="1"/>
    <xf numFmtId="0" fontId="3" fillId="4" borderId="10" xfId="343" applyFont="1" applyFill="1" applyBorder="1" applyAlignment="1">
      <alignment horizontal="center"/>
    </xf>
    <xf numFmtId="0" fontId="5" fillId="4" borderId="30" xfId="343" applyFont="1" applyFill="1" applyBorder="1"/>
    <xf numFmtId="0" fontId="5" fillId="2" borderId="28" xfId="343" applyFont="1" applyFill="1" applyBorder="1" applyAlignment="1">
      <alignment horizontal="center"/>
    </xf>
    <xf numFmtId="0" fontId="5" fillId="2" borderId="75" xfId="0" quotePrefix="1" applyFont="1" applyFill="1" applyBorder="1" applyAlignment="1" applyProtection="1">
      <alignment horizontal="center" vertical="center"/>
    </xf>
    <xf numFmtId="0" fontId="5" fillId="2" borderId="4" xfId="343" applyFont="1" applyFill="1" applyBorder="1" applyAlignment="1">
      <alignment horizontal="center"/>
    </xf>
    <xf numFmtId="0" fontId="3" fillId="2" borderId="5" xfId="343" applyFont="1" applyFill="1" applyBorder="1" applyAlignment="1">
      <alignment horizontal="center"/>
    </xf>
    <xf numFmtId="0" fontId="3" fillId="2" borderId="41" xfId="343" applyFont="1" applyFill="1" applyBorder="1" applyAlignment="1">
      <alignment horizontal="center"/>
    </xf>
    <xf numFmtId="0" fontId="5" fillId="2" borderId="36" xfId="343" applyFont="1" applyFill="1" applyBorder="1" applyAlignment="1">
      <alignment vertical="center"/>
    </xf>
    <xf numFmtId="166" fontId="5" fillId="2" borderId="5" xfId="0" applyNumberFormat="1" applyFont="1" applyFill="1" applyBorder="1" applyAlignment="1">
      <alignment horizontal="center" vertical="center"/>
    </xf>
    <xf numFmtId="166" fontId="5" fillId="2" borderId="5" xfId="0" applyNumberFormat="1" applyFont="1" applyFill="1" applyBorder="1" applyAlignment="1">
      <alignment horizontal="right" vertical="center"/>
    </xf>
    <xf numFmtId="166" fontId="5" fillId="2" borderId="11" xfId="0" applyNumberFormat="1" applyFont="1" applyFill="1" applyBorder="1" applyAlignment="1">
      <alignment horizontal="center" vertical="center"/>
    </xf>
    <xf numFmtId="0" fontId="5" fillId="4" borderId="14" xfId="343" applyFont="1" applyFill="1" applyBorder="1" applyAlignment="1">
      <alignment horizontal="center"/>
    </xf>
    <xf numFmtId="0" fontId="5" fillId="4" borderId="5" xfId="343" applyFont="1" applyFill="1" applyBorder="1" applyAlignment="1">
      <alignment vertical="center"/>
    </xf>
    <xf numFmtId="166" fontId="5" fillId="4" borderId="5" xfId="0" applyNumberFormat="1" applyFont="1" applyFill="1" applyBorder="1" applyAlignment="1">
      <alignment horizontal="right" vertical="center"/>
    </xf>
    <xf numFmtId="0" fontId="5" fillId="4" borderId="3" xfId="343" applyFont="1" applyFill="1" applyBorder="1" applyAlignment="1">
      <alignment vertical="center"/>
    </xf>
    <xf numFmtId="166" fontId="5" fillId="4" borderId="3" xfId="344" applyNumberFormat="1" applyFont="1" applyFill="1" applyBorder="1" applyAlignment="1">
      <alignment horizontal="center" vertical="center"/>
    </xf>
    <xf numFmtId="166" fontId="5" fillId="4" borderId="3" xfId="0" applyNumberFormat="1" applyFont="1" applyFill="1" applyBorder="1" applyAlignment="1">
      <alignment horizontal="right" vertical="center"/>
    </xf>
    <xf numFmtId="166" fontId="5" fillId="4" borderId="3" xfId="343" applyNumberFormat="1" applyFont="1" applyFill="1" applyBorder="1" applyAlignment="1">
      <alignment horizontal="center" vertical="center"/>
    </xf>
    <xf numFmtId="166" fontId="5" fillId="4" borderId="12" xfId="343" applyNumberFormat="1" applyFont="1" applyFill="1" applyBorder="1" applyAlignment="1">
      <alignment horizontal="center" vertical="center"/>
    </xf>
    <xf numFmtId="0" fontId="5" fillId="4" borderId="18" xfId="343" applyFont="1" applyFill="1" applyBorder="1" applyAlignment="1">
      <alignment horizontal="center"/>
    </xf>
    <xf numFmtId="0" fontId="24" fillId="4" borderId="3" xfId="343" applyFont="1" applyFill="1" applyBorder="1" applyAlignment="1">
      <alignment vertical="center"/>
    </xf>
    <xf numFmtId="166" fontId="24" fillId="4" borderId="3" xfId="344" applyNumberFormat="1" applyFont="1" applyFill="1" applyBorder="1" applyAlignment="1">
      <alignment horizontal="center" vertical="center"/>
    </xf>
    <xf numFmtId="166" fontId="24" fillId="4" borderId="3" xfId="0" applyNumberFormat="1" applyFont="1" applyFill="1" applyBorder="1" applyAlignment="1">
      <alignment horizontal="right" vertical="center"/>
    </xf>
    <xf numFmtId="166" fontId="24" fillId="4" borderId="3" xfId="343" applyNumberFormat="1" applyFont="1" applyFill="1" applyBorder="1" applyAlignment="1">
      <alignment horizontal="center" vertical="center"/>
    </xf>
    <xf numFmtId="166" fontId="24" fillId="4" borderId="12" xfId="343" applyNumberFormat="1" applyFont="1" applyFill="1" applyBorder="1" applyAlignment="1">
      <alignment horizontal="center" vertical="center"/>
    </xf>
    <xf numFmtId="0" fontId="35" fillId="4" borderId="3" xfId="343" applyFont="1" applyFill="1" applyBorder="1" applyAlignment="1">
      <alignment vertical="center"/>
    </xf>
    <xf numFmtId="166" fontId="35" fillId="4" borderId="3" xfId="343" applyNumberFormat="1" applyFont="1" applyFill="1" applyBorder="1" applyAlignment="1">
      <alignment horizontal="center" vertical="center"/>
    </xf>
    <xf numFmtId="166" fontId="35" fillId="4" borderId="3" xfId="0" applyNumberFormat="1" applyFont="1" applyFill="1" applyBorder="1" applyAlignment="1">
      <alignment horizontal="right" vertical="center"/>
    </xf>
    <xf numFmtId="166" fontId="35" fillId="4" borderId="12" xfId="343" applyNumberFormat="1" applyFont="1" applyFill="1" applyBorder="1" applyAlignment="1">
      <alignment horizontal="center" vertical="center"/>
    </xf>
    <xf numFmtId="0" fontId="35" fillId="4" borderId="26" xfId="343" applyFont="1" applyFill="1" applyBorder="1" applyAlignment="1">
      <alignment vertical="center"/>
    </xf>
    <xf numFmtId="166" fontId="35" fillId="4" borderId="26" xfId="343" applyNumberFormat="1" applyFont="1" applyFill="1" applyBorder="1" applyAlignment="1">
      <alignment horizontal="center" vertical="center"/>
    </xf>
    <xf numFmtId="166" fontId="35" fillId="4" borderId="26" xfId="0" applyNumberFormat="1" applyFont="1" applyFill="1" applyBorder="1" applyAlignment="1">
      <alignment horizontal="right" vertical="center"/>
    </xf>
    <xf numFmtId="166" fontId="35" fillId="4" borderId="27" xfId="343" applyNumberFormat="1" applyFont="1" applyFill="1" applyBorder="1" applyAlignment="1">
      <alignment horizontal="center" vertical="center"/>
    </xf>
    <xf numFmtId="166" fontId="35" fillId="4" borderId="3" xfId="344" applyNumberFormat="1" applyFont="1" applyFill="1" applyBorder="1" applyAlignment="1">
      <alignment horizontal="center" vertical="center"/>
    </xf>
    <xf numFmtId="0" fontId="35" fillId="4" borderId="4" xfId="343" applyFont="1" applyFill="1" applyBorder="1" applyAlignment="1">
      <alignment vertical="center"/>
    </xf>
    <xf numFmtId="166" fontId="35" fillId="4" borderId="4" xfId="344" applyNumberFormat="1" applyFont="1" applyFill="1" applyBorder="1" applyAlignment="1">
      <alignment horizontal="center" vertical="center"/>
    </xf>
    <xf numFmtId="166" fontId="35" fillId="4" borderId="4" xfId="0" applyNumberFormat="1" applyFont="1" applyFill="1" applyBorder="1" applyAlignment="1">
      <alignment horizontal="right" vertical="center"/>
    </xf>
    <xf numFmtId="166" fontId="35" fillId="4" borderId="4" xfId="343" applyNumberFormat="1" applyFont="1" applyFill="1" applyBorder="1" applyAlignment="1">
      <alignment horizontal="center" vertical="center"/>
    </xf>
    <xf numFmtId="166" fontId="35" fillId="4" borderId="19" xfId="343" applyNumberFormat="1" applyFont="1" applyFill="1" applyBorder="1" applyAlignment="1">
      <alignment horizontal="center" vertical="center"/>
    </xf>
    <xf numFmtId="166" fontId="3" fillId="4" borderId="0" xfId="343" applyNumberFormat="1" applyFont="1" applyFill="1"/>
    <xf numFmtId="0" fontId="3" fillId="0" borderId="0" xfId="2" applyNumberFormat="1" applyFont="1" applyFill="1"/>
    <xf numFmtId="0" fontId="3" fillId="0" borderId="0" xfId="347" applyFont="1" applyFill="1"/>
    <xf numFmtId="166" fontId="3" fillId="0" borderId="0" xfId="347" applyNumberFormat="1" applyFont="1" applyFill="1"/>
    <xf numFmtId="0" fontId="5" fillId="5" borderId="9" xfId="347" quotePrefix="1" applyFont="1" applyFill="1" applyBorder="1" applyAlignment="1" applyProtection="1">
      <alignment horizontal="center" vertical="center"/>
    </xf>
    <xf numFmtId="0" fontId="5" fillId="5" borderId="5" xfId="347" applyFont="1" applyFill="1" applyBorder="1" applyAlignment="1" applyProtection="1">
      <alignment horizontal="center" vertical="center"/>
    </xf>
    <xf numFmtId="4" fontId="5" fillId="5" borderId="5" xfId="347" applyNumberFormat="1" applyFont="1" applyFill="1" applyBorder="1" applyAlignment="1" applyProtection="1">
      <alignment horizontal="center" vertical="center"/>
    </xf>
    <xf numFmtId="0" fontId="5" fillId="5" borderId="4" xfId="347" quotePrefix="1" applyFont="1" applyFill="1" applyBorder="1" applyAlignment="1" applyProtection="1">
      <alignment horizontal="center"/>
    </xf>
    <xf numFmtId="0" fontId="5" fillId="5" borderId="19" xfId="347" quotePrefix="1" applyFont="1" applyFill="1" applyBorder="1" applyAlignment="1" applyProtection="1">
      <alignment horizontal="center" vertical="center"/>
    </xf>
    <xf numFmtId="0" fontId="3" fillId="0" borderId="10" xfId="347" applyFont="1" applyFill="1" applyBorder="1"/>
    <xf numFmtId="0" fontId="3" fillId="0" borderId="3" xfId="347" applyFont="1" applyFill="1" applyBorder="1" applyAlignment="1">
      <alignment horizontal="center"/>
    </xf>
    <xf numFmtId="0" fontId="3" fillId="0" borderId="2" xfId="347" applyFont="1" applyFill="1" applyBorder="1" applyAlignment="1">
      <alignment horizontal="center"/>
    </xf>
    <xf numFmtId="0" fontId="3" fillId="0" borderId="23" xfId="347" applyFont="1" applyFill="1" applyBorder="1" applyAlignment="1">
      <alignment horizontal="center"/>
    </xf>
    <xf numFmtId="165" fontId="3" fillId="0" borderId="0" xfId="2" applyNumberFormat="1" applyFont="1"/>
    <xf numFmtId="0" fontId="5" fillId="0" borderId="10" xfId="347" applyFont="1" applyFill="1" applyBorder="1" applyAlignment="1" applyProtection="1">
      <alignment horizontal="left"/>
    </xf>
    <xf numFmtId="166" fontId="5" fillId="0" borderId="3" xfId="349" applyNumberFormat="1" applyFont="1" applyFill="1" applyBorder="1"/>
    <xf numFmtId="166" fontId="5" fillId="0" borderId="3" xfId="347" applyNumberFormat="1" applyFont="1" applyBorder="1"/>
    <xf numFmtId="166" fontId="5" fillId="0" borderId="12" xfId="347" applyNumberFormat="1" applyFont="1" applyBorder="1"/>
    <xf numFmtId="0" fontId="3" fillId="0" borderId="10" xfId="347" applyFont="1" applyFill="1" applyBorder="1" applyAlignment="1" applyProtection="1">
      <alignment horizontal="left"/>
    </xf>
    <xf numFmtId="166" fontId="3" fillId="0" borderId="3" xfId="349" applyNumberFormat="1" applyFont="1" applyFill="1" applyBorder="1"/>
    <xf numFmtId="166" fontId="3" fillId="0" borderId="3" xfId="347" applyNumberFormat="1" applyFont="1" applyBorder="1"/>
    <xf numFmtId="166" fontId="3" fillId="0" borderId="12" xfId="347" applyNumberFormat="1" applyFont="1" applyBorder="1"/>
    <xf numFmtId="0" fontId="3" fillId="0" borderId="18" xfId="347" applyFont="1" applyFill="1" applyBorder="1" applyAlignment="1" applyProtection="1">
      <alignment horizontal="left"/>
    </xf>
    <xf numFmtId="166" fontId="3" fillId="0" borderId="4" xfId="347" applyNumberFormat="1" applyFont="1" applyBorder="1"/>
    <xf numFmtId="166" fontId="3" fillId="0" borderId="19" xfId="347" applyNumberFormat="1" applyFont="1" applyBorder="1"/>
    <xf numFmtId="166" fontId="3" fillId="0" borderId="3" xfId="347" applyNumberFormat="1" applyFont="1" applyFill="1" applyBorder="1"/>
    <xf numFmtId="166" fontId="3" fillId="0" borderId="4" xfId="349" applyNumberFormat="1" applyFont="1" applyFill="1" applyBorder="1"/>
    <xf numFmtId="0" fontId="3" fillId="0" borderId="30" xfId="347" applyFont="1" applyFill="1" applyBorder="1" applyAlignment="1" applyProtection="1">
      <alignment horizontal="left"/>
    </xf>
    <xf numFmtId="166" fontId="3" fillId="0" borderId="26" xfId="349" applyNumberFormat="1" applyFont="1" applyFill="1" applyBorder="1"/>
    <xf numFmtId="166" fontId="3" fillId="0" borderId="26" xfId="347" applyNumberFormat="1" applyFont="1" applyBorder="1"/>
    <xf numFmtId="166" fontId="3" fillId="0" borderId="27" xfId="347" applyNumberFormat="1" applyFont="1" applyBorder="1"/>
    <xf numFmtId="0" fontId="3" fillId="0" borderId="0" xfId="347" applyFont="1" applyFill="1" applyAlignment="1">
      <alignment horizontal="right"/>
    </xf>
    <xf numFmtId="166" fontId="3" fillId="0" borderId="0" xfId="347" applyNumberFormat="1" applyFont="1" applyFill="1" applyAlignment="1">
      <alignment horizontal="right"/>
    </xf>
    <xf numFmtId="0" fontId="5" fillId="0" borderId="0" xfId="2" applyNumberFormat="1" applyFont="1" applyFill="1" applyAlignment="1"/>
    <xf numFmtId="165" fontId="5" fillId="0" borderId="52" xfId="347" quotePrefix="1" applyNumberFormat="1" applyFont="1" applyFill="1" applyBorder="1" applyAlignment="1" applyProtection="1">
      <alignment horizontal="left"/>
    </xf>
    <xf numFmtId="166" fontId="3" fillId="0" borderId="2" xfId="347" applyNumberFormat="1" applyFont="1" applyBorder="1" applyAlignment="1">
      <alignment horizontal="center" vertical="center"/>
    </xf>
    <xf numFmtId="166" fontId="3" fillId="0" borderId="0" xfId="2" applyNumberFormat="1" applyFont="1" applyFill="1"/>
    <xf numFmtId="165" fontId="3" fillId="0" borderId="52" xfId="347" quotePrefix="1" applyNumberFormat="1" applyFont="1" applyFill="1" applyBorder="1" applyAlignment="1" applyProtection="1">
      <alignment horizontal="left"/>
    </xf>
    <xf numFmtId="165" fontId="3" fillId="0" borderId="41" xfId="347" applyNumberFormat="1" applyFont="1" applyFill="1" applyBorder="1" applyAlignment="1" applyProtection="1">
      <alignment horizontal="left"/>
    </xf>
    <xf numFmtId="166" fontId="3" fillId="0" borderId="3" xfId="347" applyNumberFormat="1" applyFont="1" applyBorder="1" applyAlignment="1">
      <alignment horizontal="center" vertical="center"/>
    </xf>
    <xf numFmtId="165" fontId="3" fillId="0" borderId="38" xfId="347" applyNumberFormat="1" applyFont="1" applyFill="1" applyBorder="1" applyAlignment="1" applyProtection="1">
      <alignment horizontal="left"/>
    </xf>
    <xf numFmtId="166" fontId="3" fillId="0" borderId="4" xfId="347" applyNumberFormat="1" applyFont="1" applyBorder="1" applyAlignment="1">
      <alignment horizontal="center" vertical="center"/>
    </xf>
    <xf numFmtId="165" fontId="5" fillId="0" borderId="7" xfId="347" quotePrefix="1" applyNumberFormat="1" applyFont="1" applyFill="1" applyBorder="1" applyAlignment="1" applyProtection="1"/>
    <xf numFmtId="165" fontId="5" fillId="0" borderId="36" xfId="347" quotePrefix="1" applyNumberFormat="1" applyFont="1" applyFill="1" applyBorder="1" applyAlignment="1" applyProtection="1"/>
    <xf numFmtId="165" fontId="5" fillId="0" borderId="6" xfId="347" quotePrefix="1" applyNumberFormat="1" applyFont="1" applyFill="1" applyBorder="1" applyAlignment="1" applyProtection="1"/>
    <xf numFmtId="165" fontId="3" fillId="0" borderId="2" xfId="347" quotePrefix="1" applyNumberFormat="1" applyFont="1" applyFill="1" applyBorder="1" applyAlignment="1" applyProtection="1">
      <alignment horizontal="left"/>
    </xf>
    <xf numFmtId="165" fontId="3" fillId="0" borderId="4" xfId="347" applyNumberFormat="1" applyFont="1" applyFill="1" applyBorder="1" applyAlignment="1" applyProtection="1">
      <alignment horizontal="left"/>
    </xf>
    <xf numFmtId="165" fontId="3" fillId="0" borderId="33" xfId="347" quotePrefix="1" applyNumberFormat="1" applyFont="1" applyFill="1" applyBorder="1" applyAlignment="1" applyProtection="1">
      <alignment horizontal="center" vertical="center"/>
    </xf>
    <xf numFmtId="165" fontId="3" fillId="0" borderId="3" xfId="347" applyNumberFormat="1" applyFont="1" applyFill="1" applyBorder="1" applyAlignment="1" applyProtection="1">
      <alignment horizontal="left"/>
    </xf>
    <xf numFmtId="165" fontId="3" fillId="0" borderId="1" xfId="347" applyNumberFormat="1" applyFont="1" applyFill="1" applyBorder="1" applyAlignment="1" applyProtection="1">
      <alignment horizontal="center" vertical="center"/>
    </xf>
    <xf numFmtId="165" fontId="3" fillId="0" borderId="40" xfId="347" applyNumberFormat="1" applyFont="1" applyFill="1" applyBorder="1" applyAlignment="1" applyProtection="1">
      <alignment horizontal="center" vertical="center"/>
    </xf>
    <xf numFmtId="165" fontId="3" fillId="0" borderId="41" xfId="347" applyNumberFormat="1" applyFont="1" applyFill="1" applyBorder="1" applyAlignment="1" applyProtection="1">
      <alignment horizontal="center" vertical="center"/>
    </xf>
    <xf numFmtId="165" fontId="3" fillId="0" borderId="2" xfId="347" applyNumberFormat="1" applyFont="1" applyFill="1" applyBorder="1" applyAlignment="1" applyProtection="1">
      <alignment horizontal="center" vertical="center"/>
    </xf>
    <xf numFmtId="165" fontId="3" fillId="0" borderId="38" xfId="347" applyNumberFormat="1" applyFont="1" applyFill="1" applyBorder="1" applyAlignment="1" applyProtection="1">
      <alignment horizontal="center" vertical="center"/>
    </xf>
    <xf numFmtId="165" fontId="3" fillId="0" borderId="4" xfId="347" applyNumberFormat="1" applyFont="1" applyFill="1" applyBorder="1" applyAlignment="1" applyProtection="1">
      <alignment horizontal="center" vertical="center"/>
    </xf>
    <xf numFmtId="49" fontId="5" fillId="5" borderId="9" xfId="350" applyNumberFormat="1" applyFont="1" applyFill="1" applyBorder="1" applyAlignment="1">
      <alignment horizontal="center"/>
    </xf>
    <xf numFmtId="165" fontId="5" fillId="5" borderId="5" xfId="350" applyNumberFormat="1" applyFont="1" applyFill="1" applyBorder="1" applyAlignment="1">
      <alignment horizontal="center" vertical="center"/>
    </xf>
    <xf numFmtId="165" fontId="5" fillId="5" borderId="5" xfId="351" applyNumberFormat="1" applyFont="1" applyFill="1" applyBorder="1" applyAlignment="1" applyProtection="1">
      <alignment horizontal="center" vertical="center" wrapText="1"/>
      <protection hidden="1"/>
    </xf>
    <xf numFmtId="49" fontId="5" fillId="5" borderId="5" xfId="350" applyNumberFormat="1" applyFont="1" applyFill="1" applyBorder="1" applyAlignment="1">
      <alignment horizontal="center"/>
    </xf>
    <xf numFmtId="49" fontId="5" fillId="5" borderId="11" xfId="350" applyNumberFormat="1" applyFont="1" applyFill="1" applyBorder="1" applyAlignment="1">
      <alignment horizontal="center"/>
    </xf>
    <xf numFmtId="165" fontId="3" fillId="0" borderId="10" xfId="235" applyFont="1" applyBorder="1" applyAlignment="1">
      <alignment horizontal="center"/>
    </xf>
    <xf numFmtId="165" fontId="5" fillId="0" borderId="3" xfId="235" applyFont="1" applyBorder="1"/>
    <xf numFmtId="165" fontId="5" fillId="0" borderId="3" xfId="235" applyFont="1" applyBorder="1" applyAlignment="1">
      <alignment horizontal="center"/>
    </xf>
    <xf numFmtId="165" fontId="5" fillId="0" borderId="23" xfId="235" applyFont="1" applyBorder="1" applyAlignment="1">
      <alignment horizontal="center"/>
    </xf>
    <xf numFmtId="174" fontId="3" fillId="0" borderId="10" xfId="235" applyNumberFormat="1" applyFont="1" applyBorder="1" applyAlignment="1">
      <alignment horizontal="center"/>
    </xf>
    <xf numFmtId="165" fontId="3" fillId="0" borderId="3" xfId="235" applyFont="1" applyBorder="1"/>
    <xf numFmtId="165" fontId="3" fillId="0" borderId="3" xfId="235" applyFont="1" applyBorder="1" applyAlignment="1">
      <alignment horizontal="right"/>
    </xf>
    <xf numFmtId="165" fontId="3" fillId="0" borderId="3" xfId="235" applyFont="1" applyBorder="1" applyAlignment="1">
      <alignment horizontal="center"/>
    </xf>
    <xf numFmtId="165" fontId="3" fillId="0" borderId="12" xfId="235" applyFont="1" applyBorder="1" applyAlignment="1">
      <alignment horizontal="center"/>
    </xf>
    <xf numFmtId="174" fontId="5" fillId="0" borderId="10" xfId="235" applyNumberFormat="1" applyFont="1" applyBorder="1" applyAlignment="1">
      <alignment horizontal="left"/>
    </xf>
    <xf numFmtId="165" fontId="5" fillId="0" borderId="12" xfId="235" applyFont="1" applyBorder="1" applyAlignment="1">
      <alignment horizontal="center"/>
    </xf>
    <xf numFmtId="165" fontId="3" fillId="0" borderId="45" xfId="235" applyFont="1" applyBorder="1"/>
    <xf numFmtId="165" fontId="5" fillId="0" borderId="55" xfId="235" applyFont="1" applyBorder="1"/>
    <xf numFmtId="165" fontId="5" fillId="0" borderId="46" xfId="235" applyFont="1" applyBorder="1" applyAlignment="1">
      <alignment horizontal="right"/>
    </xf>
    <xf numFmtId="165" fontId="5" fillId="0" borderId="46" xfId="235" applyFont="1" applyBorder="1" applyAlignment="1">
      <alignment horizontal="center"/>
    </xf>
    <xf numFmtId="165" fontId="5" fillId="0" borderId="47" xfId="235" applyFont="1" applyBorder="1" applyAlignment="1">
      <alignment horizontal="center"/>
    </xf>
    <xf numFmtId="49" fontId="5" fillId="5" borderId="9" xfId="353" applyNumberFormat="1" applyFont="1" applyFill="1" applyBorder="1" applyAlignment="1">
      <alignment horizontal="center"/>
    </xf>
    <xf numFmtId="165" fontId="5" fillId="5" borderId="5" xfId="353" applyNumberFormat="1" applyFont="1" applyFill="1" applyBorder="1" applyAlignment="1">
      <alignment horizontal="center" vertical="center"/>
    </xf>
    <xf numFmtId="165" fontId="5" fillId="5" borderId="5" xfId="354" applyNumberFormat="1" applyFont="1" applyFill="1" applyBorder="1" applyAlignment="1" applyProtection="1">
      <alignment horizontal="center" vertical="center" wrapText="1"/>
      <protection hidden="1"/>
    </xf>
    <xf numFmtId="49" fontId="5" fillId="5" borderId="5" xfId="353" applyNumberFormat="1" applyFont="1" applyFill="1" applyBorder="1" applyAlignment="1">
      <alignment horizontal="center"/>
    </xf>
    <xf numFmtId="49" fontId="5" fillId="5" borderId="11" xfId="353" applyNumberFormat="1" applyFont="1" applyFill="1" applyBorder="1" applyAlignment="1">
      <alignment horizontal="center"/>
    </xf>
    <xf numFmtId="165" fontId="43" fillId="0" borderId="0" xfId="2" applyNumberFormat="1" applyFont="1"/>
    <xf numFmtId="174" fontId="5" fillId="0" borderId="10" xfId="235" applyNumberFormat="1" applyFont="1" applyBorder="1" applyAlignment="1">
      <alignment horizontal="center"/>
    </xf>
    <xf numFmtId="165" fontId="5" fillId="0" borderId="3" xfId="235" applyFont="1" applyBorder="1" applyAlignment="1">
      <alignment horizontal="right"/>
    </xf>
    <xf numFmtId="174" fontId="5" fillId="0" borderId="45" xfId="235" applyNumberFormat="1" applyFont="1" applyBorder="1" applyAlignment="1">
      <alignment horizontal="center"/>
    </xf>
    <xf numFmtId="165" fontId="5" fillId="0" borderId="46" xfId="235" applyFont="1" applyBorder="1"/>
    <xf numFmtId="165" fontId="3" fillId="0" borderId="15" xfId="352" applyNumberFormat="1" applyFont="1" applyBorder="1"/>
    <xf numFmtId="166" fontId="3" fillId="0" borderId="0" xfId="2" applyNumberFormat="1" applyFont="1"/>
    <xf numFmtId="49" fontId="5" fillId="5" borderId="9" xfId="356" applyNumberFormat="1" applyFont="1" applyFill="1" applyBorder="1" applyAlignment="1">
      <alignment horizontal="center"/>
    </xf>
    <xf numFmtId="165" fontId="5" fillId="5" borderId="5" xfId="356" applyNumberFormat="1" applyFont="1" applyFill="1" applyBorder="1" applyAlignment="1">
      <alignment horizontal="center" vertical="center"/>
    </xf>
    <xf numFmtId="165" fontId="5" fillId="5" borderId="5" xfId="357" applyNumberFormat="1" applyFont="1" applyFill="1" applyBorder="1" applyAlignment="1" applyProtection="1">
      <alignment horizontal="center" vertical="center" wrapText="1"/>
      <protection hidden="1"/>
    </xf>
    <xf numFmtId="49" fontId="5" fillId="5" borderId="5" xfId="356" applyNumberFormat="1" applyFont="1" applyFill="1" applyBorder="1" applyAlignment="1">
      <alignment horizontal="center"/>
    </xf>
    <xf numFmtId="49" fontId="5" fillId="5" borderId="11" xfId="356" applyNumberFormat="1" applyFont="1" applyFill="1" applyBorder="1" applyAlignment="1">
      <alignment horizontal="center"/>
    </xf>
    <xf numFmtId="165" fontId="3" fillId="0" borderId="10" xfId="264" applyFont="1" applyBorder="1"/>
    <xf numFmtId="165" fontId="5" fillId="0" borderId="3" xfId="264" applyFont="1" applyBorder="1"/>
    <xf numFmtId="165" fontId="5" fillId="0" borderId="3" xfId="264" quotePrefix="1" applyFont="1" applyBorder="1" applyAlignment="1">
      <alignment horizontal="right"/>
    </xf>
    <xf numFmtId="165" fontId="5" fillId="0" borderId="3" xfId="264" quotePrefix="1" applyFont="1" applyBorder="1" applyAlignment="1">
      <alignment horizontal="center"/>
    </xf>
    <xf numFmtId="165" fontId="5" fillId="0" borderId="23" xfId="264" quotePrefix="1" applyFont="1" applyBorder="1" applyAlignment="1">
      <alignment horizontal="center"/>
    </xf>
    <xf numFmtId="174" fontId="3" fillId="0" borderId="10" xfId="264" applyNumberFormat="1" applyFont="1" applyBorder="1" applyAlignment="1">
      <alignment horizontal="center"/>
    </xf>
    <xf numFmtId="165" fontId="3" fillId="0" borderId="3" xfId="264" applyFont="1" applyBorder="1"/>
    <xf numFmtId="165" fontId="3" fillId="0" borderId="3" xfId="264" applyFont="1" applyBorder="1" applyAlignment="1">
      <alignment horizontal="right"/>
    </xf>
    <xf numFmtId="165" fontId="3" fillId="0" borderId="3" xfId="264" applyFont="1" applyBorder="1" applyAlignment="1">
      <alignment horizontal="center"/>
    </xf>
    <xf numFmtId="165" fontId="3" fillId="0" borderId="12" xfId="264" applyFont="1" applyBorder="1" applyAlignment="1">
      <alignment horizontal="center"/>
    </xf>
    <xf numFmtId="165" fontId="5" fillId="0" borderId="3" xfId="264" applyFont="1" applyBorder="1" applyAlignment="1">
      <alignment horizontal="right"/>
    </xf>
    <xf numFmtId="165" fontId="5" fillId="0" borderId="3" xfId="264" applyFont="1" applyBorder="1" applyAlignment="1">
      <alignment horizontal="center"/>
    </xf>
    <xf numFmtId="165" fontId="5" fillId="0" borderId="12" xfId="264" applyFont="1" applyBorder="1" applyAlignment="1">
      <alignment horizontal="center"/>
    </xf>
    <xf numFmtId="165" fontId="3" fillId="0" borderId="45" xfId="264" applyFont="1" applyBorder="1"/>
    <xf numFmtId="165" fontId="5" fillId="0" borderId="46" xfId="264" applyFont="1" applyBorder="1"/>
    <xf numFmtId="165" fontId="5" fillId="0" borderId="46" xfId="264" applyFont="1" applyBorder="1" applyAlignment="1">
      <alignment horizontal="center"/>
    </xf>
    <xf numFmtId="165" fontId="5" fillId="0" borderId="47" xfId="264" applyFont="1" applyBorder="1" applyAlignment="1">
      <alignment horizontal="center"/>
    </xf>
    <xf numFmtId="179" fontId="3" fillId="0" borderId="0" xfId="2" applyNumberFormat="1" applyFont="1"/>
    <xf numFmtId="165" fontId="5" fillId="0" borderId="0" xfId="358" applyNumberFormat="1" applyFont="1" applyAlignment="1" applyProtection="1">
      <alignment horizontal="center"/>
    </xf>
    <xf numFmtId="165" fontId="35" fillId="0" borderId="0" xfId="358" applyNumberFormat="1" applyFont="1" applyAlignment="1" applyProtection="1">
      <alignment horizontal="right"/>
    </xf>
    <xf numFmtId="49" fontId="5" fillId="5" borderId="9" xfId="359" applyNumberFormat="1" applyFont="1" applyFill="1" applyBorder="1" applyAlignment="1">
      <alignment horizontal="center"/>
    </xf>
    <xf numFmtId="165" fontId="5" fillId="0" borderId="0" xfId="358" applyNumberFormat="1" applyFont="1" applyFill="1" applyBorder="1" applyAlignment="1">
      <alignment horizontal="center"/>
    </xf>
    <xf numFmtId="165" fontId="5" fillId="5" borderId="5" xfId="359" applyNumberFormat="1" applyFont="1" applyFill="1" applyBorder="1" applyAlignment="1">
      <alignment horizontal="center" vertical="center"/>
    </xf>
    <xf numFmtId="165" fontId="5" fillId="5" borderId="5" xfId="360" applyNumberFormat="1" applyFont="1" applyFill="1" applyBorder="1" applyAlignment="1" applyProtection="1">
      <alignment horizontal="center" vertical="center" wrapText="1"/>
      <protection hidden="1"/>
    </xf>
    <xf numFmtId="49" fontId="5" fillId="5" borderId="5" xfId="359" applyNumberFormat="1" applyFont="1" applyFill="1" applyBorder="1" applyAlignment="1">
      <alignment horizontal="center"/>
    </xf>
    <xf numFmtId="49" fontId="5" fillId="5" borderId="11" xfId="359" applyNumberFormat="1" applyFont="1" applyFill="1" applyBorder="1" applyAlignment="1">
      <alignment horizontal="center"/>
    </xf>
    <xf numFmtId="165" fontId="5" fillId="0" borderId="0" xfId="167" quotePrefix="1" applyNumberFormat="1" applyFont="1" applyFill="1" applyBorder="1" applyAlignment="1">
      <alignment horizontal="center"/>
    </xf>
    <xf numFmtId="165" fontId="3" fillId="0" borderId="10" xfId="265" applyFont="1" applyBorder="1" applyAlignment="1">
      <alignment horizontal="left"/>
    </xf>
    <xf numFmtId="165" fontId="5" fillId="0" borderId="3" xfId="265" applyFont="1" applyBorder="1"/>
    <xf numFmtId="165" fontId="5" fillId="0" borderId="3" xfId="265" applyFont="1" applyBorder="1" applyAlignment="1">
      <alignment horizontal="right"/>
    </xf>
    <xf numFmtId="165" fontId="5" fillId="0" borderId="3" xfId="265" quotePrefix="1" applyFont="1" applyBorder="1" applyAlignment="1"/>
    <xf numFmtId="165" fontId="5" fillId="0" borderId="3" xfId="265" quotePrefix="1" applyFont="1" applyBorder="1" applyAlignment="1">
      <alignment horizontal="center"/>
    </xf>
    <xf numFmtId="165" fontId="5" fillId="0" borderId="23" xfId="265" quotePrefix="1" applyFont="1" applyBorder="1" applyAlignment="1">
      <alignment horizontal="center"/>
    </xf>
    <xf numFmtId="165" fontId="5" fillId="0" borderId="0" xfId="265" quotePrefix="1" applyFont="1" applyBorder="1" applyAlignment="1">
      <alignment horizontal="right"/>
    </xf>
    <xf numFmtId="174" fontId="3" fillId="0" borderId="10" xfId="265" applyNumberFormat="1" applyFont="1" applyBorder="1" applyAlignment="1">
      <alignment horizontal="center"/>
    </xf>
    <xf numFmtId="174" fontId="3" fillId="0" borderId="3" xfId="265" applyNumberFormat="1" applyFont="1" applyBorder="1" applyAlignment="1">
      <alignment horizontal="left"/>
    </xf>
    <xf numFmtId="174" fontId="3" fillId="0" borderId="3" xfId="265" applyNumberFormat="1" applyFont="1" applyBorder="1" applyAlignment="1">
      <alignment horizontal="right"/>
    </xf>
    <xf numFmtId="165" fontId="3" fillId="0" borderId="3" xfId="265" applyFont="1" applyBorder="1" applyAlignment="1"/>
    <xf numFmtId="165" fontId="3" fillId="0" borderId="3" xfId="265" applyFont="1" applyBorder="1" applyAlignment="1">
      <alignment horizontal="center"/>
    </xf>
    <xf numFmtId="165" fontId="3" fillId="0" borderId="12" xfId="265" applyFont="1" applyBorder="1" applyAlignment="1">
      <alignment horizontal="center"/>
    </xf>
    <xf numFmtId="165" fontId="3" fillId="0" borderId="0" xfId="265" applyFont="1" applyBorder="1" applyAlignment="1">
      <alignment horizontal="right"/>
    </xf>
    <xf numFmtId="174" fontId="3" fillId="0" borderId="10" xfId="265" applyNumberFormat="1" applyFont="1" applyBorder="1" applyAlignment="1">
      <alignment horizontal="left"/>
    </xf>
    <xf numFmtId="174" fontId="5" fillId="0" borderId="3" xfId="265" applyNumberFormat="1" applyFont="1" applyBorder="1" applyAlignment="1">
      <alignment horizontal="left"/>
    </xf>
    <xf numFmtId="174" fontId="5" fillId="0" borderId="3" xfId="265" applyNumberFormat="1" applyFont="1" applyBorder="1" applyAlignment="1">
      <alignment horizontal="right"/>
    </xf>
    <xf numFmtId="165" fontId="5" fillId="0" borderId="3" xfId="265" applyFont="1" applyBorder="1" applyAlignment="1"/>
    <xf numFmtId="165" fontId="5" fillId="0" borderId="3" xfId="265" applyFont="1" applyBorder="1" applyAlignment="1">
      <alignment horizontal="center"/>
    </xf>
    <xf numFmtId="165" fontId="5" fillId="0" borderId="12" xfId="265" applyFont="1" applyBorder="1" applyAlignment="1">
      <alignment horizontal="center"/>
    </xf>
    <xf numFmtId="174" fontId="3" fillId="0" borderId="45" xfId="265" applyNumberFormat="1" applyFont="1" applyBorder="1" applyAlignment="1">
      <alignment horizontal="left"/>
    </xf>
    <xf numFmtId="174" fontId="5" fillId="0" borderId="46" xfId="265" applyNumberFormat="1" applyFont="1" applyBorder="1" applyAlignment="1">
      <alignment horizontal="left"/>
    </xf>
    <xf numFmtId="174" fontId="5" fillId="0" borderId="46" xfId="265" applyNumberFormat="1" applyFont="1" applyBorder="1" applyAlignment="1">
      <alignment horizontal="right"/>
    </xf>
    <xf numFmtId="165" fontId="5" fillId="0" borderId="46" xfId="265" applyFont="1" applyBorder="1" applyAlignment="1"/>
    <xf numFmtId="165" fontId="5" fillId="0" borderId="46" xfId="265" applyFont="1" applyBorder="1" applyAlignment="1">
      <alignment horizontal="center"/>
    </xf>
    <xf numFmtId="165" fontId="5" fillId="0" borderId="47" xfId="265" applyFont="1" applyBorder="1" applyAlignment="1">
      <alignment horizontal="center"/>
    </xf>
    <xf numFmtId="49" fontId="5" fillId="5" borderId="9" xfId="362" applyNumberFormat="1" applyFont="1" applyFill="1" applyBorder="1" applyAlignment="1">
      <alignment horizontal="center"/>
    </xf>
    <xf numFmtId="165" fontId="5" fillId="5" borderId="5" xfId="362" applyNumberFormat="1" applyFont="1" applyFill="1" applyBorder="1" applyAlignment="1">
      <alignment horizontal="center" vertical="center"/>
    </xf>
    <xf numFmtId="165" fontId="5" fillId="5" borderId="5" xfId="361" applyNumberFormat="1" applyFont="1" applyFill="1" applyBorder="1" applyAlignment="1" applyProtection="1">
      <alignment horizontal="center" vertical="center" wrapText="1"/>
      <protection hidden="1"/>
    </xf>
    <xf numFmtId="49" fontId="5" fillId="5" borderId="5" xfId="362" applyNumberFormat="1" applyFont="1" applyFill="1" applyBorder="1" applyAlignment="1">
      <alignment horizontal="center"/>
    </xf>
    <xf numFmtId="49" fontId="5" fillId="5" borderId="11" xfId="362" applyNumberFormat="1" applyFont="1" applyFill="1" applyBorder="1" applyAlignment="1">
      <alignment horizontal="center"/>
    </xf>
    <xf numFmtId="165" fontId="5" fillId="0" borderId="3" xfId="265" applyNumberFormat="1" applyFont="1" applyBorder="1" applyAlignment="1">
      <alignment horizontal="right"/>
    </xf>
    <xf numFmtId="165" fontId="3" fillId="0" borderId="3" xfId="265" applyNumberFormat="1" applyFont="1" applyBorder="1" applyAlignment="1">
      <alignment horizontal="right"/>
    </xf>
    <xf numFmtId="174" fontId="3" fillId="0" borderId="45" xfId="265" applyNumberFormat="1" applyFont="1" applyBorder="1" applyAlignment="1">
      <alignment horizontal="center"/>
    </xf>
    <xf numFmtId="165" fontId="5" fillId="0" borderId="46" xfId="265" applyNumberFormat="1" applyFont="1" applyBorder="1" applyAlignment="1">
      <alignment horizontal="right"/>
    </xf>
    <xf numFmtId="174" fontId="3" fillId="0" borderId="0" xfId="265" applyNumberFormat="1" applyFont="1" applyBorder="1" applyAlignment="1">
      <alignment horizontal="center"/>
    </xf>
    <xf numFmtId="174" fontId="3" fillId="0" borderId="0" xfId="265" applyNumberFormat="1" applyFont="1" applyBorder="1" applyAlignment="1">
      <alignment horizontal="left"/>
    </xf>
    <xf numFmtId="165" fontId="3" fillId="0" borderId="0" xfId="265" applyFont="1" applyBorder="1" applyAlignment="1"/>
    <xf numFmtId="165" fontId="3" fillId="0" borderId="0" xfId="265" applyNumberFormat="1" applyFont="1" applyBorder="1" applyAlignment="1">
      <alignment horizontal="left"/>
    </xf>
    <xf numFmtId="165" fontId="3" fillId="0" borderId="0" xfId="265" applyNumberFormat="1" applyFont="1" applyBorder="1" applyAlignment="1"/>
    <xf numFmtId="165" fontId="3" fillId="0" borderId="0" xfId="265" applyNumberFormat="1" applyFont="1" applyBorder="1" applyAlignment="1">
      <alignment horizontal="right"/>
    </xf>
    <xf numFmtId="174" fontId="5" fillId="0" borderId="0" xfId="265" applyNumberFormat="1" applyFont="1" applyBorder="1" applyAlignment="1">
      <alignment horizontal="left"/>
    </xf>
    <xf numFmtId="165" fontId="5" fillId="0" borderId="0" xfId="265" applyFont="1" applyBorder="1" applyAlignment="1"/>
    <xf numFmtId="49" fontId="5" fillId="5" borderId="9" xfId="364" applyNumberFormat="1" applyFont="1" applyFill="1" applyBorder="1" applyAlignment="1">
      <alignment horizontal="center"/>
    </xf>
    <xf numFmtId="165" fontId="5" fillId="5" borderId="5" xfId="364" applyNumberFormat="1" applyFont="1" applyFill="1" applyBorder="1" applyAlignment="1">
      <alignment horizontal="center" vertical="center"/>
    </xf>
    <xf numFmtId="165" fontId="5" fillId="5" borderId="5" xfId="365" applyNumberFormat="1" applyFont="1" applyFill="1" applyBorder="1" applyAlignment="1" applyProtection="1">
      <alignment horizontal="center" vertical="center" wrapText="1"/>
      <protection hidden="1"/>
    </xf>
    <xf numFmtId="49" fontId="5" fillId="5" borderId="5" xfId="364" applyNumberFormat="1" applyFont="1" applyFill="1" applyBorder="1" applyAlignment="1">
      <alignment horizontal="center"/>
    </xf>
    <xf numFmtId="49" fontId="5" fillId="5" borderId="11" xfId="364" applyNumberFormat="1" applyFont="1" applyFill="1" applyBorder="1" applyAlignment="1">
      <alignment horizontal="center"/>
    </xf>
    <xf numFmtId="165" fontId="3" fillId="0" borderId="10" xfId="266" applyFont="1" applyBorder="1" applyAlignment="1">
      <alignment horizontal="left"/>
    </xf>
    <xf numFmtId="165" fontId="5" fillId="0" borderId="3" xfId="266" applyFont="1" applyBorder="1"/>
    <xf numFmtId="165" fontId="5" fillId="0" borderId="3" xfId="266" applyNumberFormat="1" applyFont="1" applyBorder="1" applyAlignment="1">
      <alignment horizontal="right"/>
    </xf>
    <xf numFmtId="165" fontId="5" fillId="0" borderId="2" xfId="266" quotePrefix="1" applyFont="1" applyBorder="1" applyAlignment="1">
      <alignment horizontal="right"/>
    </xf>
    <xf numFmtId="165" fontId="5" fillId="0" borderId="2" xfId="266" quotePrefix="1" applyFont="1" applyBorder="1" applyAlignment="1">
      <alignment horizontal="center"/>
    </xf>
    <xf numFmtId="165" fontId="5" fillId="0" borderId="23" xfId="266" quotePrefix="1" applyFont="1" applyBorder="1" applyAlignment="1">
      <alignment horizontal="center"/>
    </xf>
    <xf numFmtId="174" fontId="3" fillId="0" borderId="10" xfId="266" applyNumberFormat="1" applyFont="1" applyBorder="1" applyAlignment="1">
      <alignment horizontal="center"/>
    </xf>
    <xf numFmtId="174" fontId="3" fillId="0" borderId="3" xfId="266" applyNumberFormat="1" applyFont="1" applyBorder="1" applyAlignment="1">
      <alignment horizontal="left"/>
    </xf>
    <xf numFmtId="165" fontId="3" fillId="0" borderId="3" xfId="266" applyNumberFormat="1" applyFont="1" applyBorder="1" applyAlignment="1">
      <alignment horizontal="right"/>
    </xf>
    <xf numFmtId="165" fontId="3" fillId="0" borderId="3" xfId="266" applyFont="1" applyBorder="1" applyAlignment="1">
      <alignment horizontal="right"/>
    </xf>
    <xf numFmtId="165" fontId="3" fillId="0" borderId="3" xfId="266" applyFont="1" applyBorder="1" applyAlignment="1">
      <alignment horizontal="center"/>
    </xf>
    <xf numFmtId="165" fontId="3" fillId="0" borderId="12" xfId="266" applyFont="1" applyBorder="1" applyAlignment="1">
      <alignment horizontal="center"/>
    </xf>
    <xf numFmtId="174" fontId="3" fillId="0" borderId="10" xfId="266" applyNumberFormat="1" applyFont="1" applyBorder="1" applyAlignment="1">
      <alignment horizontal="left"/>
    </xf>
    <xf numFmtId="174" fontId="5" fillId="0" borderId="3" xfId="266" applyNumberFormat="1" applyFont="1" applyBorder="1" applyAlignment="1">
      <alignment horizontal="left"/>
    </xf>
    <xf numFmtId="165" fontId="5" fillId="0" borderId="3" xfId="266" applyFont="1" applyBorder="1" applyAlignment="1">
      <alignment horizontal="right"/>
    </xf>
    <xf numFmtId="165" fontId="5" fillId="0" borderId="3" xfId="266" applyFont="1" applyBorder="1" applyAlignment="1">
      <alignment horizontal="center"/>
    </xf>
    <xf numFmtId="165" fontId="5" fillId="0" borderId="12" xfId="266" applyFont="1" applyBorder="1" applyAlignment="1">
      <alignment horizontal="center"/>
    </xf>
    <xf numFmtId="174" fontId="3" fillId="0" borderId="45" xfId="266" applyNumberFormat="1" applyFont="1" applyBorder="1" applyAlignment="1">
      <alignment horizontal="left"/>
    </xf>
    <xf numFmtId="174" fontId="5" fillId="0" borderId="46" xfId="266" applyNumberFormat="1" applyFont="1" applyBorder="1" applyAlignment="1">
      <alignment horizontal="left"/>
    </xf>
    <xf numFmtId="165" fontId="5" fillId="0" borderId="46" xfId="266" applyNumberFormat="1" applyFont="1" applyBorder="1" applyAlignment="1">
      <alignment horizontal="right"/>
    </xf>
    <xf numFmtId="165" fontId="5" fillId="0" borderId="46" xfId="266" applyFont="1" applyBorder="1" applyAlignment="1">
      <alignment horizontal="right"/>
    </xf>
    <xf numFmtId="165" fontId="5" fillId="0" borderId="46" xfId="266" applyFont="1" applyBorder="1" applyAlignment="1">
      <alignment horizontal="center"/>
    </xf>
    <xf numFmtId="165" fontId="5" fillId="0" borderId="47" xfId="266" applyFont="1" applyBorder="1" applyAlignment="1">
      <alignment horizontal="center"/>
    </xf>
    <xf numFmtId="0" fontId="5" fillId="0" borderId="0" xfId="0" applyFont="1" applyAlignment="1"/>
    <xf numFmtId="0" fontId="3" fillId="0" borderId="0" xfId="0" applyFont="1" applyAlignment="1"/>
    <xf numFmtId="0" fontId="5" fillId="5" borderId="5" xfId="0" quotePrefix="1"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1" fontId="3" fillId="0" borderId="24" xfId="0" applyNumberFormat="1" applyFont="1" applyFill="1" applyBorder="1" applyAlignment="1">
      <alignment horizontal="center"/>
    </xf>
    <xf numFmtId="166" fontId="3" fillId="0" borderId="3" xfId="0" applyNumberFormat="1" applyFont="1" applyFill="1" applyBorder="1"/>
    <xf numFmtId="166" fontId="3" fillId="0" borderId="3" xfId="0" applyNumberFormat="1" applyFont="1" applyFill="1" applyBorder="1" applyAlignment="1">
      <alignment horizontal="center"/>
    </xf>
    <xf numFmtId="2" fontId="3" fillId="0" borderId="3" xfId="0" applyNumberFormat="1" applyFont="1" applyFill="1" applyBorder="1"/>
    <xf numFmtId="166" fontId="3" fillId="0" borderId="12" xfId="0" applyNumberFormat="1" applyFont="1" applyFill="1" applyBorder="1" applyAlignment="1">
      <alignment horizontal="center"/>
    </xf>
    <xf numFmtId="166" fontId="9" fillId="0" borderId="3" xfId="0" applyNumberFormat="1" applyFont="1" applyFill="1" applyBorder="1" applyAlignment="1">
      <alignment vertical="center"/>
    </xf>
    <xf numFmtId="166" fontId="3" fillId="0" borderId="3" xfId="0" quotePrefix="1" applyNumberFormat="1" applyFont="1" applyFill="1" applyBorder="1" applyAlignment="1">
      <alignment horizontal="center"/>
    </xf>
    <xf numFmtId="166" fontId="3" fillId="0" borderId="12" xfId="0" quotePrefix="1" applyNumberFormat="1" applyFont="1" applyFill="1" applyBorder="1" applyAlignment="1">
      <alignment horizontal="center"/>
    </xf>
    <xf numFmtId="0" fontId="9" fillId="0" borderId="24" xfId="0" applyFont="1" applyFill="1" applyBorder="1" applyAlignment="1">
      <alignment horizontal="center"/>
    </xf>
    <xf numFmtId="0" fontId="5" fillId="0" borderId="45" xfId="0" applyFont="1" applyFill="1" applyBorder="1" applyAlignment="1">
      <alignment horizontal="center"/>
    </xf>
    <xf numFmtId="166" fontId="5" fillId="0" borderId="55" xfId="0" applyNumberFormat="1" applyFont="1" applyFill="1" applyBorder="1"/>
    <xf numFmtId="166" fontId="5" fillId="0" borderId="46" xfId="0" applyNumberFormat="1" applyFont="1" applyFill="1" applyBorder="1"/>
    <xf numFmtId="166" fontId="5" fillId="0" borderId="46" xfId="0" applyNumberFormat="1" applyFont="1" applyFill="1" applyBorder="1" applyAlignment="1">
      <alignment horizontal="center"/>
    </xf>
    <xf numFmtId="166" fontId="5" fillId="0" borderId="47" xfId="0" applyNumberFormat="1" applyFont="1" applyFill="1" applyBorder="1" applyAlignment="1">
      <alignment horizontal="center"/>
    </xf>
    <xf numFmtId="0" fontId="3" fillId="0" borderId="0" xfId="276" applyFont="1"/>
    <xf numFmtId="0" fontId="5" fillId="0" borderId="0" xfId="276" applyFont="1" applyAlignment="1">
      <alignment horizontal="center"/>
    </xf>
    <xf numFmtId="165" fontId="5" fillId="5" borderId="53" xfId="179" applyNumberFormat="1" applyFont="1" applyFill="1" applyBorder="1" applyAlignment="1">
      <alignment horizontal="center"/>
    </xf>
    <xf numFmtId="165" fontId="5" fillId="5" borderId="28" xfId="179" applyNumberFormat="1" applyFont="1" applyFill="1" applyBorder="1" applyAlignment="1">
      <alignment horizontal="center"/>
    </xf>
    <xf numFmtId="165" fontId="5" fillId="5" borderId="28" xfId="179" quotePrefix="1" applyNumberFormat="1" applyFont="1" applyFill="1" applyBorder="1" applyAlignment="1">
      <alignment horizontal="center"/>
    </xf>
    <xf numFmtId="165" fontId="5" fillId="5" borderId="75" xfId="179" quotePrefix="1" applyNumberFormat="1" applyFont="1" applyFill="1" applyBorder="1" applyAlignment="1">
      <alignment horizontal="center"/>
    </xf>
    <xf numFmtId="0" fontId="5" fillId="5" borderId="28" xfId="276" quotePrefix="1" applyFont="1" applyFill="1" applyBorder="1" applyAlignment="1">
      <alignment horizontal="center"/>
    </xf>
    <xf numFmtId="0" fontId="5" fillId="5" borderId="35" xfId="276" quotePrefix="1" applyFont="1" applyFill="1" applyBorder="1" applyAlignment="1">
      <alignment horizontal="center"/>
    </xf>
    <xf numFmtId="165" fontId="3" fillId="0" borderId="49" xfId="179" applyNumberFormat="1" applyFont="1" applyBorder="1" applyAlignment="1">
      <alignment horizontal="left"/>
    </xf>
    <xf numFmtId="2" fontId="3" fillId="0" borderId="5" xfId="267" applyNumberFormat="1" applyFont="1" applyBorder="1"/>
    <xf numFmtId="2" fontId="3" fillId="0" borderId="7" xfId="267" applyNumberFormat="1" applyFont="1" applyBorder="1"/>
    <xf numFmtId="2" fontId="3" fillId="0" borderId="37" xfId="267" applyNumberFormat="1" applyFont="1" applyBorder="1"/>
    <xf numFmtId="2" fontId="3" fillId="0" borderId="7" xfId="267" quotePrefix="1" applyNumberFormat="1" applyFont="1" applyBorder="1" applyAlignment="1">
      <alignment horizontal="right"/>
    </xf>
    <xf numFmtId="2" fontId="3" fillId="0" borderId="5" xfId="267" quotePrefix="1" applyNumberFormat="1" applyFont="1" applyBorder="1" applyAlignment="1">
      <alignment horizontal="right"/>
    </xf>
    <xf numFmtId="2" fontId="3" fillId="0" borderId="37" xfId="267" quotePrefix="1" applyNumberFormat="1" applyFont="1" applyBorder="1" applyAlignment="1">
      <alignment horizontal="right"/>
    </xf>
    <xf numFmtId="2" fontId="3" fillId="0" borderId="5" xfId="267" applyNumberFormat="1" applyFont="1" applyFill="1" applyBorder="1"/>
    <xf numFmtId="165" fontId="5" fillId="0" borderId="51" xfId="179" applyNumberFormat="1" applyFont="1" applyBorder="1" applyAlignment="1">
      <alignment horizontal="center"/>
    </xf>
    <xf numFmtId="2" fontId="5" fillId="0" borderId="46" xfId="267" applyNumberFormat="1" applyFont="1" applyBorder="1"/>
    <xf numFmtId="2" fontId="5" fillId="0" borderId="73" xfId="267" applyNumberFormat="1" applyFont="1" applyBorder="1"/>
    <xf numFmtId="2" fontId="5" fillId="0" borderId="62" xfId="267" applyNumberFormat="1" applyFont="1" applyBorder="1"/>
    <xf numFmtId="0" fontId="3" fillId="0" borderId="0" xfId="289" applyFont="1" applyFill="1"/>
    <xf numFmtId="0" fontId="5" fillId="3" borderId="5" xfId="181" applyFont="1" applyFill="1" applyBorder="1" applyAlignment="1">
      <alignment horizontal="center" vertical="center"/>
    </xf>
    <xf numFmtId="0" fontId="5" fillId="3" borderId="11" xfId="181" applyFont="1" applyFill="1" applyBorder="1" applyAlignment="1">
      <alignment horizontal="center" vertical="center"/>
    </xf>
    <xf numFmtId="0" fontId="3" fillId="0" borderId="49" xfId="289" applyFont="1" applyFill="1" applyBorder="1"/>
    <xf numFmtId="0" fontId="3" fillId="0" borderId="36" xfId="289" applyFont="1" applyFill="1" applyBorder="1"/>
    <xf numFmtId="166" fontId="3" fillId="0" borderId="5" xfId="181" applyNumberFormat="1" applyFont="1" applyBorder="1"/>
    <xf numFmtId="166" fontId="3" fillId="0" borderId="5" xfId="181" applyNumberFormat="1" applyFont="1" applyBorder="1" applyAlignment="1">
      <alignment horizontal="right"/>
    </xf>
    <xf numFmtId="166" fontId="3" fillId="0" borderId="11" xfId="181" applyNumberFormat="1" applyFont="1" applyBorder="1"/>
    <xf numFmtId="0" fontId="3" fillId="0" borderId="24" xfId="289" applyFont="1" applyFill="1" applyBorder="1"/>
    <xf numFmtId="0" fontId="3" fillId="0" borderId="0" xfId="289" applyFont="1" applyFill="1" applyBorder="1"/>
    <xf numFmtId="166" fontId="3" fillId="0" borderId="3" xfId="181" applyNumberFormat="1" applyFont="1" applyFill="1" applyBorder="1"/>
    <xf numFmtId="166" fontId="3" fillId="0" borderId="3" xfId="181" applyNumberFormat="1" applyFont="1" applyFill="1" applyBorder="1" applyAlignment="1">
      <alignment horizontal="right"/>
    </xf>
    <xf numFmtId="166" fontId="3" fillId="0" borderId="12" xfId="181" applyNumberFormat="1" applyFont="1" applyFill="1" applyBorder="1"/>
    <xf numFmtId="166" fontId="3" fillId="0" borderId="5" xfId="181" applyNumberFormat="1" applyFont="1" applyFill="1" applyBorder="1"/>
    <xf numFmtId="166" fontId="3" fillId="0" borderId="5" xfId="181" applyNumberFormat="1" applyFont="1" applyFill="1" applyBorder="1" applyAlignment="1">
      <alignment horizontal="right"/>
    </xf>
    <xf numFmtId="166" fontId="3" fillId="0" borderId="11" xfId="181" applyNumberFormat="1" applyFont="1" applyFill="1" applyBorder="1"/>
    <xf numFmtId="0" fontId="3" fillId="6" borderId="0" xfId="289" applyFont="1" applyFill="1" applyBorder="1"/>
    <xf numFmtId="166" fontId="3" fillId="6" borderId="3" xfId="181" applyNumberFormat="1" applyFont="1" applyFill="1" applyBorder="1"/>
    <xf numFmtId="166" fontId="3" fillId="6" borderId="3" xfId="181" applyNumberFormat="1" applyFont="1" applyFill="1" applyBorder="1" applyAlignment="1">
      <alignment horizontal="right"/>
    </xf>
    <xf numFmtId="166" fontId="3" fillId="6" borderId="12" xfId="181" applyNumberFormat="1" applyFont="1" applyFill="1" applyBorder="1"/>
    <xf numFmtId="0" fontId="3" fillId="0" borderId="1" xfId="289" applyFont="1" applyFill="1" applyBorder="1"/>
    <xf numFmtId="0" fontId="3" fillId="0" borderId="51" xfId="289" applyFont="1" applyFill="1" applyBorder="1"/>
    <xf numFmtId="0" fontId="3" fillId="0" borderId="74" xfId="289" applyFont="1" applyFill="1" applyBorder="1"/>
    <xf numFmtId="166" fontId="3" fillId="0" borderId="46" xfId="181" applyNumberFormat="1" applyFont="1" applyFill="1" applyBorder="1"/>
    <xf numFmtId="166" fontId="3" fillId="0" borderId="47" xfId="181" applyNumberFormat="1" applyFont="1" applyFill="1" applyBorder="1"/>
    <xf numFmtId="0" fontId="3" fillId="0" borderId="0" xfId="207" applyFont="1" applyFill="1"/>
    <xf numFmtId="166" fontId="3" fillId="0" borderId="0" xfId="289" applyNumberFormat="1" applyFont="1" applyFill="1"/>
    <xf numFmtId="0" fontId="45" fillId="0" borderId="0" xfId="366" applyFont="1"/>
    <xf numFmtId="0" fontId="45" fillId="0" borderId="0" xfId="366" applyFont="1" applyFill="1"/>
    <xf numFmtId="0" fontId="45" fillId="0" borderId="0" xfId="366" applyFont="1" applyBorder="1" applyAlignment="1">
      <alignment horizontal="center"/>
    </xf>
    <xf numFmtId="0" fontId="46" fillId="0" borderId="0" xfId="366" applyFont="1" applyBorder="1" applyAlignment="1">
      <alignment horizontal="right"/>
    </xf>
    <xf numFmtId="0" fontId="45" fillId="2" borderId="46" xfId="366" applyFont="1" applyFill="1" applyBorder="1" applyAlignment="1" applyProtection="1">
      <alignment horizontal="center" vertical="center"/>
      <protection locked="0"/>
    </xf>
    <xf numFmtId="0" fontId="45" fillId="2" borderId="46" xfId="366" applyFont="1" applyFill="1" applyBorder="1" applyAlignment="1">
      <alignment horizontal="center"/>
    </xf>
    <xf numFmtId="0" fontId="45" fillId="2" borderId="47" xfId="366" applyFont="1" applyFill="1" applyBorder="1" applyAlignment="1" applyProtection="1">
      <alignment horizontal="center" vertical="center"/>
      <protection locked="0"/>
    </xf>
    <xf numFmtId="0" fontId="45" fillId="0" borderId="49" xfId="289" applyFont="1" applyFill="1" applyBorder="1"/>
    <xf numFmtId="0" fontId="45" fillId="0" borderId="36" xfId="289" applyFont="1" applyFill="1" applyBorder="1"/>
    <xf numFmtId="166" fontId="45" fillId="0" borderId="5" xfId="181" applyNumberFormat="1" applyFont="1" applyBorder="1"/>
    <xf numFmtId="166" fontId="45" fillId="0" borderId="5" xfId="181" applyNumberFormat="1" applyFont="1" applyBorder="1" applyAlignment="1">
      <alignment horizontal="right"/>
    </xf>
    <xf numFmtId="166" fontId="45" fillId="0" borderId="5" xfId="181" quotePrefix="1" applyNumberFormat="1" applyFont="1" applyBorder="1" applyAlignment="1">
      <alignment horizontal="right"/>
    </xf>
    <xf numFmtId="166" fontId="45" fillId="0" borderId="11" xfId="181" quotePrefix="1" applyNumberFormat="1" applyFont="1" applyBorder="1" applyAlignment="1">
      <alignment horizontal="right"/>
    </xf>
    <xf numFmtId="166" fontId="45" fillId="0" borderId="0" xfId="366" applyNumberFormat="1" applyFont="1"/>
    <xf numFmtId="0" fontId="45" fillId="0" borderId="24" xfId="289" applyFont="1" applyFill="1" applyBorder="1"/>
    <xf numFmtId="0" fontId="45" fillId="0" borderId="0" xfId="289" applyFont="1" applyFill="1" applyBorder="1"/>
    <xf numFmtId="166" fontId="45" fillId="0" borderId="3" xfId="181" applyNumberFormat="1" applyFont="1" applyFill="1" applyBorder="1"/>
    <xf numFmtId="166" fontId="45" fillId="0" borderId="3" xfId="181" applyNumberFormat="1" applyFont="1" applyFill="1" applyBorder="1" applyAlignment="1">
      <alignment horizontal="right"/>
    </xf>
    <xf numFmtId="166" fontId="45" fillId="0" borderId="12" xfId="181" applyNumberFormat="1" applyFont="1" applyFill="1" applyBorder="1" applyAlignment="1">
      <alignment horizontal="right"/>
    </xf>
    <xf numFmtId="166" fontId="45" fillId="0" borderId="5" xfId="181" applyNumberFormat="1" applyFont="1" applyFill="1" applyBorder="1"/>
    <xf numFmtId="166" fontId="45" fillId="0" borderId="5" xfId="181" applyNumberFormat="1" applyFont="1" applyFill="1" applyBorder="1" applyAlignment="1">
      <alignment horizontal="right"/>
    </xf>
    <xf numFmtId="166" fontId="45" fillId="0" borderId="11" xfId="181" applyNumberFormat="1" applyFont="1" applyFill="1" applyBorder="1" applyAlignment="1">
      <alignment horizontal="right"/>
    </xf>
    <xf numFmtId="0" fontId="45" fillId="6" borderId="0" xfId="289" applyFont="1" applyFill="1" applyBorder="1"/>
    <xf numFmtId="166" fontId="45" fillId="6" borderId="3" xfId="181" applyNumberFormat="1" applyFont="1" applyFill="1" applyBorder="1"/>
    <xf numFmtId="166" fontId="45" fillId="6" borderId="3" xfId="181" applyNumberFormat="1" applyFont="1" applyFill="1" applyBorder="1" applyAlignment="1">
      <alignment horizontal="right"/>
    </xf>
    <xf numFmtId="166" fontId="45" fillId="6" borderId="12" xfId="181" applyNumberFormat="1" applyFont="1" applyFill="1" applyBorder="1" applyAlignment="1">
      <alignment horizontal="right"/>
    </xf>
    <xf numFmtId="0" fontId="45" fillId="0" borderId="1" xfId="289" applyFont="1" applyFill="1" applyBorder="1"/>
    <xf numFmtId="166" fontId="45" fillId="0" borderId="3" xfId="181" quotePrefix="1" applyNumberFormat="1" applyFont="1" applyFill="1" applyBorder="1" applyAlignment="1">
      <alignment horizontal="right"/>
    </xf>
    <xf numFmtId="166" fontId="45" fillId="0" borderId="12" xfId="181" quotePrefix="1" applyNumberFormat="1" applyFont="1" applyFill="1" applyBorder="1" applyAlignment="1">
      <alignment horizontal="right"/>
    </xf>
    <xf numFmtId="166" fontId="45" fillId="0" borderId="5" xfId="181" quotePrefix="1" applyNumberFormat="1" applyFont="1" applyFill="1" applyBorder="1" applyAlignment="1">
      <alignment horizontal="right"/>
    </xf>
    <xf numFmtId="166" fontId="45" fillId="0" borderId="11" xfId="181" quotePrefix="1" applyNumberFormat="1" applyFont="1" applyFill="1" applyBorder="1" applyAlignment="1">
      <alignment horizontal="right"/>
    </xf>
    <xf numFmtId="0" fontId="45" fillId="0" borderId="51" xfId="289" applyFont="1" applyFill="1" applyBorder="1"/>
    <xf numFmtId="0" fontId="45" fillId="0" borderId="74" xfId="289" applyFont="1" applyFill="1" applyBorder="1"/>
    <xf numFmtId="166" fontId="45" fillId="0" borderId="46" xfId="181" applyNumberFormat="1" applyFont="1" applyFill="1" applyBorder="1"/>
    <xf numFmtId="166" fontId="45" fillId="0" borderId="46" xfId="181" quotePrefix="1" applyNumberFormat="1" applyFont="1" applyFill="1" applyBorder="1" applyAlignment="1">
      <alignment horizontal="right"/>
    </xf>
    <xf numFmtId="166" fontId="45" fillId="0" borderId="47" xfId="181" quotePrefix="1" applyNumberFormat="1" applyFont="1" applyFill="1" applyBorder="1" applyAlignment="1">
      <alignment horizontal="right"/>
    </xf>
    <xf numFmtId="0" fontId="46" fillId="0" borderId="0" xfId="366" applyFont="1"/>
    <xf numFmtId="0" fontId="5" fillId="0" borderId="0" xfId="2" applyFont="1" applyFill="1" applyAlignment="1"/>
    <xf numFmtId="165" fontId="3" fillId="0" borderId="0" xfId="0" applyNumberFormat="1" applyFont="1" applyFill="1"/>
    <xf numFmtId="165" fontId="3" fillId="2" borderId="28" xfId="0" applyNumberFormat="1" applyFont="1" applyFill="1" applyBorder="1"/>
    <xf numFmtId="165" fontId="3" fillId="2" borderId="75" xfId="0" applyNumberFormat="1" applyFont="1" applyFill="1" applyBorder="1"/>
    <xf numFmtId="165" fontId="5" fillId="2" borderId="3" xfId="0" applyNumberFormat="1" applyFont="1" applyFill="1" applyBorder="1" applyAlignment="1">
      <alignment horizontal="center"/>
    </xf>
    <xf numFmtId="165" fontId="5" fillId="2" borderId="41" xfId="0" applyNumberFormat="1" applyFont="1" applyFill="1" applyBorder="1" applyAlignment="1">
      <alignment horizontal="center"/>
    </xf>
    <xf numFmtId="165" fontId="5" fillId="2" borderId="38" xfId="0" quotePrefix="1" applyNumberFormat="1" applyFont="1" applyFill="1" applyBorder="1" applyAlignment="1">
      <alignment horizontal="right"/>
    </xf>
    <xf numFmtId="165" fontId="5" fillId="2" borderId="29" xfId="0" quotePrefix="1" applyNumberFormat="1" applyFont="1" applyFill="1" applyBorder="1" applyAlignment="1"/>
    <xf numFmtId="174" fontId="5" fillId="2" borderId="3" xfId="0" quotePrefix="1" applyNumberFormat="1" applyFont="1" applyFill="1" applyBorder="1" applyAlignment="1">
      <alignment horizontal="center"/>
    </xf>
    <xf numFmtId="174" fontId="5" fillId="2" borderId="41" xfId="0" quotePrefix="1" applyNumberFormat="1" applyFont="1" applyFill="1" applyBorder="1" applyAlignment="1">
      <alignment horizontal="center"/>
    </xf>
    <xf numFmtId="174" fontId="5" fillId="2" borderId="2" xfId="0" quotePrefix="1" applyNumberFormat="1" applyFont="1" applyFill="1" applyBorder="1" applyAlignment="1">
      <alignment horizontal="center"/>
    </xf>
    <xf numFmtId="174" fontId="5" fillId="2" borderId="23" xfId="0" quotePrefix="1" applyNumberFormat="1" applyFont="1" applyFill="1" applyBorder="1" applyAlignment="1">
      <alignment horizontal="center"/>
    </xf>
    <xf numFmtId="165" fontId="5" fillId="0" borderId="50" xfId="0" applyNumberFormat="1" applyFont="1" applyFill="1" applyBorder="1"/>
    <xf numFmtId="165" fontId="3" fillId="0" borderId="33" xfId="0" applyNumberFormat="1" applyFont="1" applyFill="1" applyBorder="1"/>
    <xf numFmtId="165" fontId="3" fillId="0" borderId="2" xfId="0" applyNumberFormat="1" applyFont="1" applyFill="1" applyBorder="1"/>
    <xf numFmtId="165" fontId="3" fillId="0" borderId="54" xfId="0" applyNumberFormat="1" applyFont="1" applyFill="1" applyBorder="1" applyAlignment="1">
      <alignment horizontal="center"/>
    </xf>
    <xf numFmtId="165" fontId="3" fillId="0" borderId="23" xfId="0" applyNumberFormat="1" applyFont="1" applyFill="1" applyBorder="1" applyAlignment="1">
      <alignment horizontal="center"/>
    </xf>
    <xf numFmtId="165" fontId="5" fillId="0" borderId="3" xfId="0" applyNumberFormat="1" applyFont="1" applyFill="1" applyBorder="1" applyAlignment="1">
      <alignment horizontal="right"/>
    </xf>
    <xf numFmtId="165" fontId="5" fillId="0" borderId="3" xfId="0" applyNumberFormat="1" applyFont="1" applyFill="1" applyBorder="1" applyAlignment="1">
      <alignment horizontal="center"/>
    </xf>
    <xf numFmtId="165" fontId="5" fillId="0" borderId="12" xfId="0" applyNumberFormat="1" applyFont="1" applyFill="1" applyBorder="1" applyAlignment="1">
      <alignment horizontal="center"/>
    </xf>
    <xf numFmtId="165" fontId="5" fillId="0" borderId="10" xfId="0" applyNumberFormat="1" applyFont="1" applyFill="1" applyBorder="1" applyAlignment="1">
      <alignment horizontal="left"/>
    </xf>
    <xf numFmtId="165" fontId="5" fillId="0" borderId="1" xfId="0" applyNumberFormat="1" applyFont="1" applyFill="1" applyBorder="1"/>
    <xf numFmtId="165" fontId="3" fillId="0" borderId="3" xfId="0" applyNumberFormat="1" applyFont="1" applyFill="1" applyBorder="1" applyAlignment="1">
      <alignment horizontal="right"/>
    </xf>
    <xf numFmtId="165" fontId="3" fillId="0" borderId="3" xfId="0" applyNumberFormat="1" applyFont="1" applyFill="1" applyBorder="1" applyAlignment="1">
      <alignment horizontal="center"/>
    </xf>
    <xf numFmtId="165" fontId="3" fillId="0" borderId="12" xfId="0" applyNumberFormat="1" applyFont="1" applyFill="1" applyBorder="1" applyAlignment="1">
      <alignment horizontal="center"/>
    </xf>
    <xf numFmtId="165" fontId="3" fillId="0" borderId="24" xfId="0" applyNumberFormat="1" applyFont="1" applyFill="1" applyBorder="1"/>
    <xf numFmtId="165" fontId="3" fillId="0" borderId="1" xfId="0" applyNumberFormat="1" applyFont="1" applyFill="1" applyBorder="1"/>
    <xf numFmtId="165" fontId="3" fillId="0" borderId="1" xfId="0" quotePrefix="1" applyNumberFormat="1" applyFont="1" applyFill="1" applyBorder="1" applyAlignment="1">
      <alignment horizontal="left"/>
    </xf>
    <xf numFmtId="165" fontId="3" fillId="0" borderId="1" xfId="0" applyNumberFormat="1" applyFont="1" applyFill="1" applyBorder="1" applyAlignment="1">
      <alignment horizontal="right"/>
    </xf>
    <xf numFmtId="165" fontId="3" fillId="0" borderId="50" xfId="0" applyNumberFormat="1" applyFont="1" applyFill="1" applyBorder="1"/>
    <xf numFmtId="165" fontId="3" fillId="0" borderId="33" xfId="0" applyNumberFormat="1" applyFont="1" applyFill="1" applyBorder="1" applyAlignment="1">
      <alignment horizontal="right"/>
    </xf>
    <xf numFmtId="165" fontId="3" fillId="0" borderId="2" xfId="0" applyNumberFormat="1" applyFont="1" applyFill="1" applyBorder="1" applyAlignment="1">
      <alignment horizontal="center"/>
    </xf>
    <xf numFmtId="165" fontId="3" fillId="0" borderId="1" xfId="0" applyNumberFormat="1" applyFont="1" applyFill="1" applyBorder="1" applyAlignment="1">
      <alignment horizontal="left"/>
    </xf>
    <xf numFmtId="165" fontId="3" fillId="0" borderId="77" xfId="0" applyNumberFormat="1" applyFont="1" applyFill="1" applyBorder="1"/>
    <xf numFmtId="165" fontId="3" fillId="0" borderId="40" xfId="0" applyNumberFormat="1" applyFont="1" applyFill="1" applyBorder="1"/>
    <xf numFmtId="165" fontId="3" fillId="0" borderId="4" xfId="0" applyNumberFormat="1" applyFont="1" applyFill="1" applyBorder="1" applyAlignment="1">
      <alignment horizontal="center"/>
    </xf>
    <xf numFmtId="165" fontId="3" fillId="0" borderId="19" xfId="0" applyNumberFormat="1" applyFont="1" applyFill="1" applyBorder="1" applyAlignment="1">
      <alignment horizontal="center"/>
    </xf>
    <xf numFmtId="165" fontId="5" fillId="0" borderId="24" xfId="0" applyNumberFormat="1" applyFont="1" applyFill="1" applyBorder="1" applyAlignment="1">
      <alignment horizontal="left"/>
    </xf>
    <xf numFmtId="165" fontId="5" fillId="0" borderId="2" xfId="0" applyNumberFormat="1" applyFont="1" applyFill="1" applyBorder="1" applyAlignment="1">
      <alignment horizontal="right"/>
    </xf>
    <xf numFmtId="165" fontId="5" fillId="0" borderId="2" xfId="0" applyNumberFormat="1" applyFont="1" applyFill="1" applyBorder="1" applyAlignment="1">
      <alignment horizontal="center"/>
    </xf>
    <xf numFmtId="165" fontId="5" fillId="0" borderId="23" xfId="0" applyNumberFormat="1" applyFont="1" applyFill="1" applyBorder="1" applyAlignment="1">
      <alignment horizontal="center"/>
    </xf>
    <xf numFmtId="165" fontId="3" fillId="0" borderId="4" xfId="0" applyNumberFormat="1" applyFont="1" applyFill="1" applyBorder="1" applyAlignment="1">
      <alignment horizontal="right"/>
    </xf>
    <xf numFmtId="165" fontId="5" fillId="0" borderId="77" xfId="0" applyNumberFormat="1" applyFont="1" applyFill="1" applyBorder="1" applyAlignment="1">
      <alignment horizontal="left"/>
    </xf>
    <xf numFmtId="165" fontId="3" fillId="0" borderId="40" xfId="0" applyNumberFormat="1" applyFont="1" applyFill="1" applyBorder="1" applyAlignment="1">
      <alignment horizontal="left"/>
    </xf>
    <xf numFmtId="165" fontId="5" fillId="0" borderId="4" xfId="0" applyNumberFormat="1" applyFont="1" applyFill="1" applyBorder="1" applyAlignment="1">
      <alignment horizontal="right"/>
    </xf>
    <xf numFmtId="165" fontId="5" fillId="0" borderId="4" xfId="0" applyNumberFormat="1" applyFont="1" applyFill="1" applyBorder="1" applyAlignment="1">
      <alignment horizontal="center"/>
    </xf>
    <xf numFmtId="165" fontId="5" fillId="0" borderId="19" xfId="0" applyNumberFormat="1" applyFont="1" applyFill="1" applyBorder="1" applyAlignment="1">
      <alignment horizontal="center"/>
    </xf>
    <xf numFmtId="165" fontId="5" fillId="0" borderId="50" xfId="0" applyNumberFormat="1" applyFont="1" applyFill="1" applyBorder="1" applyAlignment="1">
      <alignment vertical="center"/>
    </xf>
    <xf numFmtId="165" fontId="5" fillId="0" borderId="33" xfId="0" applyNumberFormat="1" applyFont="1" applyFill="1" applyBorder="1" applyAlignment="1">
      <alignment vertical="center"/>
    </xf>
    <xf numFmtId="165" fontId="5" fillId="0" borderId="24" xfId="0" applyNumberFormat="1" applyFont="1" applyFill="1" applyBorder="1" applyAlignment="1">
      <alignment vertical="center"/>
    </xf>
    <xf numFmtId="165" fontId="5" fillId="0" borderId="1" xfId="0" applyNumberFormat="1" applyFont="1" applyFill="1" applyBorder="1" applyAlignment="1">
      <alignment vertical="center"/>
    </xf>
    <xf numFmtId="165" fontId="5" fillId="0" borderId="24" xfId="0" quotePrefix="1" applyNumberFormat="1" applyFont="1" applyFill="1" applyBorder="1" applyAlignment="1">
      <alignment horizontal="left"/>
    </xf>
    <xf numFmtId="165" fontId="3" fillId="0" borderId="0" xfId="0" applyNumberFormat="1" applyFont="1" applyFill="1" applyBorder="1"/>
    <xf numFmtId="165" fontId="5" fillId="0" borderId="77" xfId="0" quotePrefix="1" applyNumberFormat="1" applyFont="1" applyFill="1" applyBorder="1" applyAlignment="1">
      <alignment horizontal="left"/>
    </xf>
    <xf numFmtId="165" fontId="9" fillId="0" borderId="24" xfId="0" applyNumberFormat="1" applyFont="1" applyFill="1" applyBorder="1"/>
    <xf numFmtId="165" fontId="9" fillId="0" borderId="1" xfId="0" applyNumberFormat="1" applyFont="1" applyFill="1" applyBorder="1"/>
    <xf numFmtId="165" fontId="9" fillId="0" borderId="3" xfId="0" applyNumberFormat="1" applyFont="1" applyFill="1" applyBorder="1"/>
    <xf numFmtId="165" fontId="9" fillId="0" borderId="3" xfId="0" applyNumberFormat="1" applyFont="1" applyFill="1" applyBorder="1" applyAlignment="1">
      <alignment horizontal="center"/>
    </xf>
    <xf numFmtId="165" fontId="9" fillId="0" borderId="12" xfId="0" applyNumberFormat="1" applyFont="1" applyFill="1" applyBorder="1" applyAlignment="1">
      <alignment horizontal="center"/>
    </xf>
    <xf numFmtId="165" fontId="3" fillId="0" borderId="24" xfId="0" quotePrefix="1" applyNumberFormat="1" applyFont="1" applyFill="1" applyBorder="1" applyAlignment="1">
      <alignment horizontal="left"/>
    </xf>
    <xf numFmtId="165" fontId="3" fillId="0" borderId="1" xfId="0" applyNumberFormat="1" applyFont="1" applyFill="1" applyBorder="1" applyAlignment="1">
      <alignment horizontal="center"/>
    </xf>
    <xf numFmtId="165" fontId="5" fillId="0" borderId="25" xfId="0" quotePrefix="1" applyNumberFormat="1" applyFont="1" applyFill="1" applyBorder="1" applyAlignment="1">
      <alignment horizontal="left"/>
    </xf>
    <xf numFmtId="165" fontId="3" fillId="0" borderId="42" xfId="0" applyNumberFormat="1" applyFont="1" applyFill="1" applyBorder="1"/>
    <xf numFmtId="165" fontId="5" fillId="0" borderId="42" xfId="0" applyNumberFormat="1" applyFont="1" applyFill="1" applyBorder="1" applyAlignment="1">
      <alignment horizontal="right"/>
    </xf>
    <xf numFmtId="165" fontId="5" fillId="0" borderId="42" xfId="0" applyNumberFormat="1" applyFont="1" applyFill="1" applyBorder="1" applyAlignment="1">
      <alignment horizontal="center"/>
    </xf>
    <xf numFmtId="165" fontId="5" fillId="0" borderId="27" xfId="0" applyNumberFormat="1" applyFont="1" applyFill="1" applyBorder="1" applyAlignment="1">
      <alignment horizontal="center"/>
    </xf>
    <xf numFmtId="165" fontId="3" fillId="0" borderId="0" xfId="0" quotePrefix="1" applyNumberFormat="1" applyFont="1" applyFill="1" applyAlignment="1">
      <alignment horizontal="left"/>
    </xf>
    <xf numFmtId="165" fontId="3" fillId="0" borderId="0" xfId="0" applyNumberFormat="1" applyFont="1" applyFill="1" applyBorder="1" applyAlignment="1">
      <alignment horizontal="left"/>
    </xf>
    <xf numFmtId="165" fontId="3" fillId="0" borderId="0" xfId="0" quotePrefix="1" applyNumberFormat="1" applyFont="1" applyFill="1" applyAlignment="1"/>
    <xf numFmtId="165" fontId="3" fillId="0" borderId="0" xfId="0" applyNumberFormat="1" applyFont="1" applyFill="1" applyAlignment="1">
      <alignment horizontal="left"/>
    </xf>
    <xf numFmtId="165" fontId="3" fillId="0" borderId="0" xfId="0" quotePrefix="1" applyNumberFormat="1" applyFont="1" applyFill="1" applyBorder="1" applyAlignment="1"/>
    <xf numFmtId="175" fontId="3" fillId="0" borderId="0" xfId="0" applyNumberFormat="1" applyFont="1" applyFill="1" applyBorder="1"/>
    <xf numFmtId="175" fontId="3" fillId="0" borderId="0" xfId="0" applyNumberFormat="1" applyFont="1" applyFill="1" applyBorder="1" applyAlignment="1">
      <alignment horizontal="right"/>
    </xf>
    <xf numFmtId="165" fontId="3" fillId="0" borderId="0" xfId="2" applyNumberFormat="1" applyFont="1" applyFill="1"/>
    <xf numFmtId="0" fontId="5" fillId="0" borderId="0" xfId="2" applyFont="1" applyAlignment="1"/>
    <xf numFmtId="165" fontId="9" fillId="0" borderId="0" xfId="0" applyNumberFormat="1" applyFont="1" applyFill="1"/>
    <xf numFmtId="165" fontId="3" fillId="0" borderId="54" xfId="0" applyNumberFormat="1" applyFont="1" applyFill="1" applyBorder="1"/>
    <xf numFmtId="165" fontId="3" fillId="0" borderId="23" xfId="0" applyNumberFormat="1" applyFont="1" applyFill="1" applyBorder="1"/>
    <xf numFmtId="165" fontId="5" fillId="0" borderId="3" xfId="0" quotePrefix="1" applyNumberFormat="1" applyFont="1" applyFill="1" applyBorder="1" applyAlignment="1">
      <alignment horizontal="left"/>
    </xf>
    <xf numFmtId="165" fontId="3" fillId="0" borderId="40" xfId="0" quotePrefix="1" applyNumberFormat="1" applyFont="1" applyFill="1" applyBorder="1" applyAlignment="1">
      <alignment horizontal="left"/>
    </xf>
    <xf numFmtId="165" fontId="3" fillId="4" borderId="40" xfId="0" applyNumberFormat="1" applyFont="1" applyFill="1" applyBorder="1"/>
    <xf numFmtId="165" fontId="5" fillId="0" borderId="50" xfId="0" applyNumberFormat="1" applyFont="1" applyFill="1" applyBorder="1" applyAlignment="1">
      <alignment horizontal="left"/>
    </xf>
    <xf numFmtId="165" fontId="3" fillId="0" borderId="33" xfId="0" applyNumberFormat="1" applyFont="1" applyBorder="1" applyAlignment="1">
      <alignment horizontal="left"/>
    </xf>
    <xf numFmtId="165" fontId="3" fillId="0" borderId="40" xfId="0" applyNumberFormat="1" applyFont="1" applyBorder="1" applyAlignment="1">
      <alignment horizontal="left"/>
    </xf>
    <xf numFmtId="165" fontId="5" fillId="4" borderId="50" xfId="0" applyNumberFormat="1" applyFont="1" applyFill="1" applyBorder="1" applyAlignment="1">
      <alignment vertical="center"/>
    </xf>
    <xf numFmtId="165" fontId="5" fillId="4" borderId="33" xfId="0" applyNumberFormat="1" applyFont="1" applyFill="1" applyBorder="1" applyAlignment="1">
      <alignment vertical="center"/>
    </xf>
    <xf numFmtId="165" fontId="5" fillId="4" borderId="24" xfId="0" applyNumberFormat="1" applyFont="1" applyFill="1" applyBorder="1" applyAlignment="1">
      <alignment vertical="center"/>
    </xf>
    <xf numFmtId="165" fontId="5" fillId="4" borderId="1" xfId="0" applyNumberFormat="1" applyFont="1" applyFill="1" applyBorder="1" applyAlignment="1">
      <alignment vertical="center"/>
    </xf>
    <xf numFmtId="0" fontId="29" fillId="0" borderId="0" xfId="0" applyFont="1"/>
    <xf numFmtId="0" fontId="5" fillId="2" borderId="69" xfId="336" applyFont="1" applyFill="1" applyBorder="1" applyAlignment="1">
      <alignment horizontal="center" vertical="center"/>
    </xf>
    <xf numFmtId="0" fontId="5" fillId="2" borderId="70" xfId="336" applyFont="1" applyFill="1" applyBorder="1" applyAlignment="1">
      <alignment horizontal="center" vertical="center"/>
    </xf>
    <xf numFmtId="0" fontId="5" fillId="2" borderId="72" xfId="336" applyFont="1" applyFill="1" applyBorder="1" applyAlignment="1">
      <alignment horizontal="center" vertical="center"/>
    </xf>
    <xf numFmtId="165" fontId="3" fillId="7" borderId="3" xfId="337" applyNumberFormat="1" applyFont="1" applyFill="1" applyBorder="1" applyAlignment="1" applyProtection="1">
      <alignment horizontal="left" indent="2"/>
    </xf>
    <xf numFmtId="2" fontId="3" fillId="7" borderId="3" xfId="337" applyNumberFormat="1" applyFont="1" applyFill="1" applyBorder="1"/>
    <xf numFmtId="2" fontId="3" fillId="7" borderId="12" xfId="337" applyNumberFormat="1" applyFont="1" applyFill="1" applyBorder="1"/>
    <xf numFmtId="2" fontId="3" fillId="7" borderId="0" xfId="337" applyNumberFormat="1" applyFont="1" applyFill="1" applyBorder="1"/>
    <xf numFmtId="165" fontId="3" fillId="7" borderId="4" xfId="337" applyNumberFormat="1" applyFont="1" applyFill="1" applyBorder="1" applyAlignment="1" applyProtection="1">
      <alignment horizontal="left" indent="2"/>
    </xf>
    <xf numFmtId="2" fontId="3" fillId="7" borderId="4" xfId="337" applyNumberFormat="1" applyFont="1" applyFill="1" applyBorder="1"/>
    <xf numFmtId="2" fontId="3" fillId="7" borderId="19" xfId="337" applyNumberFormat="1" applyFont="1" applyFill="1" applyBorder="1"/>
    <xf numFmtId="165" fontId="5" fillId="7" borderId="5" xfId="337" applyNumberFormat="1" applyFont="1" applyFill="1" applyBorder="1" applyAlignment="1">
      <alignment horizontal="left"/>
    </xf>
    <xf numFmtId="2" fontId="5" fillId="7" borderId="5" xfId="337" applyNumberFormat="1" applyFont="1" applyFill="1" applyBorder="1"/>
    <xf numFmtId="2" fontId="5" fillId="7" borderId="11" xfId="337" applyNumberFormat="1" applyFont="1" applyFill="1" applyBorder="1"/>
    <xf numFmtId="2" fontId="3" fillId="0" borderId="3" xfId="336" applyNumberFormat="1" applyFont="1" applyBorder="1"/>
    <xf numFmtId="2" fontId="3" fillId="0" borderId="1" xfId="336" applyNumberFormat="1" applyFont="1" applyBorder="1"/>
    <xf numFmtId="2" fontId="3" fillId="0" borderId="12" xfId="336" applyNumberFormat="1" applyFont="1" applyBorder="1"/>
    <xf numFmtId="165" fontId="5" fillId="0" borderId="5" xfId="336" applyNumberFormat="1" applyFont="1" applyBorder="1" applyAlignment="1">
      <alignment horizontal="left"/>
    </xf>
    <xf numFmtId="2" fontId="5" fillId="0" borderId="5" xfId="336" applyNumberFormat="1" applyFont="1" applyBorder="1"/>
    <xf numFmtId="2" fontId="5" fillId="0" borderId="6" xfId="336" applyNumberFormat="1" applyFont="1" applyBorder="1"/>
    <xf numFmtId="2" fontId="5" fillId="0" borderId="11" xfId="336" applyNumberFormat="1" applyFont="1" applyBorder="1"/>
    <xf numFmtId="2" fontId="3" fillId="0" borderId="2" xfId="336" applyNumberFormat="1" applyFont="1" applyBorder="1"/>
    <xf numFmtId="2" fontId="3" fillId="0" borderId="23" xfId="336" applyNumberFormat="1" applyFont="1" applyBorder="1"/>
    <xf numFmtId="165" fontId="3" fillId="0" borderId="3" xfId="337" applyNumberFormat="1" applyFont="1" applyFill="1" applyBorder="1" applyAlignment="1" applyProtection="1">
      <alignment horizontal="left" indent="2"/>
    </xf>
    <xf numFmtId="2" fontId="3" fillId="0" borderId="3" xfId="336" applyNumberFormat="1" applyFont="1" applyFill="1" applyBorder="1"/>
    <xf numFmtId="2" fontId="3" fillId="0" borderId="4" xfId="336" applyNumberFormat="1" applyFont="1" applyBorder="1"/>
    <xf numFmtId="2" fontId="3" fillId="0" borderId="19" xfId="336" applyNumberFormat="1" applyFont="1" applyBorder="1"/>
    <xf numFmtId="0" fontId="5" fillId="0" borderId="5" xfId="336" applyFont="1" applyBorder="1"/>
    <xf numFmtId="2" fontId="5" fillId="0" borderId="2" xfId="336" applyNumberFormat="1" applyFont="1" applyBorder="1"/>
    <xf numFmtId="2" fontId="5" fillId="0" borderId="23" xfId="336" applyNumberFormat="1" applyFont="1" applyBorder="1"/>
    <xf numFmtId="2" fontId="3" fillId="0" borderId="33" xfId="336" applyNumberFormat="1" applyFont="1" applyBorder="1"/>
    <xf numFmtId="2" fontId="3" fillId="0" borderId="48" xfId="336" applyNumberFormat="1" applyFont="1" applyBorder="1"/>
    <xf numFmtId="2" fontId="3" fillId="0" borderId="32" xfId="336" applyNumberFormat="1" applyFont="1" applyBorder="1"/>
    <xf numFmtId="166" fontId="29" fillId="0" borderId="0" xfId="0" applyNumberFormat="1" applyFont="1"/>
    <xf numFmtId="165" fontId="3" fillId="7" borderId="2" xfId="337" applyNumberFormat="1" applyFont="1" applyFill="1" applyBorder="1" applyAlignment="1" applyProtection="1">
      <alignment horizontal="left" indent="2"/>
    </xf>
    <xf numFmtId="0" fontId="5" fillId="0" borderId="26" xfId="336" applyFont="1" applyBorder="1" applyAlignment="1">
      <alignment horizontal="left"/>
    </xf>
    <xf numFmtId="2" fontId="5" fillId="0" borderId="26" xfId="336" applyNumberFormat="1" applyFont="1" applyBorder="1"/>
    <xf numFmtId="0" fontId="5" fillId="0" borderId="3" xfId="336" applyFont="1" applyBorder="1" applyAlignment="1">
      <alignment horizontal="left"/>
    </xf>
    <xf numFmtId="2" fontId="5" fillId="0" borderId="3" xfId="336" applyNumberFormat="1" applyFont="1" applyBorder="1"/>
    <xf numFmtId="0" fontId="3" fillId="0" borderId="22" xfId="336" applyFont="1" applyBorder="1" applyAlignment="1">
      <alignment horizontal="center" vertical="center"/>
    </xf>
    <xf numFmtId="0" fontId="3" fillId="0" borderId="30" xfId="336" applyFont="1" applyBorder="1" applyAlignment="1">
      <alignment horizontal="center" vertical="center"/>
    </xf>
    <xf numFmtId="165" fontId="3" fillId="7" borderId="26" xfId="337" applyNumberFormat="1" applyFont="1" applyFill="1" applyBorder="1" applyAlignment="1" applyProtection="1">
      <alignment horizontal="left" indent="2"/>
    </xf>
    <xf numFmtId="2" fontId="3" fillId="0" borderId="26" xfId="336" applyNumberFormat="1" applyFont="1" applyBorder="1"/>
    <xf numFmtId="2" fontId="3" fillId="0" borderId="27" xfId="336" applyNumberFormat="1" applyFont="1" applyBorder="1"/>
    <xf numFmtId="0" fontId="4" fillId="0" borderId="0" xfId="2" applyFont="1"/>
    <xf numFmtId="1" fontId="13" fillId="3" borderId="5" xfId="167" quotePrefix="1" applyNumberFormat="1" applyFont="1" applyFill="1" applyBorder="1" applyAlignment="1" applyProtection="1">
      <alignment horizontal="center" vertical="center"/>
    </xf>
    <xf numFmtId="1" fontId="13" fillId="3" borderId="5" xfId="167" applyNumberFormat="1" applyFont="1" applyFill="1" applyBorder="1" applyAlignment="1" applyProtection="1">
      <alignment horizontal="center" vertical="center"/>
    </xf>
    <xf numFmtId="1" fontId="13" fillId="3" borderId="11" xfId="167" applyNumberFormat="1" applyFont="1" applyFill="1" applyBorder="1" applyAlignment="1" applyProtection="1">
      <alignment horizontal="center" vertical="center"/>
    </xf>
    <xf numFmtId="0" fontId="13" fillId="0" borderId="14" xfId="2" applyFont="1" applyBorder="1" applyAlignment="1">
      <alignment horizontal="left"/>
    </xf>
    <xf numFmtId="2" fontId="4" fillId="0" borderId="5" xfId="167" applyNumberFormat="1" applyFont="1" applyFill="1" applyBorder="1"/>
    <xf numFmtId="2" fontId="4" fillId="0" borderId="5" xfId="289" applyNumberFormat="1" applyFont="1" applyFill="1" applyBorder="1"/>
    <xf numFmtId="166" fontId="4" fillId="0" borderId="5" xfId="289" applyNumberFormat="1" applyFont="1" applyFill="1" applyBorder="1" applyAlignment="1">
      <alignment horizontal="center"/>
    </xf>
    <xf numFmtId="166" fontId="4" fillId="0" borderId="5" xfId="0" applyNumberFormat="1" applyFont="1" applyBorder="1" applyAlignment="1">
      <alignment horizontal="center"/>
    </xf>
    <xf numFmtId="166" fontId="4" fillId="0" borderId="11" xfId="0" applyNumberFormat="1" applyFont="1" applyBorder="1" applyAlignment="1">
      <alignment horizontal="center"/>
    </xf>
    <xf numFmtId="0" fontId="13" fillId="0" borderId="45" xfId="2" applyFont="1" applyBorder="1" applyAlignment="1">
      <alignment horizontal="left"/>
    </xf>
    <xf numFmtId="2" fontId="4" fillId="0" borderId="46" xfId="167" applyNumberFormat="1" applyFont="1" applyFill="1" applyBorder="1"/>
    <xf numFmtId="166" fontId="4" fillId="0" borderId="46" xfId="289" applyNumberFormat="1" applyFont="1" applyFill="1" applyBorder="1" applyAlignment="1">
      <alignment horizontal="center"/>
    </xf>
    <xf numFmtId="166" fontId="4" fillId="0" borderId="46" xfId="0" applyNumberFormat="1" applyFont="1" applyBorder="1" applyAlignment="1">
      <alignment horizontal="center"/>
    </xf>
    <xf numFmtId="166" fontId="4" fillId="0" borderId="47" xfId="0" applyNumberFormat="1" applyFont="1" applyBorder="1" applyAlignment="1">
      <alignment horizontal="center"/>
    </xf>
    <xf numFmtId="0" fontId="34" fillId="0" borderId="0" xfId="2" applyFont="1"/>
    <xf numFmtId="166" fontId="3" fillId="0" borderId="0" xfId="342" applyNumberFormat="1" applyFont="1" applyFill="1" applyBorder="1" applyAlignment="1">
      <alignment horizontal="right"/>
    </xf>
    <xf numFmtId="0" fontId="30" fillId="0" borderId="0" xfId="342"/>
    <xf numFmtId="0" fontId="34" fillId="0" borderId="0" xfId="342" applyFont="1" applyBorder="1" applyAlignment="1">
      <alignment horizontal="center" vertical="center"/>
    </xf>
    <xf numFmtId="0" fontId="49" fillId="0" borderId="0" xfId="342" applyFont="1" applyBorder="1" applyAlignment="1">
      <alignment horizontal="right" vertical="center"/>
    </xf>
    <xf numFmtId="166" fontId="13" fillId="0" borderId="5" xfId="342" applyNumberFormat="1" applyFont="1" applyBorder="1"/>
    <xf numFmtId="166" fontId="30" fillId="0" borderId="0" xfId="342" applyNumberFormat="1"/>
    <xf numFmtId="166" fontId="30" fillId="0" borderId="0" xfId="342" applyNumberFormat="1" applyBorder="1"/>
    <xf numFmtId="14" fontId="4" fillId="0" borderId="0" xfId="342" applyNumberFormat="1" applyFont="1" applyBorder="1" applyAlignment="1">
      <alignment horizontal="right"/>
    </xf>
    <xf numFmtId="4" fontId="30" fillId="0" borderId="0" xfId="342" applyNumberFormat="1"/>
    <xf numFmtId="166" fontId="13" fillId="0" borderId="4" xfId="342" applyNumberFormat="1" applyFont="1" applyBorder="1" applyAlignment="1">
      <alignment vertical="center"/>
    </xf>
    <xf numFmtId="166" fontId="4" fillId="0" borderId="3" xfId="342" applyNumberFormat="1" applyFont="1" applyBorder="1"/>
    <xf numFmtId="14" fontId="34" fillId="0" borderId="0" xfId="342" applyNumberFormat="1" applyFont="1" applyBorder="1" applyAlignment="1">
      <alignment horizontal="center" vertical="center"/>
    </xf>
    <xf numFmtId="14" fontId="30" fillId="0" borderId="0" xfId="342" applyNumberFormat="1"/>
    <xf numFmtId="0" fontId="5" fillId="0" borderId="0" xfId="342" applyFont="1" applyBorder="1" applyAlignment="1">
      <alignment vertical="center"/>
    </xf>
    <xf numFmtId="0" fontId="5" fillId="2" borderId="5" xfId="342" applyFont="1" applyFill="1" applyBorder="1" applyAlignment="1">
      <alignment horizontal="center" vertical="center"/>
    </xf>
    <xf numFmtId="166" fontId="3" fillId="0" borderId="5" xfId="342" applyNumberFormat="1" applyFont="1" applyFill="1" applyBorder="1" applyAlignment="1">
      <alignment horizontal="right"/>
    </xf>
    <xf numFmtId="166" fontId="3" fillId="0" borderId="5" xfId="342" applyNumberFormat="1" applyFont="1" applyBorder="1" applyAlignment="1">
      <alignment horizontal="center"/>
    </xf>
    <xf numFmtId="1" fontId="3" fillId="0" borderId="5" xfId="342" applyNumberFormat="1" applyFont="1" applyFill="1" applyBorder="1" applyAlignment="1">
      <alignment horizontal="right"/>
    </xf>
    <xf numFmtId="166" fontId="3" fillId="0" borderId="5" xfId="342" quotePrefix="1" applyNumberFormat="1" applyFont="1" applyBorder="1" applyAlignment="1">
      <alignment horizontal="center"/>
    </xf>
    <xf numFmtId="1" fontId="3" fillId="0" borderId="5" xfId="4" applyNumberFormat="1" applyFont="1" applyFill="1" applyBorder="1" applyAlignment="1">
      <alignment horizontal="right"/>
    </xf>
    <xf numFmtId="166" fontId="3" fillId="0" borderId="5" xfId="342" quotePrefix="1" applyNumberFormat="1" applyFont="1" applyFill="1" applyBorder="1" applyAlignment="1">
      <alignment horizontal="center"/>
    </xf>
    <xf numFmtId="166" fontId="3" fillId="0" borderId="5" xfId="342" applyNumberFormat="1" applyFont="1" applyFill="1" applyBorder="1" applyAlignment="1">
      <alignment horizontal="center"/>
    </xf>
    <xf numFmtId="0" fontId="3" fillId="0" borderId="0" xfId="342" applyFont="1" applyFill="1" applyBorder="1" applyAlignment="1">
      <alignment horizontal="left" vertical="center" wrapText="1"/>
    </xf>
    <xf numFmtId="166" fontId="3" fillId="0" borderId="0" xfId="342" applyNumberFormat="1" applyFont="1" applyFill="1" applyBorder="1" applyAlignment="1">
      <alignment horizontal="center"/>
    </xf>
    <xf numFmtId="166" fontId="3" fillId="0" borderId="0" xfId="342" applyNumberFormat="1" applyFont="1" applyBorder="1" applyAlignment="1">
      <alignment horizontal="center"/>
    </xf>
    <xf numFmtId="0" fontId="3" fillId="0" borderId="0" xfId="342" applyFont="1" applyBorder="1" applyAlignment="1">
      <alignment horizontal="left"/>
    </xf>
    <xf numFmtId="2" fontId="3" fillId="0" borderId="0" xfId="342" quotePrefix="1" applyNumberFormat="1" applyFont="1" applyBorder="1" applyAlignment="1">
      <alignment horizontal="center"/>
    </xf>
    <xf numFmtId="2" fontId="3" fillId="0" borderId="0" xfId="342" applyNumberFormat="1" applyFont="1"/>
    <xf numFmtId="43" fontId="3" fillId="0" borderId="0" xfId="4" applyFont="1"/>
    <xf numFmtId="0" fontId="3" fillId="0" borderId="85" xfId="342" applyFont="1" applyBorder="1" applyAlignment="1">
      <alignment horizontal="left" vertical="center" wrapText="1"/>
    </xf>
    <xf numFmtId="166" fontId="3" fillId="7" borderId="57" xfId="342" applyNumberFormat="1" applyFont="1" applyFill="1" applyBorder="1"/>
    <xf numFmtId="166" fontId="3" fillId="0" borderId="57" xfId="342" quotePrefix="1" applyNumberFormat="1" applyFont="1" applyBorder="1" applyAlignment="1">
      <alignment horizontal="center"/>
    </xf>
    <xf numFmtId="166" fontId="3" fillId="0" borderId="86" xfId="342" quotePrefix="1" applyNumberFormat="1" applyFont="1" applyBorder="1" applyAlignment="1">
      <alignment horizontal="center"/>
    </xf>
    <xf numFmtId="0" fontId="3" fillId="0" borderId="14" xfId="342" applyFont="1" applyBorder="1"/>
    <xf numFmtId="166" fontId="3" fillId="0" borderId="11" xfId="342" applyNumberFormat="1" applyFont="1" applyBorder="1" applyAlignment="1">
      <alignment horizontal="center"/>
    </xf>
    <xf numFmtId="0" fontId="3" fillId="0" borderId="14" xfId="342" applyFont="1" applyFill="1" applyBorder="1"/>
    <xf numFmtId="0" fontId="3" fillId="0" borderId="14" xfId="342" applyFont="1" applyBorder="1" applyAlignment="1">
      <alignment wrapText="1"/>
    </xf>
    <xf numFmtId="0" fontId="3" fillId="0" borderId="14" xfId="342" applyFont="1" applyBorder="1" applyAlignment="1">
      <alignment horizontal="left" vertical="center"/>
    </xf>
    <xf numFmtId="0" fontId="3" fillId="0" borderId="14" xfId="342" applyFont="1" applyBorder="1" applyAlignment="1">
      <alignment horizontal="left" vertical="center" wrapText="1"/>
    </xf>
    <xf numFmtId="166" fontId="3" fillId="0" borderId="11" xfId="342" applyNumberFormat="1" applyFont="1" applyFill="1" applyBorder="1" applyAlignment="1">
      <alignment horizontal="center"/>
    </xf>
    <xf numFmtId="0" fontId="3" fillId="0" borderId="14" xfId="342" applyFont="1" applyFill="1" applyBorder="1" applyAlignment="1">
      <alignment horizontal="left" vertical="center" wrapText="1"/>
    </xf>
    <xf numFmtId="0" fontId="3" fillId="0" borderId="45" xfId="342" applyFont="1" applyFill="1" applyBorder="1" applyAlignment="1">
      <alignment horizontal="left" vertical="center" wrapText="1"/>
    </xf>
    <xf numFmtId="166" fontId="3" fillId="0" borderId="46" xfId="342" applyNumberFormat="1" applyFont="1" applyFill="1" applyBorder="1" applyAlignment="1">
      <alignment horizontal="right"/>
    </xf>
    <xf numFmtId="166" fontId="3" fillId="0" borderId="46" xfId="342" applyNumberFormat="1" applyFont="1" applyFill="1" applyBorder="1" applyAlignment="1">
      <alignment horizontal="center"/>
    </xf>
    <xf numFmtId="166" fontId="3" fillId="0" borderId="47" xfId="342" applyNumberFormat="1" applyFont="1" applyFill="1" applyBorder="1" applyAlignment="1">
      <alignment horizontal="center"/>
    </xf>
    <xf numFmtId="4" fontId="4" fillId="0" borderId="2" xfId="342" applyNumberFormat="1" applyFont="1" applyBorder="1"/>
    <xf numFmtId="4" fontId="4" fillId="0" borderId="3" xfId="342" applyNumberFormat="1" applyFont="1" applyBorder="1"/>
    <xf numFmtId="167" fontId="4" fillId="0" borderId="2" xfId="342" applyNumberFormat="1" applyFont="1" applyBorder="1"/>
    <xf numFmtId="167" fontId="4" fillId="0" borderId="3" xfId="342" applyNumberFormat="1" applyFont="1" applyBorder="1"/>
    <xf numFmtId="167" fontId="4" fillId="0" borderId="4" xfId="342" applyNumberFormat="1" applyFont="1" applyBorder="1"/>
    <xf numFmtId="166" fontId="4" fillId="0" borderId="2" xfId="342" applyNumberFormat="1" applyFont="1" applyBorder="1"/>
    <xf numFmtId="0" fontId="13" fillId="2" borderId="53" xfId="342" applyFont="1" applyFill="1" applyBorder="1" applyAlignment="1">
      <alignment horizontal="center" vertical="center"/>
    </xf>
    <xf numFmtId="0" fontId="13" fillId="2" borderId="9" xfId="162" applyFont="1" applyFill="1" applyBorder="1" applyAlignment="1">
      <alignment horizontal="center" vertical="center" wrapText="1"/>
    </xf>
    <xf numFmtId="0" fontId="13" fillId="0" borderId="14" xfId="342" applyFont="1" applyBorder="1"/>
    <xf numFmtId="14" fontId="4" fillId="0" borderId="11" xfId="342" applyNumberFormat="1" applyFont="1" applyBorder="1"/>
    <xf numFmtId="0" fontId="4" fillId="0" borderId="22" xfId="342" applyFont="1" applyBorder="1" applyAlignment="1">
      <alignment horizontal="left" indent="1"/>
    </xf>
    <xf numFmtId="14" fontId="4" fillId="0" borderId="23" xfId="342" applyNumberFormat="1" applyFont="1" applyBorder="1"/>
    <xf numFmtId="0" fontId="4" fillId="0" borderId="10" xfId="342" applyFont="1" applyBorder="1" applyAlignment="1">
      <alignment horizontal="left" indent="1"/>
    </xf>
    <xf numFmtId="14" fontId="4" fillId="0" borderId="12" xfId="342" applyNumberFormat="1" applyFont="1" applyBorder="1"/>
    <xf numFmtId="14" fontId="4" fillId="0" borderId="12" xfId="342" applyNumberFormat="1" applyFont="1" applyBorder="1" applyAlignment="1">
      <alignment horizontal="right"/>
    </xf>
    <xf numFmtId="14" fontId="12" fillId="0" borderId="12" xfId="342" applyNumberFormat="1" applyFont="1" applyBorder="1"/>
    <xf numFmtId="14" fontId="12" fillId="0" borderId="12" xfId="342" applyNumberFormat="1" applyFont="1" applyBorder="1" applyAlignment="1">
      <alignment horizontal="right"/>
    </xf>
    <xf numFmtId="0" fontId="13" fillId="0" borderId="18" xfId="342" applyFont="1" applyBorder="1" applyAlignment="1">
      <alignment horizontal="left" vertical="center"/>
    </xf>
    <xf numFmtId="14" fontId="4" fillId="0" borderId="23" xfId="342" applyNumberFormat="1" applyFont="1" applyBorder="1" applyAlignment="1">
      <alignment horizontal="right"/>
    </xf>
    <xf numFmtId="0" fontId="4" fillId="0" borderId="10" xfId="342" applyFont="1" applyFill="1" applyBorder="1" applyAlignment="1">
      <alignment horizontal="left" indent="1"/>
    </xf>
    <xf numFmtId="0" fontId="4" fillId="0" borderId="24" xfId="342" applyFont="1" applyFill="1" applyBorder="1" applyAlignment="1">
      <alignment horizontal="left" indent="1"/>
    </xf>
    <xf numFmtId="0" fontId="4" fillId="0" borderId="77" xfId="342" applyFont="1" applyFill="1" applyBorder="1" applyAlignment="1">
      <alignment horizontal="left" indent="1"/>
    </xf>
    <xf numFmtId="14" fontId="12" fillId="0" borderId="19" xfId="342" applyNumberFormat="1" applyFont="1" applyBorder="1"/>
    <xf numFmtId="0" fontId="13" fillId="0" borderId="14" xfId="342" applyFont="1" applyBorder="1" applyAlignment="1">
      <alignment horizontal="left"/>
    </xf>
    <xf numFmtId="0" fontId="30" fillId="0" borderId="11" xfId="342" applyBorder="1"/>
    <xf numFmtId="14" fontId="30" fillId="0" borderId="23" xfId="342" applyNumberFormat="1" applyBorder="1"/>
    <xf numFmtId="14" fontId="30" fillId="0" borderId="12" xfId="342" applyNumberFormat="1" applyBorder="1"/>
    <xf numFmtId="0" fontId="13" fillId="0" borderId="30" xfId="342" applyFont="1" applyBorder="1"/>
    <xf numFmtId="166" fontId="13" fillId="0" borderId="26" xfId="342" applyNumberFormat="1" applyFont="1" applyBorder="1"/>
    <xf numFmtId="14" fontId="4" fillId="0" borderId="27" xfId="342" quotePrefix="1" applyNumberFormat="1" applyFont="1" applyBorder="1" applyAlignment="1">
      <alignment horizontal="right"/>
    </xf>
    <xf numFmtId="166" fontId="4" fillId="0" borderId="4" xfId="342" applyNumberFormat="1" applyFont="1" applyBorder="1"/>
    <xf numFmtId="14" fontId="30" fillId="0" borderId="19" xfId="342" applyNumberFormat="1" applyBorder="1"/>
    <xf numFmtId="0" fontId="13" fillId="2" borderId="13" xfId="342" applyFont="1" applyFill="1" applyBorder="1" applyAlignment="1">
      <alignment horizontal="center" vertical="center"/>
    </xf>
    <xf numFmtId="0" fontId="4" fillId="0" borderId="30" xfId="342" applyFont="1" applyBorder="1" applyAlignment="1">
      <alignment horizontal="left" indent="1"/>
    </xf>
    <xf numFmtId="4" fontId="4" fillId="0" borderId="26" xfId="342" applyNumberFormat="1" applyFont="1" applyBorder="1"/>
    <xf numFmtId="14" fontId="12" fillId="0" borderId="27" xfId="342" applyNumberFormat="1" applyFont="1" applyBorder="1" applyAlignment="1">
      <alignment horizontal="right"/>
    </xf>
    <xf numFmtId="0" fontId="34" fillId="0" borderId="0" xfId="342" applyFont="1" applyBorder="1" applyAlignment="1">
      <alignment horizontal="left" vertical="center"/>
    </xf>
    <xf numFmtId="0" fontId="3" fillId="2" borderId="2" xfId="342" applyFont="1" applyFill="1" applyBorder="1"/>
    <xf numFmtId="0" fontId="5" fillId="2" borderId="3" xfId="342" applyFont="1" applyFill="1" applyBorder="1" applyAlignment="1">
      <alignment horizontal="center"/>
    </xf>
    <xf numFmtId="0" fontId="5" fillId="2" borderId="5" xfId="342" applyFont="1" applyFill="1" applyBorder="1" applyAlignment="1">
      <alignment horizontal="center"/>
    </xf>
    <xf numFmtId="0" fontId="5" fillId="2" borderId="6" xfId="342" applyFont="1" applyFill="1" applyBorder="1" applyAlignment="1">
      <alignment horizontal="center"/>
    </xf>
    <xf numFmtId="0" fontId="5" fillId="2" borderId="6" xfId="342" applyFont="1" applyFill="1" applyBorder="1" applyAlignment="1">
      <alignment horizontal="center" vertical="center"/>
    </xf>
    <xf numFmtId="0" fontId="5" fillId="2" borderId="2" xfId="342" applyFont="1" applyFill="1" applyBorder="1" applyAlignment="1">
      <alignment horizontal="center" vertical="center"/>
    </xf>
    <xf numFmtId="0" fontId="5" fillId="2" borderId="23" xfId="342" applyFont="1" applyFill="1" applyBorder="1" applyAlignment="1">
      <alignment horizontal="center" vertical="center"/>
    </xf>
    <xf numFmtId="0" fontId="5" fillId="2" borderId="4" xfId="342" applyFont="1" applyFill="1" applyBorder="1" applyAlignment="1">
      <alignment horizontal="center" vertical="center" wrapText="1"/>
    </xf>
    <xf numFmtId="0" fontId="5" fillId="2" borderId="4" xfId="342" applyFont="1" applyFill="1" applyBorder="1" applyAlignment="1">
      <alignment horizontal="center" vertical="center"/>
    </xf>
    <xf numFmtId="0" fontId="5" fillId="2" borderId="4" xfId="342" applyFont="1" applyFill="1" applyBorder="1" applyAlignment="1">
      <alignment horizontal="center"/>
    </xf>
    <xf numFmtId="0" fontId="5" fillId="2" borderId="19" xfId="342" applyFont="1" applyFill="1" applyBorder="1" applyAlignment="1">
      <alignment horizontal="center" vertical="center"/>
    </xf>
    <xf numFmtId="0" fontId="3" fillId="0" borderId="49" xfId="342" applyFont="1" applyBorder="1" applyAlignment="1">
      <alignment horizontal="left" vertical="center" wrapText="1"/>
    </xf>
    <xf numFmtId="166" fontId="3" fillId="0" borderId="5" xfId="342" applyNumberFormat="1" applyFont="1" applyBorder="1" applyAlignment="1">
      <alignment vertical="center"/>
    </xf>
    <xf numFmtId="166" fontId="3" fillId="0" borderId="5" xfId="342" applyNumberFormat="1" applyFont="1" applyBorder="1"/>
    <xf numFmtId="0" fontId="35" fillId="0" borderId="50" xfId="342" applyFont="1" applyBorder="1" applyAlignment="1">
      <alignment horizontal="left" vertical="center"/>
    </xf>
    <xf numFmtId="166" fontId="3" fillId="0" borderId="2" xfId="342" applyNumberFormat="1" applyFont="1" applyFill="1" applyBorder="1" applyAlignment="1">
      <alignment vertical="center"/>
    </xf>
    <xf numFmtId="166" fontId="3" fillId="0" borderId="2" xfId="342" applyNumberFormat="1" applyFont="1" applyBorder="1"/>
    <xf numFmtId="0" fontId="35" fillId="0" borderId="24" xfId="342" applyFont="1" applyBorder="1" applyAlignment="1">
      <alignment horizontal="left" vertical="center"/>
    </xf>
    <xf numFmtId="166" fontId="3" fillId="0" borderId="3" xfId="342" applyNumberFormat="1" applyFont="1" applyBorder="1"/>
    <xf numFmtId="0" fontId="3" fillId="0" borderId="3" xfId="342" applyFont="1" applyFill="1" applyBorder="1" applyAlignment="1">
      <alignment horizontal="center" vertical="center"/>
    </xf>
    <xf numFmtId="166" fontId="3" fillId="0" borderId="3" xfId="342" applyNumberFormat="1" applyFont="1" applyFill="1" applyBorder="1" applyAlignment="1">
      <alignment horizontal="center" vertical="center"/>
    </xf>
    <xf numFmtId="2" fontId="3" fillId="0" borderId="3" xfId="342" applyNumberFormat="1" applyFont="1" applyBorder="1"/>
    <xf numFmtId="0" fontId="35" fillId="0" borderId="77" xfId="342" applyFont="1" applyBorder="1" applyAlignment="1">
      <alignment horizontal="left" vertical="center"/>
    </xf>
    <xf numFmtId="166" fontId="3" fillId="0" borderId="4" xfId="342" applyNumberFormat="1" applyFont="1" applyFill="1" applyBorder="1" applyAlignment="1">
      <alignment horizontal="right"/>
    </xf>
    <xf numFmtId="166" fontId="3" fillId="0" borderId="4" xfId="342" applyNumberFormat="1" applyFont="1" applyFill="1" applyBorder="1" applyAlignment="1">
      <alignment vertical="center"/>
    </xf>
    <xf numFmtId="0" fontId="3" fillId="0" borderId="49" xfId="342" applyFont="1" applyBorder="1" applyAlignment="1">
      <alignment vertical="center"/>
    </xf>
    <xf numFmtId="0" fontId="3" fillId="0" borderId="49" xfId="342" applyFont="1" applyFill="1" applyBorder="1" applyAlignment="1">
      <alignment vertical="center"/>
    </xf>
    <xf numFmtId="0" fontId="5" fillId="0" borderId="51" xfId="342" applyFont="1" applyBorder="1" applyAlignment="1">
      <alignment vertical="center" wrapText="1"/>
    </xf>
    <xf numFmtId="1" fontId="5" fillId="0" borderId="46" xfId="342" applyNumberFormat="1" applyFont="1" applyFill="1" applyBorder="1" applyAlignment="1">
      <alignment horizontal="right"/>
    </xf>
    <xf numFmtId="166" fontId="5" fillId="0" borderId="46" xfId="342" applyNumberFormat="1" applyFont="1" applyFill="1" applyBorder="1" applyAlignment="1">
      <alignment horizontal="right"/>
    </xf>
    <xf numFmtId="1" fontId="5" fillId="0" borderId="46" xfId="342" applyNumberFormat="1" applyFont="1" applyFill="1" applyBorder="1" applyAlignment="1">
      <alignment horizontal="right" vertical="center"/>
    </xf>
    <xf numFmtId="166" fontId="5" fillId="0" borderId="46" xfId="342" applyNumberFormat="1" applyFont="1" applyBorder="1" applyAlignment="1">
      <alignment vertical="center"/>
    </xf>
    <xf numFmtId="2" fontId="3" fillId="0" borderId="0" xfId="342" applyNumberFormat="1" applyFont="1" applyFill="1" applyBorder="1" applyAlignment="1">
      <alignment vertical="center"/>
    </xf>
    <xf numFmtId="166" fontId="3" fillId="0" borderId="5" xfId="342" applyNumberFormat="1" applyFont="1" applyFill="1" applyBorder="1" applyAlignment="1">
      <alignment horizontal="center" vertical="center"/>
    </xf>
    <xf numFmtId="166" fontId="3" fillId="0" borderId="5" xfId="342" applyNumberFormat="1" applyFont="1" applyBorder="1" applyAlignment="1">
      <alignment horizontal="center" vertical="center"/>
    </xf>
    <xf numFmtId="166" fontId="3" fillId="0" borderId="11" xfId="342" applyNumberFormat="1" applyFont="1" applyBorder="1" applyAlignment="1">
      <alignment horizontal="center" vertical="center"/>
    </xf>
    <xf numFmtId="166" fontId="3" fillId="0" borderId="2" xfId="342" applyNumberFormat="1" applyFont="1" applyFill="1" applyBorder="1" applyAlignment="1">
      <alignment horizontal="center" vertical="center"/>
    </xf>
    <xf numFmtId="166" fontId="3" fillId="0" borderId="2" xfId="342" applyNumberFormat="1" applyFont="1" applyBorder="1" applyAlignment="1">
      <alignment horizontal="center" vertical="center"/>
    </xf>
    <xf numFmtId="166" fontId="3" fillId="0" borderId="23" xfId="342" applyNumberFormat="1" applyFont="1" applyBorder="1" applyAlignment="1">
      <alignment horizontal="center" vertical="center"/>
    </xf>
    <xf numFmtId="166" fontId="3" fillId="0" borderId="3" xfId="342" applyNumberFormat="1" applyFont="1" applyBorder="1" applyAlignment="1">
      <alignment horizontal="center" vertical="center"/>
    </xf>
    <xf numFmtId="166" fontId="3" fillId="0" borderId="12" xfId="342" applyNumberFormat="1" applyFont="1" applyBorder="1" applyAlignment="1">
      <alignment horizontal="center" vertical="center"/>
    </xf>
    <xf numFmtId="166" fontId="3" fillId="0" borderId="4" xfId="342" applyNumberFormat="1" applyFont="1" applyFill="1" applyBorder="1" applyAlignment="1">
      <alignment horizontal="center" vertical="center"/>
    </xf>
    <xf numFmtId="166" fontId="3" fillId="0" borderId="4" xfId="342" applyNumberFormat="1" applyFont="1" applyBorder="1" applyAlignment="1">
      <alignment horizontal="center" vertical="center"/>
    </xf>
    <xf numFmtId="166" fontId="3" fillId="0" borderId="19" xfId="342" applyNumberFormat="1" applyFont="1" applyBorder="1" applyAlignment="1">
      <alignment horizontal="center" vertical="center"/>
    </xf>
    <xf numFmtId="166" fontId="5" fillId="0" borderId="46" xfId="342" applyNumberFormat="1" applyFont="1" applyFill="1" applyBorder="1" applyAlignment="1">
      <alignment horizontal="center" vertical="center"/>
    </xf>
    <xf numFmtId="166" fontId="5" fillId="0" borderId="46" xfId="342" applyNumberFormat="1" applyFont="1" applyBorder="1" applyAlignment="1">
      <alignment horizontal="center" vertical="center"/>
    </xf>
    <xf numFmtId="166" fontId="5" fillId="0" borderId="47" xfId="342" applyNumberFormat="1" applyFont="1" applyBorder="1" applyAlignment="1">
      <alignment horizontal="center" vertical="center"/>
    </xf>
    <xf numFmtId="0" fontId="3" fillId="0" borderId="0" xfId="342" applyFont="1" applyBorder="1" applyAlignment="1">
      <alignment horizontal="center" vertical="center"/>
    </xf>
    <xf numFmtId="166" fontId="5" fillId="0" borderId="46" xfId="342" applyNumberFormat="1" applyFont="1" applyFill="1" applyBorder="1" applyAlignment="1">
      <alignment horizontal="center"/>
    </xf>
    <xf numFmtId="0" fontId="3" fillId="0" borderId="5" xfId="342" applyFont="1" applyFill="1" applyBorder="1" applyAlignment="1">
      <alignment horizontal="center"/>
    </xf>
    <xf numFmtId="0" fontId="3" fillId="0" borderId="2" xfId="342" applyFont="1" applyFill="1" applyBorder="1" applyAlignment="1">
      <alignment horizontal="center"/>
    </xf>
    <xf numFmtId="0" fontId="3" fillId="7" borderId="2" xfId="342" applyFont="1" applyFill="1" applyBorder="1" applyAlignment="1">
      <alignment horizontal="center"/>
    </xf>
    <xf numFmtId="0" fontId="3" fillId="0" borderId="3" xfId="342" applyFont="1" applyFill="1" applyBorder="1" applyAlignment="1">
      <alignment horizontal="center"/>
    </xf>
    <xf numFmtId="0" fontId="3" fillId="7" borderId="3" xfId="342" applyFont="1" applyFill="1" applyBorder="1" applyAlignment="1">
      <alignment horizontal="center"/>
    </xf>
    <xf numFmtId="0" fontId="3" fillId="0" borderId="4" xfId="342" applyFont="1" applyFill="1" applyBorder="1" applyAlignment="1">
      <alignment horizontal="center"/>
    </xf>
    <xf numFmtId="0" fontId="5" fillId="0" borderId="46" xfId="342" applyFont="1" applyFill="1" applyBorder="1" applyAlignment="1">
      <alignment horizontal="center"/>
    </xf>
    <xf numFmtId="0" fontId="5" fillId="0" borderId="0" xfId="342" applyFont="1" applyAlignment="1">
      <alignment horizontal="center" vertical="center"/>
    </xf>
    <xf numFmtId="0" fontId="3" fillId="0" borderId="0" xfId="342" applyFont="1" applyAlignment="1">
      <alignment vertical="center"/>
    </xf>
    <xf numFmtId="0" fontId="5" fillId="0" borderId="0" xfId="342" applyFont="1" applyBorder="1" applyAlignment="1">
      <alignment horizontal="center" vertical="center"/>
    </xf>
    <xf numFmtId="0" fontId="5" fillId="0" borderId="0" xfId="342" applyFont="1" applyFill="1" applyBorder="1" applyAlignment="1">
      <alignment horizontal="center" vertical="center"/>
    </xf>
    <xf numFmtId="0" fontId="5" fillId="2" borderId="9" xfId="342" applyFont="1" applyFill="1" applyBorder="1" applyAlignment="1">
      <alignment horizontal="center" vertical="center"/>
    </xf>
    <xf numFmtId="0" fontId="5" fillId="2" borderId="5" xfId="342" applyFont="1" applyFill="1" applyBorder="1" applyAlignment="1">
      <alignment horizontal="center" vertical="center" wrapText="1"/>
    </xf>
    <xf numFmtId="0" fontId="3" fillId="0" borderId="0" xfId="342" applyFont="1" applyBorder="1" applyAlignment="1">
      <alignment horizontal="center" vertical="center" wrapText="1"/>
    </xf>
    <xf numFmtId="16" fontId="3" fillId="0" borderId="0" xfId="342" applyNumberFormat="1" applyFont="1" applyBorder="1" applyAlignment="1">
      <alignment horizontal="center" vertical="center" wrapText="1"/>
    </xf>
    <xf numFmtId="166" fontId="3" fillId="0" borderId="5" xfId="342" applyNumberFormat="1" applyFont="1" applyBorder="1" applyAlignment="1">
      <alignment horizontal="right" vertical="center"/>
    </xf>
    <xf numFmtId="166" fontId="3" fillId="0" borderId="5" xfId="342" applyNumberFormat="1" applyFont="1" applyFill="1" applyBorder="1" applyAlignment="1" applyProtection="1">
      <alignment horizontal="right" vertical="center" wrapText="1" shrinkToFit="1"/>
    </xf>
    <xf numFmtId="166" fontId="3" fillId="7" borderId="5" xfId="342" applyNumberFormat="1" applyFont="1" applyFill="1" applyBorder="1" applyAlignment="1">
      <alignment horizontal="right" vertical="center"/>
    </xf>
    <xf numFmtId="166" fontId="3" fillId="7" borderId="11" xfId="342" applyNumberFormat="1" applyFont="1" applyFill="1" applyBorder="1" applyAlignment="1">
      <alignment horizontal="right" vertical="center"/>
    </xf>
    <xf numFmtId="2" fontId="3" fillId="0" borderId="0" xfId="342" applyNumberFormat="1" applyFont="1" applyBorder="1" applyAlignment="1">
      <alignment horizontal="center" vertical="center"/>
    </xf>
    <xf numFmtId="166" fontId="3" fillId="0" borderId="5" xfId="342" applyNumberFormat="1" applyFont="1" applyFill="1" applyBorder="1" applyAlignment="1" applyProtection="1">
      <alignment horizontal="right"/>
    </xf>
    <xf numFmtId="2" fontId="5" fillId="0" borderId="0" xfId="342" applyNumberFormat="1" applyFont="1" applyBorder="1" applyAlignment="1">
      <alignment horizontal="center" vertical="center"/>
    </xf>
    <xf numFmtId="0" fontId="5" fillId="0" borderId="14" xfId="342" applyFont="1" applyBorder="1" applyAlignment="1">
      <alignment horizontal="left" vertical="center"/>
    </xf>
    <xf numFmtId="166" fontId="5" fillId="0" borderId="5" xfId="342" applyNumberFormat="1" applyFont="1" applyFill="1" applyBorder="1" applyAlignment="1" applyProtection="1">
      <alignment horizontal="right"/>
    </xf>
    <xf numFmtId="166" fontId="5" fillId="0" borderId="5" xfId="342" applyNumberFormat="1" applyFont="1" applyFill="1" applyBorder="1" applyAlignment="1" applyProtection="1">
      <alignment horizontal="right" vertical="center" wrapText="1" shrinkToFit="1"/>
    </xf>
    <xf numFmtId="166" fontId="5" fillId="7" borderId="5" xfId="342" applyNumberFormat="1" applyFont="1" applyFill="1" applyBorder="1" applyAlignment="1">
      <alignment horizontal="right" vertical="center"/>
    </xf>
    <xf numFmtId="166" fontId="5" fillId="7" borderId="11" xfId="342" applyNumberFormat="1" applyFont="1" applyFill="1" applyBorder="1" applyAlignment="1">
      <alignment horizontal="right" vertical="center"/>
    </xf>
    <xf numFmtId="2" fontId="3" fillId="0" borderId="0" xfId="342" applyNumberFormat="1" applyFont="1" applyBorder="1" applyAlignment="1">
      <alignment vertical="center"/>
    </xf>
    <xf numFmtId="166" fontId="3" fillId="0" borderId="0" xfId="342" applyNumberFormat="1" applyFont="1" applyBorder="1" applyAlignment="1">
      <alignment horizontal="center" vertical="center"/>
    </xf>
    <xf numFmtId="0" fontId="5" fillId="0" borderId="22" xfId="342" applyFont="1" applyBorder="1" applyAlignment="1">
      <alignment horizontal="left" vertical="center"/>
    </xf>
    <xf numFmtId="166" fontId="5" fillId="0" borderId="2" xfId="342" applyNumberFormat="1" applyFont="1" applyFill="1" applyBorder="1" applyAlignment="1" applyProtection="1">
      <alignment horizontal="right"/>
    </xf>
    <xf numFmtId="166" fontId="5" fillId="0" borderId="2" xfId="342" applyNumberFormat="1" applyFont="1" applyFill="1" applyBorder="1" applyAlignment="1" applyProtection="1">
      <alignment horizontal="right" vertical="center" wrapText="1" shrinkToFit="1"/>
    </xf>
    <xf numFmtId="166" fontId="5" fillId="7" borderId="2" xfId="342" applyNumberFormat="1" applyFont="1" applyFill="1" applyBorder="1" applyAlignment="1">
      <alignment horizontal="right" vertical="center"/>
    </xf>
    <xf numFmtId="166" fontId="5" fillId="7" borderId="23" xfId="342" applyNumberFormat="1" applyFont="1" applyFill="1" applyBorder="1" applyAlignment="1">
      <alignment horizontal="right" vertical="center"/>
    </xf>
    <xf numFmtId="0" fontId="3" fillId="0" borderId="0" xfId="342" applyFont="1" applyBorder="1" applyAlignment="1">
      <alignment vertical="center"/>
    </xf>
    <xf numFmtId="0" fontId="5" fillId="0" borderId="45" xfId="342" applyFont="1" applyBorder="1"/>
    <xf numFmtId="166" fontId="5" fillId="0" borderId="46" xfId="342" applyNumberFormat="1" applyFont="1" applyBorder="1" applyAlignment="1">
      <alignment horizontal="right" vertical="center"/>
    </xf>
    <xf numFmtId="166" fontId="5" fillId="7" borderId="46" xfId="342" applyNumberFormat="1" applyFont="1" applyFill="1" applyBorder="1" applyAlignment="1">
      <alignment horizontal="right" vertical="center"/>
    </xf>
    <xf numFmtId="166" fontId="5" fillId="7" borderId="47" xfId="342" applyNumberFormat="1" applyFont="1" applyFill="1" applyBorder="1" applyAlignment="1">
      <alignment horizontal="right" vertical="center"/>
    </xf>
    <xf numFmtId="166" fontId="3" fillId="0" borderId="0" xfId="342" applyNumberFormat="1" applyFont="1" applyBorder="1" applyAlignment="1">
      <alignment vertical="center"/>
    </xf>
    <xf numFmtId="0" fontId="5" fillId="2" borderId="11" xfId="342" applyFont="1" applyFill="1" applyBorder="1" applyAlignment="1">
      <alignment horizontal="center" vertical="center" wrapText="1"/>
    </xf>
    <xf numFmtId="0" fontId="3" fillId="0" borderId="14" xfId="342" applyFont="1" applyBorder="1" applyAlignment="1">
      <alignment horizontal="left" vertical="center" indent="1"/>
    </xf>
    <xf numFmtId="166" fontId="3" fillId="0" borderId="5" xfId="342" applyNumberFormat="1" applyFont="1" applyFill="1" applyBorder="1"/>
    <xf numFmtId="166" fontId="3" fillId="0" borderId="5" xfId="342" applyNumberFormat="1" applyFont="1" applyFill="1" applyBorder="1" applyAlignment="1">
      <alignment horizontal="right" vertical="center"/>
    </xf>
    <xf numFmtId="166" fontId="3" fillId="0" borderId="11" xfId="342" applyNumberFormat="1" applyFont="1" applyBorder="1" applyAlignment="1">
      <alignment horizontal="right" vertical="center"/>
    </xf>
    <xf numFmtId="0" fontId="3" fillId="0" borderId="22" xfId="342" applyFont="1" applyBorder="1" applyAlignment="1">
      <alignment horizontal="left" vertical="center"/>
    </xf>
    <xf numFmtId="166" fontId="3" fillId="0" borderId="2" xfId="342" applyNumberFormat="1" applyFont="1" applyFill="1" applyBorder="1" applyAlignment="1">
      <alignment horizontal="right" vertical="center"/>
    </xf>
    <xf numFmtId="166" fontId="3" fillId="0" borderId="23" xfId="342" applyNumberFormat="1" applyFont="1" applyFill="1" applyBorder="1" applyAlignment="1">
      <alignment horizontal="right" vertical="center"/>
    </xf>
    <xf numFmtId="0" fontId="5" fillId="0" borderId="51" xfId="342" applyFont="1" applyBorder="1"/>
    <xf numFmtId="166" fontId="5" fillId="0" borderId="47" xfId="342" applyNumberFormat="1" applyFont="1" applyBorder="1" applyAlignment="1">
      <alignment horizontal="right" vertical="center"/>
    </xf>
    <xf numFmtId="0" fontId="5" fillId="2" borderId="49" xfId="342" applyFont="1" applyFill="1" applyBorder="1" applyAlignment="1">
      <alignment vertical="top"/>
    </xf>
    <xf numFmtId="0" fontId="5" fillId="2" borderId="5" xfId="342" applyFont="1" applyFill="1" applyBorder="1" applyAlignment="1">
      <alignment vertical="top"/>
    </xf>
    <xf numFmtId="0" fontId="5" fillId="2" borderId="11" xfId="342" applyFont="1" applyFill="1" applyBorder="1" applyAlignment="1">
      <alignment vertical="top"/>
    </xf>
    <xf numFmtId="0" fontId="3" fillId="0" borderId="14" xfId="342" applyFont="1" applyBorder="1" applyAlignment="1">
      <alignment horizontal="left" vertical="top"/>
    </xf>
    <xf numFmtId="0" fontId="5" fillId="0" borderId="14" xfId="342" applyFont="1" applyBorder="1" applyAlignment="1">
      <alignment horizontal="left" vertical="top"/>
    </xf>
    <xf numFmtId="0" fontId="5" fillId="2" borderId="14" xfId="342" applyFont="1" applyFill="1" applyBorder="1" applyAlignment="1">
      <alignment vertical="top"/>
    </xf>
    <xf numFmtId="166" fontId="3" fillId="2" borderId="5" xfId="342" applyNumberFormat="1" applyFont="1" applyFill="1" applyBorder="1" applyAlignment="1">
      <alignment horizontal="right" vertical="center"/>
    </xf>
    <xf numFmtId="166" fontId="3" fillId="2" borderId="11" xfId="342" applyNumberFormat="1" applyFont="1" applyFill="1" applyBorder="1" applyAlignment="1">
      <alignment horizontal="right" vertical="center"/>
    </xf>
    <xf numFmtId="0" fontId="3" fillId="0" borderId="10" xfId="342" applyFont="1" applyFill="1" applyBorder="1" applyAlignment="1">
      <alignment horizontal="left" vertical="top"/>
    </xf>
    <xf numFmtId="0" fontId="5" fillId="0" borderId="45" xfId="342" applyFont="1" applyBorder="1" applyAlignment="1">
      <alignment horizontal="left" vertical="top"/>
    </xf>
    <xf numFmtId="0" fontId="5" fillId="3" borderId="9" xfId="342" applyFont="1" applyFill="1" applyBorder="1" applyAlignment="1">
      <alignment horizontal="center" vertical="top" wrapText="1"/>
    </xf>
    <xf numFmtId="0" fontId="5" fillId="3" borderId="31" xfId="342" applyFont="1" applyFill="1" applyBorder="1" applyAlignment="1">
      <alignment horizontal="center" vertical="top" wrapText="1"/>
    </xf>
    <xf numFmtId="0" fontId="5" fillId="3" borderId="5" xfId="342" applyFont="1" applyFill="1" applyBorder="1" applyAlignment="1">
      <alignment horizontal="center" vertical="top" wrapText="1"/>
    </xf>
    <xf numFmtId="0" fontId="5" fillId="0" borderId="0" xfId="343" applyFont="1" applyBorder="1" applyAlignment="1">
      <alignment horizontal="center" vertical="center"/>
    </xf>
    <xf numFmtId="43" fontId="5" fillId="0" borderId="0" xfId="9" applyFont="1" applyBorder="1" applyAlignment="1">
      <alignment horizontal="center" vertical="center"/>
    </xf>
    <xf numFmtId="178" fontId="5" fillId="0" borderId="0" xfId="9" applyNumberFormat="1" applyFont="1" applyBorder="1" applyAlignment="1">
      <alignment horizontal="center" vertical="center"/>
    </xf>
    <xf numFmtId="178" fontId="51" fillId="8" borderId="91" xfId="9" applyNumberFormat="1" applyFont="1" applyFill="1" applyBorder="1" applyAlignment="1">
      <alignment horizontal="center" readingOrder="1"/>
    </xf>
    <xf numFmtId="0" fontId="51" fillId="8" borderId="92" xfId="212" applyFont="1" applyFill="1" applyBorder="1" applyAlignment="1">
      <alignment horizontal="center" readingOrder="1"/>
    </xf>
    <xf numFmtId="0" fontId="51" fillId="8" borderId="91" xfId="212" applyFont="1" applyFill="1" applyBorder="1" applyAlignment="1">
      <alignment horizontal="center" readingOrder="1"/>
    </xf>
    <xf numFmtId="0" fontId="51" fillId="8" borderId="90" xfId="212" applyFont="1" applyFill="1" applyBorder="1" applyAlignment="1">
      <alignment horizontal="center" readingOrder="1"/>
    </xf>
    <xf numFmtId="178" fontId="51" fillId="8" borderId="98" xfId="9" applyNumberFormat="1" applyFont="1" applyFill="1" applyBorder="1" applyAlignment="1">
      <alignment horizontal="center" vertical="center" readingOrder="1"/>
    </xf>
    <xf numFmtId="0" fontId="51" fillId="8" borderId="104" xfId="212" applyFont="1" applyFill="1" applyBorder="1" applyAlignment="1">
      <alignment horizontal="center" readingOrder="1"/>
    </xf>
    <xf numFmtId="0" fontId="38" fillId="8" borderId="105" xfId="212" applyFont="1" applyFill="1" applyBorder="1" applyAlignment="1">
      <alignment horizontal="center" readingOrder="1"/>
    </xf>
    <xf numFmtId="0" fontId="51" fillId="8" borderId="106" xfId="212" applyFont="1" applyFill="1" applyBorder="1" applyAlignment="1">
      <alignment horizontal="center" readingOrder="1"/>
    </xf>
    <xf numFmtId="0" fontId="0" fillId="0" borderId="0" xfId="0" applyAlignment="1">
      <alignment horizontal="left"/>
    </xf>
    <xf numFmtId="0" fontId="50" fillId="0" borderId="105" xfId="212" applyFont="1" applyBorder="1" applyAlignment="1">
      <alignment horizontal="left" vertical="center" readingOrder="1"/>
    </xf>
    <xf numFmtId="43" fontId="50" fillId="0" borderId="91" xfId="9" applyFont="1" applyBorder="1" applyAlignment="1">
      <alignment horizontal="center" vertical="center" readingOrder="1"/>
    </xf>
    <xf numFmtId="178" fontId="50" fillId="0" borderId="91" xfId="9" applyNumberFormat="1" applyFont="1" applyBorder="1" applyAlignment="1">
      <alignment horizontal="left" vertical="center" readingOrder="1"/>
    </xf>
    <xf numFmtId="166" fontId="50" fillId="0" borderId="91" xfId="9" applyNumberFormat="1" applyFont="1" applyBorder="1" applyAlignment="1">
      <alignment horizontal="center" vertical="center" readingOrder="1"/>
    </xf>
    <xf numFmtId="166" fontId="50" fillId="0" borderId="107" xfId="9" applyNumberFormat="1" applyFont="1" applyBorder="1" applyAlignment="1">
      <alignment horizontal="center" vertical="center" readingOrder="1"/>
    </xf>
    <xf numFmtId="0" fontId="38" fillId="0" borderId="108" xfId="212" applyFont="1" applyBorder="1" applyAlignment="1">
      <alignment horizontal="left" vertical="center" readingOrder="1"/>
    </xf>
    <xf numFmtId="43" fontId="38" fillId="0" borderId="92" xfId="9" applyFont="1" applyBorder="1" applyAlignment="1">
      <alignment horizontal="center" vertical="center" readingOrder="1"/>
    </xf>
    <xf numFmtId="178" fontId="38" fillId="0" borderId="92" xfId="9" applyNumberFormat="1" applyFont="1" applyBorder="1" applyAlignment="1">
      <alignment horizontal="left" vertical="center" readingOrder="1"/>
    </xf>
    <xf numFmtId="166" fontId="38" fillId="0" borderId="92" xfId="9" applyNumberFormat="1" applyFont="1" applyBorder="1" applyAlignment="1">
      <alignment horizontal="center" vertical="center" readingOrder="1"/>
    </xf>
    <xf numFmtId="166" fontId="38" fillId="0" borderId="104" xfId="9" applyNumberFormat="1" applyFont="1" applyBorder="1" applyAlignment="1">
      <alignment horizontal="center" vertical="center" readingOrder="1"/>
    </xf>
    <xf numFmtId="0" fontId="38" fillId="0" borderId="103" xfId="212" applyFont="1" applyBorder="1" applyAlignment="1">
      <alignment horizontal="left" vertical="center" readingOrder="1"/>
    </xf>
    <xf numFmtId="43" fontId="38" fillId="0" borderId="90" xfId="9" applyFont="1" applyBorder="1" applyAlignment="1">
      <alignment horizontal="center" vertical="center" readingOrder="1"/>
    </xf>
    <xf numFmtId="178" fontId="38" fillId="0" borderId="90" xfId="9" applyNumberFormat="1" applyFont="1" applyBorder="1" applyAlignment="1">
      <alignment horizontal="left" vertical="center" readingOrder="1"/>
    </xf>
    <xf numFmtId="166" fontId="38" fillId="0" borderId="90" xfId="9" applyNumberFormat="1" applyFont="1" applyBorder="1" applyAlignment="1">
      <alignment horizontal="center" vertical="center" readingOrder="1"/>
    </xf>
    <xf numFmtId="166" fontId="38" fillId="0" borderId="106" xfId="9" applyNumberFormat="1" applyFont="1" applyBorder="1" applyAlignment="1">
      <alignment horizontal="center" vertical="center" readingOrder="1"/>
    </xf>
    <xf numFmtId="0" fontId="38" fillId="0" borderId="109" xfId="212" applyFont="1" applyBorder="1" applyAlignment="1">
      <alignment horizontal="left" vertical="center" readingOrder="1"/>
    </xf>
    <xf numFmtId="43" fontId="38" fillId="0" borderId="93" xfId="9" applyFont="1" applyBorder="1" applyAlignment="1">
      <alignment horizontal="center" vertical="center" readingOrder="1"/>
    </xf>
    <xf numFmtId="178" fontId="38" fillId="0" borderId="93" xfId="9" applyNumberFormat="1" applyFont="1" applyBorder="1" applyAlignment="1">
      <alignment horizontal="left" vertical="center" readingOrder="1"/>
    </xf>
    <xf numFmtId="166" fontId="38" fillId="0" borderId="93" xfId="9" applyNumberFormat="1" applyFont="1" applyBorder="1" applyAlignment="1">
      <alignment horizontal="center" vertical="center" readingOrder="1"/>
    </xf>
    <xf numFmtId="166" fontId="38" fillId="0" borderId="110" xfId="9" applyNumberFormat="1" applyFont="1" applyBorder="1" applyAlignment="1">
      <alignment horizontal="center" vertical="center" readingOrder="1"/>
    </xf>
    <xf numFmtId="166" fontId="50" fillId="0" borderId="91" xfId="212" applyNumberFormat="1" applyFont="1" applyBorder="1" applyAlignment="1">
      <alignment horizontal="center" vertical="center" readingOrder="1"/>
    </xf>
    <xf numFmtId="166" fontId="50" fillId="0" borderId="107" xfId="212" applyNumberFormat="1" applyFont="1" applyBorder="1" applyAlignment="1">
      <alignment horizontal="center" vertical="center" readingOrder="1"/>
    </xf>
    <xf numFmtId="178" fontId="38" fillId="0" borderId="94" xfId="9" applyNumberFormat="1" applyFont="1" applyBorder="1" applyAlignment="1">
      <alignment horizontal="left" vertical="center" readingOrder="1"/>
    </xf>
    <xf numFmtId="166" fontId="38" fillId="0" borderId="95" xfId="9" applyNumberFormat="1" applyFont="1" applyBorder="1" applyAlignment="1">
      <alignment horizontal="center" vertical="center" readingOrder="1"/>
    </xf>
    <xf numFmtId="0" fontId="50" fillId="0" borderId="111" xfId="212" applyFont="1" applyBorder="1" applyAlignment="1">
      <alignment horizontal="left" vertical="center" readingOrder="1"/>
    </xf>
    <xf numFmtId="43" fontId="50" fillId="0" borderId="112" xfId="9" applyFont="1" applyBorder="1" applyAlignment="1">
      <alignment horizontal="center" vertical="center" readingOrder="1"/>
    </xf>
    <xf numFmtId="178" fontId="50" fillId="0" borderId="112" xfId="9" applyNumberFormat="1" applyFont="1" applyBorder="1" applyAlignment="1">
      <alignment horizontal="left" vertical="center" readingOrder="1"/>
    </xf>
    <xf numFmtId="166" fontId="50" fillId="0" borderId="112" xfId="212" applyNumberFormat="1" applyFont="1" applyBorder="1" applyAlignment="1">
      <alignment horizontal="center" vertical="center" readingOrder="1"/>
    </xf>
    <xf numFmtId="166" fontId="50" fillId="0" borderId="113" xfId="212" applyNumberFormat="1" applyFont="1" applyBorder="1" applyAlignment="1">
      <alignment horizontal="center" vertical="center" readingOrder="1"/>
    </xf>
    <xf numFmtId="0" fontId="23" fillId="0" borderId="0" xfId="207" applyFont="1" applyBorder="1" applyAlignment="1">
      <alignment horizontal="center"/>
    </xf>
    <xf numFmtId="0" fontId="24" fillId="0" borderId="0" xfId="207" applyFont="1" applyBorder="1" applyAlignment="1">
      <alignment horizontal="center"/>
    </xf>
    <xf numFmtId="0" fontId="9" fillId="0" borderId="0" xfId="0" applyFont="1" applyAlignment="1">
      <alignment wrapText="1"/>
    </xf>
    <xf numFmtId="0" fontId="8" fillId="0" borderId="0" xfId="0" applyFont="1" applyAlignment="1">
      <alignment wrapText="1"/>
    </xf>
    <xf numFmtId="0" fontId="8" fillId="0" borderId="49" xfId="0" applyFont="1" applyBorder="1" applyAlignment="1">
      <alignment horizontal="center" wrapText="1"/>
    </xf>
    <xf numFmtId="0" fontId="8" fillId="0" borderId="36" xfId="0" applyFont="1" applyBorder="1" applyAlignment="1">
      <alignment horizontal="center" wrapText="1"/>
    </xf>
    <xf numFmtId="0" fontId="8" fillId="0" borderId="37" xfId="0" applyFont="1" applyBorder="1" applyAlignment="1">
      <alignment horizontal="center" wrapText="1"/>
    </xf>
    <xf numFmtId="0" fontId="5" fillId="0" borderId="0" xfId="2" applyFont="1" applyBorder="1" applyAlignment="1">
      <alignment horizontal="center" vertical="center"/>
    </xf>
    <xf numFmtId="0" fontId="8" fillId="0" borderId="0" xfId="163" applyFont="1" applyBorder="1" applyAlignment="1">
      <alignment horizontal="center"/>
    </xf>
    <xf numFmtId="0" fontId="5" fillId="0" borderId="20" xfId="343" applyFont="1" applyBorder="1" applyAlignment="1">
      <alignment horizontal="center"/>
    </xf>
    <xf numFmtId="0" fontId="8" fillId="2" borderId="8" xfId="163" applyFont="1" applyFill="1" applyBorder="1" applyAlignment="1">
      <alignment horizontal="center" vertical="center" wrapText="1"/>
    </xf>
    <xf numFmtId="0" fontId="8" fillId="2" borderId="18" xfId="163" applyFont="1" applyFill="1" applyBorder="1" applyAlignment="1">
      <alignment horizontal="center" vertical="center" wrapText="1"/>
    </xf>
    <xf numFmtId="0" fontId="8" fillId="2" borderId="28" xfId="163" applyFont="1" applyFill="1" applyBorder="1" applyAlignment="1">
      <alignment horizontal="center" vertical="center" wrapText="1"/>
    </xf>
    <xf numFmtId="0" fontId="8" fillId="2" borderId="4" xfId="163" applyFont="1" applyFill="1" applyBorder="1" applyAlignment="1">
      <alignment horizontal="center" vertical="center" wrapText="1"/>
    </xf>
    <xf numFmtId="0" fontId="8" fillId="2" borderId="16" xfId="163" applyFont="1" applyFill="1" applyBorder="1" applyAlignment="1">
      <alignment horizontal="center"/>
    </xf>
    <xf numFmtId="0" fontId="8" fillId="2" borderId="17" xfId="163" applyFont="1" applyFill="1" applyBorder="1" applyAlignment="1">
      <alignment horizontal="center"/>
    </xf>
    <xf numFmtId="0" fontId="8" fillId="2" borderId="21" xfId="163" applyFont="1" applyFill="1" applyBorder="1" applyAlignment="1">
      <alignment horizontal="center"/>
    </xf>
    <xf numFmtId="0" fontId="8" fillId="2" borderId="16" xfId="163" applyFont="1" applyFill="1" applyBorder="1" applyAlignment="1">
      <alignment horizontal="center" vertical="center"/>
    </xf>
    <xf numFmtId="0" fontId="8" fillId="2" borderId="21" xfId="163" applyFont="1" applyFill="1" applyBorder="1" applyAlignment="1">
      <alignment horizontal="center" vertical="center"/>
    </xf>
    <xf numFmtId="0" fontId="8" fillId="2" borderId="31" xfId="163" applyFont="1" applyFill="1" applyBorder="1" applyAlignment="1">
      <alignment horizontal="center" vertical="center"/>
    </xf>
    <xf numFmtId="173" fontId="5" fillId="0" borderId="0" xfId="346" applyNumberFormat="1" applyFont="1" applyAlignment="1">
      <alignment horizontal="center"/>
    </xf>
    <xf numFmtId="173" fontId="5" fillId="0" borderId="0" xfId="346" applyNumberFormat="1" applyFont="1" applyAlignment="1" applyProtection="1">
      <alignment horizontal="center"/>
    </xf>
    <xf numFmtId="173" fontId="5" fillId="0" borderId="20" xfId="346" quotePrefix="1" applyNumberFormat="1" applyFont="1" applyBorder="1" applyAlignment="1">
      <alignment horizontal="center"/>
    </xf>
    <xf numFmtId="173" fontId="5" fillId="3" borderId="8" xfId="346" applyNumberFormat="1" applyFont="1" applyFill="1" applyBorder="1" applyAlignment="1" applyProtection="1">
      <alignment horizontal="center" vertical="center"/>
    </xf>
    <xf numFmtId="173" fontId="5" fillId="3" borderId="18" xfId="346" applyNumberFormat="1" applyFont="1" applyFill="1" applyBorder="1" applyAlignment="1">
      <alignment horizontal="center" vertical="center"/>
    </xf>
    <xf numFmtId="173" fontId="5" fillId="5" borderId="9" xfId="346" applyNumberFormat="1" applyFont="1" applyFill="1" applyBorder="1" applyAlignment="1" applyProtection="1">
      <alignment horizontal="center" vertical="center"/>
    </xf>
    <xf numFmtId="173" fontId="5" fillId="5" borderId="17" xfId="346" applyNumberFormat="1" applyFont="1" applyFill="1" applyBorder="1" applyAlignment="1" applyProtection="1">
      <alignment horizontal="center" vertical="center"/>
    </xf>
    <xf numFmtId="173" fontId="5" fillId="5" borderId="13" xfId="346" applyNumberFormat="1" applyFont="1" applyFill="1" applyBorder="1" applyAlignment="1" applyProtection="1">
      <alignment horizontal="center" vertical="center"/>
    </xf>
    <xf numFmtId="173" fontId="5" fillId="0" borderId="0" xfId="345" applyNumberFormat="1" applyFont="1" applyAlignment="1">
      <alignment horizontal="center"/>
    </xf>
    <xf numFmtId="173" fontId="5" fillId="0" borderId="0" xfId="345" applyNumberFormat="1" applyFont="1" applyAlignment="1" applyProtection="1">
      <alignment horizontal="center"/>
    </xf>
    <xf numFmtId="173" fontId="5" fillId="0" borderId="0" xfId="345" quotePrefix="1" applyNumberFormat="1" applyFont="1" applyBorder="1" applyAlignment="1">
      <alignment horizontal="center"/>
    </xf>
    <xf numFmtId="173" fontId="5" fillId="5" borderId="8" xfId="345" applyNumberFormat="1" applyFont="1" applyFill="1" applyBorder="1" applyAlignment="1" applyProtection="1">
      <alignment horizontal="center" vertical="center"/>
    </xf>
    <xf numFmtId="173" fontId="5" fillId="5" borderId="18" xfId="345" applyNumberFormat="1" applyFont="1" applyFill="1" applyBorder="1" applyAlignment="1" applyProtection="1">
      <alignment horizontal="center" vertical="center"/>
    </xf>
    <xf numFmtId="173" fontId="5" fillId="5" borderId="28" xfId="345" quotePrefix="1" applyNumberFormat="1" applyFont="1" applyFill="1" applyBorder="1" applyAlignment="1" applyProtection="1">
      <alignment horizontal="center" vertical="center"/>
    </xf>
    <xf numFmtId="173" fontId="5" fillId="5" borderId="9" xfId="345" quotePrefix="1" applyNumberFormat="1" applyFont="1" applyFill="1" applyBorder="1" applyAlignment="1" applyProtection="1">
      <alignment horizontal="center" vertical="center"/>
    </xf>
    <xf numFmtId="173" fontId="5" fillId="5" borderId="13" xfId="345" quotePrefix="1" applyNumberFormat="1" applyFont="1" applyFill="1" applyBorder="1" applyAlignment="1" applyProtection="1">
      <alignment horizontal="center" vertical="center"/>
    </xf>
    <xf numFmtId="0" fontId="5" fillId="0" borderId="0" xfId="337" applyFont="1" applyBorder="1" applyAlignment="1">
      <alignment horizontal="center" vertical="center"/>
    </xf>
    <xf numFmtId="0" fontId="5" fillId="0" borderId="0" xfId="343" applyFont="1" applyAlignment="1">
      <alignment horizontal="center" vertical="center"/>
    </xf>
    <xf numFmtId="0" fontId="5" fillId="0" borderId="0" xfId="343" applyFont="1" applyBorder="1" applyAlignment="1">
      <alignment horizontal="center" vertical="center"/>
    </xf>
    <xf numFmtId="178" fontId="5" fillId="0" borderId="0" xfId="9" applyNumberFormat="1" applyFont="1" applyBorder="1" applyAlignment="1">
      <alignment horizontal="center" vertical="center"/>
    </xf>
    <xf numFmtId="0" fontId="50" fillId="8" borderId="96" xfId="212" applyFont="1" applyFill="1" applyBorder="1" applyAlignment="1">
      <alignment horizontal="center" vertical="center" readingOrder="1"/>
    </xf>
    <xf numFmtId="0" fontId="50" fillId="8" borderId="103" xfId="212" applyFont="1" applyFill="1" applyBorder="1" applyAlignment="1">
      <alignment horizontal="center" vertical="center" readingOrder="1"/>
    </xf>
    <xf numFmtId="43" fontId="51" fillId="8" borderId="97" xfId="9" applyFont="1" applyFill="1" applyBorder="1" applyAlignment="1">
      <alignment horizontal="center" vertical="center" readingOrder="1"/>
    </xf>
    <xf numFmtId="43" fontId="51" fillId="8" borderId="90" xfId="9" applyFont="1" applyFill="1" applyBorder="1" applyAlignment="1">
      <alignment horizontal="center" vertical="center" readingOrder="1"/>
    </xf>
    <xf numFmtId="178" fontId="51" fillId="8" borderId="99" xfId="9" applyNumberFormat="1" applyFont="1" applyFill="1" applyBorder="1" applyAlignment="1">
      <alignment horizontal="center" vertical="center" readingOrder="1"/>
    </xf>
    <xf numFmtId="178" fontId="51" fillId="8" borderId="100" xfId="9" applyNumberFormat="1" applyFont="1" applyFill="1" applyBorder="1" applyAlignment="1">
      <alignment horizontal="center" vertical="center" readingOrder="1"/>
    </xf>
    <xf numFmtId="0" fontId="50" fillId="8" borderId="99" xfId="212" applyFont="1" applyFill="1" applyBorder="1" applyAlignment="1">
      <alignment horizontal="center" vertical="center" readingOrder="1"/>
    </xf>
    <xf numFmtId="0" fontId="50" fillId="8" borderId="101" xfId="212" applyFont="1" applyFill="1" applyBorder="1" applyAlignment="1">
      <alignment horizontal="center" vertical="center" readingOrder="1"/>
    </xf>
    <xf numFmtId="0" fontId="50" fillId="8" borderId="102" xfId="212" applyFont="1" applyFill="1" applyBorder="1" applyAlignment="1">
      <alignment horizontal="center" vertical="center" readingOrder="1"/>
    </xf>
    <xf numFmtId="0" fontId="3" fillId="4" borderId="15" xfId="343" applyFont="1" applyFill="1" applyBorder="1" applyAlignment="1">
      <alignment horizontal="left"/>
    </xf>
    <xf numFmtId="0" fontId="3" fillId="4" borderId="0" xfId="343" applyFont="1" applyFill="1" applyAlignment="1">
      <alignment horizontal="left"/>
    </xf>
    <xf numFmtId="0" fontId="5" fillId="4" borderId="0" xfId="343" applyFont="1" applyFill="1" applyAlignment="1">
      <alignment horizontal="center"/>
    </xf>
    <xf numFmtId="0" fontId="5" fillId="2" borderId="8" xfId="343" applyFont="1" applyFill="1" applyBorder="1" applyAlignment="1">
      <alignment horizontal="center" vertical="center"/>
    </xf>
    <xf numFmtId="0" fontId="5" fillId="2" borderId="10" xfId="343" applyFont="1" applyFill="1" applyBorder="1" applyAlignment="1">
      <alignment horizontal="center" vertical="center"/>
    </xf>
    <xf numFmtId="0" fontId="5" fillId="2" borderId="18" xfId="343" applyFont="1" applyFill="1" applyBorder="1" applyAlignment="1">
      <alignment horizontal="center" vertical="center"/>
    </xf>
    <xf numFmtId="0" fontId="5" fillId="2" borderId="28" xfId="343" applyFont="1" applyFill="1" applyBorder="1" applyAlignment="1">
      <alignment horizontal="center" vertical="center"/>
    </xf>
    <xf numFmtId="0" fontId="5" fillId="2" borderId="4" xfId="343" applyFont="1" applyFill="1" applyBorder="1" applyAlignment="1">
      <alignment horizontal="center" vertical="center"/>
    </xf>
    <xf numFmtId="0" fontId="5" fillId="2" borderId="16" xfId="0" quotePrefix="1" applyFont="1" applyFill="1" applyBorder="1" applyAlignment="1" applyProtection="1">
      <alignment horizontal="center" vertical="center"/>
    </xf>
    <xf numFmtId="0" fontId="5" fillId="2" borderId="17" xfId="0" quotePrefix="1"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6" xfId="343" applyFont="1" applyFill="1" applyBorder="1" applyAlignment="1">
      <alignment horizontal="center" vertical="center"/>
    </xf>
    <xf numFmtId="0" fontId="5" fillId="2" borderId="21" xfId="343" applyFont="1" applyFill="1" applyBorder="1" applyAlignment="1">
      <alignment horizontal="center" vertical="center"/>
    </xf>
    <xf numFmtId="0" fontId="5" fillId="2" borderId="31" xfId="343" applyFont="1" applyFill="1" applyBorder="1" applyAlignment="1">
      <alignment horizontal="center" vertical="center"/>
    </xf>
    <xf numFmtId="166" fontId="5" fillId="2" borderId="2" xfId="343" applyNumberFormat="1" applyFont="1" applyFill="1" applyBorder="1" applyAlignment="1">
      <alignment horizontal="center" vertical="center"/>
    </xf>
    <xf numFmtId="0" fontId="5" fillId="2" borderId="40" xfId="343" applyFont="1" applyFill="1" applyBorder="1" applyAlignment="1">
      <alignment horizontal="center" vertical="center"/>
    </xf>
    <xf numFmtId="166" fontId="5" fillId="2" borderId="23" xfId="343" applyNumberFormat="1" applyFont="1" applyFill="1" applyBorder="1" applyAlignment="1">
      <alignment horizontal="center" vertical="center"/>
    </xf>
    <xf numFmtId="0" fontId="5" fillId="2" borderId="19" xfId="343" applyFont="1" applyFill="1" applyBorder="1" applyAlignment="1">
      <alignment horizontal="center" vertical="center"/>
    </xf>
    <xf numFmtId="165" fontId="5" fillId="0" borderId="7" xfId="347" quotePrefix="1" applyNumberFormat="1" applyFont="1" applyFill="1" applyBorder="1" applyAlignment="1" applyProtection="1">
      <alignment horizontal="left"/>
    </xf>
    <xf numFmtId="165" fontId="5" fillId="0" borderId="36" xfId="347" quotePrefix="1" applyNumberFormat="1" applyFont="1" applyFill="1" applyBorder="1" applyAlignment="1" applyProtection="1">
      <alignment horizontal="left"/>
    </xf>
    <xf numFmtId="165" fontId="5" fillId="0" borderId="6" xfId="347" quotePrefix="1" applyNumberFormat="1" applyFont="1" applyFill="1" applyBorder="1" applyAlignment="1" applyProtection="1">
      <alignment horizontal="left"/>
    </xf>
    <xf numFmtId="0" fontId="5" fillId="0" borderId="0" xfId="347" applyFont="1" applyFill="1" applyAlignment="1">
      <alignment horizontal="center"/>
    </xf>
    <xf numFmtId="4" fontId="5" fillId="0" borderId="0" xfId="347" applyNumberFormat="1" applyFont="1" applyFill="1" applyAlignment="1">
      <alignment horizontal="center"/>
    </xf>
    <xf numFmtId="0" fontId="35" fillId="0" borderId="20" xfId="347" applyFont="1" applyFill="1" applyBorder="1" applyAlignment="1" applyProtection="1">
      <alignment horizontal="right"/>
    </xf>
    <xf numFmtId="0" fontId="3" fillId="5" borderId="53" xfId="347" applyFont="1" applyFill="1" applyBorder="1" applyAlignment="1">
      <alignment horizontal="center" vertical="center"/>
    </xf>
    <xf numFmtId="0" fontId="3" fillId="5" borderId="14" xfId="347" applyFont="1" applyFill="1" applyBorder="1" applyAlignment="1">
      <alignment horizontal="center" vertical="center"/>
    </xf>
    <xf numFmtId="49" fontId="5" fillId="5" borderId="9" xfId="348" applyNumberFormat="1" applyFont="1" applyFill="1" applyBorder="1" applyAlignment="1">
      <alignment horizontal="center"/>
    </xf>
    <xf numFmtId="0" fontId="5" fillId="5" borderId="9" xfId="347" applyFont="1" applyFill="1" applyBorder="1" applyAlignment="1" applyProtection="1">
      <alignment horizontal="center" vertical="center"/>
    </xf>
    <xf numFmtId="0" fontId="5" fillId="5" borderId="9" xfId="347" applyFont="1" applyFill="1" applyBorder="1" applyAlignment="1" applyProtection="1">
      <alignment horizontal="center"/>
    </xf>
    <xf numFmtId="0" fontId="5" fillId="5" borderId="13" xfId="347" applyFont="1" applyFill="1" applyBorder="1" applyAlignment="1" applyProtection="1">
      <alignment horizontal="center"/>
    </xf>
    <xf numFmtId="165" fontId="3" fillId="0" borderId="15" xfId="350" applyNumberFormat="1" applyFont="1" applyBorder="1" applyAlignment="1">
      <alignment horizontal="left"/>
    </xf>
    <xf numFmtId="0" fontId="3" fillId="0" borderId="0" xfId="2" applyFont="1" applyAlignment="1">
      <alignment horizontal="left"/>
    </xf>
    <xf numFmtId="0" fontId="5" fillId="0" borderId="1" xfId="2" applyFont="1" applyBorder="1" applyAlignment="1">
      <alignment horizontal="center"/>
    </xf>
    <xf numFmtId="0" fontId="3" fillId="0" borderId="3" xfId="2" applyFont="1" applyBorder="1" applyAlignment="1">
      <alignment horizontal="center"/>
    </xf>
    <xf numFmtId="0" fontId="3" fillId="0" borderId="41" xfId="2" applyFont="1" applyBorder="1" applyAlignment="1">
      <alignment horizontal="center"/>
    </xf>
    <xf numFmtId="165" fontId="5" fillId="0" borderId="1" xfId="350" applyNumberFormat="1" applyFont="1" applyBorder="1" applyAlignment="1" applyProtection="1">
      <alignment horizontal="center"/>
    </xf>
    <xf numFmtId="165" fontId="5" fillId="0" borderId="3" xfId="350" applyNumberFormat="1" applyFont="1" applyBorder="1" applyAlignment="1" applyProtection="1">
      <alignment horizontal="center"/>
    </xf>
    <xf numFmtId="165" fontId="5" fillId="0" borderId="41" xfId="350" applyNumberFormat="1" applyFont="1" applyBorder="1" applyAlignment="1" applyProtection="1">
      <alignment horizontal="center"/>
    </xf>
    <xf numFmtId="165" fontId="35" fillId="0" borderId="42" xfId="350" applyNumberFormat="1" applyFont="1" applyBorder="1" applyAlignment="1" applyProtection="1">
      <alignment horizontal="right"/>
    </xf>
    <xf numFmtId="165" fontId="35" fillId="0" borderId="26" xfId="350" applyNumberFormat="1" applyFont="1" applyBorder="1" applyAlignment="1" applyProtection="1">
      <alignment horizontal="right"/>
    </xf>
    <xf numFmtId="165" fontId="35" fillId="0" borderId="43" xfId="350" applyNumberFormat="1" applyFont="1" applyBorder="1" applyAlignment="1" applyProtection="1">
      <alignment horizontal="right"/>
    </xf>
    <xf numFmtId="165" fontId="5" fillId="5" borderId="8" xfId="350" applyNumberFormat="1" applyFont="1" applyFill="1" applyBorder="1" applyAlignment="1">
      <alignment horizontal="center"/>
    </xf>
    <xf numFmtId="165" fontId="5" fillId="5" borderId="18" xfId="350" applyNumberFormat="1" applyFont="1" applyFill="1" applyBorder="1" applyAlignment="1">
      <alignment horizontal="center"/>
    </xf>
    <xf numFmtId="165" fontId="5" fillId="5" borderId="28" xfId="350" applyNumberFormat="1" applyFont="1" applyFill="1" applyBorder="1" applyAlignment="1">
      <alignment horizontal="center"/>
    </xf>
    <xf numFmtId="165" fontId="5" fillId="5" borderId="4" xfId="350" applyNumberFormat="1" applyFont="1" applyFill="1" applyBorder="1" applyAlignment="1">
      <alignment horizontal="center"/>
    </xf>
    <xf numFmtId="49" fontId="5" fillId="5" borderId="9" xfId="350" quotePrefix="1" applyNumberFormat="1" applyFont="1" applyFill="1" applyBorder="1" applyAlignment="1">
      <alignment horizontal="center"/>
    </xf>
    <xf numFmtId="49" fontId="5" fillId="5" borderId="9" xfId="350" applyNumberFormat="1" applyFont="1" applyFill="1" applyBorder="1" applyAlignment="1">
      <alignment horizontal="center"/>
    </xf>
    <xf numFmtId="165" fontId="5" fillId="5" borderId="9" xfId="351" applyNumberFormat="1" applyFont="1" applyFill="1" applyBorder="1" applyAlignment="1">
      <alignment horizontal="center"/>
    </xf>
    <xf numFmtId="165" fontId="5" fillId="5" borderId="13" xfId="351" applyNumberFormat="1" applyFont="1" applyFill="1" applyBorder="1" applyAlignment="1">
      <alignment horizontal="center"/>
    </xf>
    <xf numFmtId="0" fontId="3" fillId="0" borderId="15" xfId="2" applyFont="1" applyBorder="1" applyAlignment="1">
      <alignment horizontal="left"/>
    </xf>
    <xf numFmtId="165" fontId="5" fillId="0" borderId="1" xfId="352" applyNumberFormat="1" applyFont="1" applyBorder="1" applyAlignment="1" applyProtection="1">
      <alignment horizontal="center"/>
    </xf>
    <xf numFmtId="165" fontId="5" fillId="0" borderId="3" xfId="352" applyNumberFormat="1" applyFont="1" applyBorder="1" applyAlignment="1" applyProtection="1">
      <alignment horizontal="center"/>
    </xf>
    <xf numFmtId="165" fontId="5" fillId="0" borderId="41" xfId="352" applyNumberFormat="1" applyFont="1" applyBorder="1" applyAlignment="1" applyProtection="1">
      <alignment horizontal="center"/>
    </xf>
    <xf numFmtId="165" fontId="35" fillId="0" borderId="42" xfId="352" applyNumberFormat="1" applyFont="1" applyBorder="1" applyAlignment="1" applyProtection="1">
      <alignment horizontal="right"/>
    </xf>
    <xf numFmtId="165" fontId="35" fillId="0" borderId="26" xfId="352" applyNumberFormat="1" applyFont="1" applyBorder="1" applyAlignment="1" applyProtection="1">
      <alignment horizontal="right"/>
    </xf>
    <xf numFmtId="165" fontId="35" fillId="0" borderId="43" xfId="352" applyNumberFormat="1" applyFont="1" applyBorder="1" applyAlignment="1" applyProtection="1">
      <alignment horizontal="right"/>
    </xf>
    <xf numFmtId="165" fontId="5" fillId="5" borderId="8" xfId="353" applyNumberFormat="1" applyFont="1" applyFill="1" applyBorder="1" applyAlignment="1">
      <alignment horizontal="center"/>
    </xf>
    <xf numFmtId="165" fontId="5" fillId="5" borderId="18" xfId="353" applyNumberFormat="1" applyFont="1" applyFill="1" applyBorder="1" applyAlignment="1">
      <alignment horizontal="center"/>
    </xf>
    <xf numFmtId="165" fontId="5" fillId="5" borderId="28" xfId="353" applyNumberFormat="1" applyFont="1" applyFill="1" applyBorder="1" applyAlignment="1">
      <alignment horizontal="center"/>
    </xf>
    <xf numFmtId="165" fontId="5" fillId="5" borderId="4" xfId="353" applyNumberFormat="1" applyFont="1" applyFill="1" applyBorder="1" applyAlignment="1">
      <alignment horizontal="center"/>
    </xf>
    <xf numFmtId="49" fontId="5" fillId="5" borderId="9" xfId="353" quotePrefix="1" applyNumberFormat="1" applyFont="1" applyFill="1" applyBorder="1" applyAlignment="1">
      <alignment horizontal="center"/>
    </xf>
    <xf numFmtId="49" fontId="5" fillId="5" borderId="9" xfId="353" applyNumberFormat="1" applyFont="1" applyFill="1" applyBorder="1" applyAlignment="1">
      <alignment horizontal="center"/>
    </xf>
    <xf numFmtId="165" fontId="5" fillId="5" borderId="9" xfId="354" applyNumberFormat="1" applyFont="1" applyFill="1" applyBorder="1" applyAlignment="1">
      <alignment horizontal="center"/>
    </xf>
    <xf numFmtId="165" fontId="5" fillId="5" borderId="13" xfId="354" applyNumberFormat="1" applyFont="1" applyFill="1" applyBorder="1" applyAlignment="1">
      <alignment horizontal="center"/>
    </xf>
    <xf numFmtId="0" fontId="5" fillId="0" borderId="0" xfId="2" applyFont="1" applyAlignment="1">
      <alignment horizontal="center"/>
    </xf>
    <xf numFmtId="165" fontId="5" fillId="0" borderId="0" xfId="355" applyNumberFormat="1" applyFont="1" applyAlignment="1" applyProtection="1">
      <alignment horizontal="center"/>
    </xf>
    <xf numFmtId="165" fontId="35" fillId="0" borderId="0" xfId="355" applyNumberFormat="1" applyFont="1" applyAlignment="1" applyProtection="1">
      <alignment horizontal="right"/>
    </xf>
    <xf numFmtId="165" fontId="5" fillId="5" borderId="8" xfId="356" applyNumberFormat="1" applyFont="1" applyFill="1" applyBorder="1" applyAlignment="1">
      <alignment horizontal="center"/>
    </xf>
    <xf numFmtId="165" fontId="5" fillId="5" borderId="18" xfId="356" applyNumberFormat="1" applyFont="1" applyFill="1" applyBorder="1" applyAlignment="1">
      <alignment horizontal="center"/>
    </xf>
    <xf numFmtId="165" fontId="5" fillId="5" borderId="28" xfId="356" applyNumberFormat="1" applyFont="1" applyFill="1" applyBorder="1" applyAlignment="1">
      <alignment horizontal="center"/>
    </xf>
    <xf numFmtId="165" fontId="5" fillId="5" borderId="4" xfId="356" applyNumberFormat="1" applyFont="1" applyFill="1" applyBorder="1" applyAlignment="1">
      <alignment horizontal="center"/>
    </xf>
    <xf numFmtId="49" fontId="5" fillId="5" borderId="9" xfId="356" quotePrefix="1" applyNumberFormat="1" applyFont="1" applyFill="1" applyBorder="1" applyAlignment="1">
      <alignment horizontal="center"/>
    </xf>
    <xf numFmtId="49" fontId="5" fillId="5" borderId="9" xfId="356" applyNumberFormat="1" applyFont="1" applyFill="1" applyBorder="1" applyAlignment="1">
      <alignment horizontal="center"/>
    </xf>
    <xf numFmtId="165" fontId="5" fillId="5" borderId="9" xfId="357" applyNumberFormat="1" applyFont="1" applyFill="1" applyBorder="1" applyAlignment="1">
      <alignment horizontal="center"/>
    </xf>
    <xf numFmtId="165" fontId="5" fillId="5" borderId="13" xfId="357" applyNumberFormat="1" applyFont="1" applyFill="1" applyBorder="1" applyAlignment="1">
      <alignment horizontal="center"/>
    </xf>
    <xf numFmtId="165" fontId="5" fillId="0" borderId="0" xfId="358" applyNumberFormat="1" applyFont="1" applyAlignment="1" applyProtection="1">
      <alignment horizontal="center"/>
    </xf>
    <xf numFmtId="165" fontId="35" fillId="0" borderId="0" xfId="358" applyNumberFormat="1" applyFont="1" applyAlignment="1" applyProtection="1">
      <alignment horizontal="right"/>
    </xf>
    <xf numFmtId="165" fontId="5" fillId="5" borderId="8" xfId="359" applyNumberFormat="1" applyFont="1" applyFill="1" applyBorder="1" applyAlignment="1">
      <alignment horizontal="center"/>
    </xf>
    <xf numFmtId="165" fontId="5" fillId="5" borderId="18" xfId="359" applyNumberFormat="1" applyFont="1" applyFill="1" applyBorder="1" applyAlignment="1">
      <alignment horizontal="center"/>
    </xf>
    <xf numFmtId="165" fontId="5" fillId="5" borderId="28" xfId="359" applyNumberFormat="1" applyFont="1" applyFill="1" applyBorder="1" applyAlignment="1">
      <alignment horizontal="center"/>
    </xf>
    <xf numFmtId="165" fontId="5" fillId="5" borderId="4" xfId="359" applyNumberFormat="1" applyFont="1" applyFill="1" applyBorder="1" applyAlignment="1">
      <alignment horizontal="center"/>
    </xf>
    <xf numFmtId="49" fontId="5" fillId="5" borderId="9" xfId="359" quotePrefix="1" applyNumberFormat="1" applyFont="1" applyFill="1" applyBorder="1" applyAlignment="1">
      <alignment horizontal="center"/>
    </xf>
    <xf numFmtId="49" fontId="5" fillId="5" borderId="9" xfId="359" applyNumberFormat="1" applyFont="1" applyFill="1" applyBorder="1" applyAlignment="1">
      <alignment horizontal="center"/>
    </xf>
    <xf numFmtId="165" fontId="5" fillId="5" borderId="9" xfId="360" applyNumberFormat="1" applyFont="1" applyFill="1" applyBorder="1" applyAlignment="1">
      <alignment horizontal="center"/>
    </xf>
    <xf numFmtId="165" fontId="5" fillId="5" borderId="13" xfId="360" applyNumberFormat="1" applyFont="1" applyFill="1" applyBorder="1" applyAlignment="1">
      <alignment horizontal="center"/>
    </xf>
    <xf numFmtId="165" fontId="5" fillId="0" borderId="0" xfId="361" applyNumberFormat="1" applyFont="1" applyAlignment="1" applyProtection="1">
      <alignment horizontal="center"/>
    </xf>
    <xf numFmtId="165" fontId="35" fillId="0" borderId="0" xfId="361" applyNumberFormat="1" applyFont="1" applyAlignment="1" applyProtection="1">
      <alignment horizontal="right"/>
    </xf>
    <xf numFmtId="165" fontId="5" fillId="5" borderId="8" xfId="362" applyNumberFormat="1" applyFont="1" applyFill="1" applyBorder="1" applyAlignment="1">
      <alignment horizontal="center"/>
    </xf>
    <xf numFmtId="165" fontId="5" fillId="5" borderId="18" xfId="362" applyNumberFormat="1" applyFont="1" applyFill="1" applyBorder="1" applyAlignment="1">
      <alignment horizontal="center"/>
    </xf>
    <xf numFmtId="165" fontId="5" fillId="5" borderId="28" xfId="362" applyNumberFormat="1" applyFont="1" applyFill="1" applyBorder="1" applyAlignment="1">
      <alignment horizontal="center"/>
    </xf>
    <xf numFmtId="165" fontId="5" fillId="5" borderId="4" xfId="362" applyNumberFormat="1" applyFont="1" applyFill="1" applyBorder="1" applyAlignment="1">
      <alignment horizontal="center"/>
    </xf>
    <xf numFmtId="49" fontId="5" fillId="5" borderId="9" xfId="362" quotePrefix="1" applyNumberFormat="1" applyFont="1" applyFill="1" applyBorder="1" applyAlignment="1">
      <alignment horizontal="center"/>
    </xf>
    <xf numFmtId="49" fontId="5" fillId="5" borderId="9" xfId="362" applyNumberFormat="1" applyFont="1" applyFill="1" applyBorder="1" applyAlignment="1">
      <alignment horizontal="center"/>
    </xf>
    <xf numFmtId="165" fontId="5" fillId="5" borderId="9" xfId="361" applyNumberFormat="1" applyFont="1" applyFill="1" applyBorder="1" applyAlignment="1">
      <alignment horizontal="center"/>
    </xf>
    <xf numFmtId="165" fontId="5" fillId="5" borderId="13" xfId="361" applyNumberFormat="1" applyFont="1" applyFill="1" applyBorder="1" applyAlignment="1">
      <alignment horizontal="center"/>
    </xf>
    <xf numFmtId="165" fontId="5" fillId="0" borderId="0" xfId="363" applyNumberFormat="1" applyFont="1" applyAlignment="1" applyProtection="1">
      <alignment horizontal="center"/>
    </xf>
    <xf numFmtId="165" fontId="35" fillId="0" borderId="0" xfId="363" applyNumberFormat="1" applyFont="1" applyAlignment="1" applyProtection="1">
      <alignment horizontal="right"/>
    </xf>
    <xf numFmtId="165" fontId="5" fillId="5" borderId="8" xfId="364" applyNumberFormat="1" applyFont="1" applyFill="1" applyBorder="1" applyAlignment="1">
      <alignment horizontal="center"/>
    </xf>
    <xf numFmtId="165" fontId="5" fillId="5" borderId="18" xfId="364" applyNumberFormat="1" applyFont="1" applyFill="1" applyBorder="1" applyAlignment="1">
      <alignment horizontal="center"/>
    </xf>
    <xf numFmtId="165" fontId="5" fillId="5" borderId="28" xfId="364" applyNumberFormat="1" applyFont="1" applyFill="1" applyBorder="1" applyAlignment="1">
      <alignment horizontal="center"/>
    </xf>
    <xf numFmtId="165" fontId="5" fillId="5" borderId="4" xfId="364" applyNumberFormat="1" applyFont="1" applyFill="1" applyBorder="1" applyAlignment="1">
      <alignment horizontal="center"/>
    </xf>
    <xf numFmtId="49" fontId="5" fillId="5" borderId="9" xfId="364" quotePrefix="1" applyNumberFormat="1" applyFont="1" applyFill="1" applyBorder="1" applyAlignment="1">
      <alignment horizontal="center"/>
    </xf>
    <xf numFmtId="49" fontId="5" fillId="5" borderId="9" xfId="364" applyNumberFormat="1" applyFont="1" applyFill="1" applyBorder="1" applyAlignment="1">
      <alignment horizontal="center"/>
    </xf>
    <xf numFmtId="165" fontId="5" fillId="5" borderId="9" xfId="365" applyNumberFormat="1" applyFont="1" applyFill="1" applyBorder="1" applyAlignment="1">
      <alignment horizontal="center"/>
    </xf>
    <xf numFmtId="165" fontId="5" fillId="5" borderId="13" xfId="365" applyNumberFormat="1" applyFont="1" applyFill="1" applyBorder="1" applyAlignment="1">
      <alignment horizontal="center"/>
    </xf>
    <xf numFmtId="0" fontId="5" fillId="5" borderId="76"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9" xfId="0" applyFont="1" applyFill="1" applyBorder="1" applyAlignment="1">
      <alignment horizontal="center" vertical="center"/>
    </xf>
    <xf numFmtId="0" fontId="5" fillId="5" borderId="13" xfId="0" applyFont="1" applyFill="1" applyBorder="1" applyAlignment="1">
      <alignment horizontal="center" vertical="center"/>
    </xf>
    <xf numFmtId="0" fontId="5" fillId="0" borderId="0" xfId="0" applyFont="1" applyAlignment="1">
      <alignment horizontal="center"/>
    </xf>
    <xf numFmtId="165" fontId="3" fillId="0" borderId="0" xfId="0" applyNumberFormat="1" applyFont="1" applyBorder="1" applyAlignment="1">
      <alignment horizontal="right"/>
    </xf>
    <xf numFmtId="0" fontId="5" fillId="0" borderId="0" xfId="276" applyFont="1" applyAlignment="1">
      <alignment horizontal="center"/>
    </xf>
    <xf numFmtId="165" fontId="35" fillId="0" borderId="20" xfId="179" applyNumberFormat="1" applyFont="1" applyBorder="1" applyAlignment="1">
      <alignment horizontal="right"/>
    </xf>
    <xf numFmtId="165" fontId="3" fillId="0" borderId="15" xfId="179" applyNumberFormat="1" applyFont="1" applyBorder="1" applyAlignment="1">
      <alignment horizontal="left"/>
    </xf>
    <xf numFmtId="165" fontId="3" fillId="0" borderId="0" xfId="179" applyNumberFormat="1" applyFont="1" applyAlignment="1">
      <alignment horizontal="left"/>
    </xf>
    <xf numFmtId="0" fontId="3" fillId="0" borderId="15" xfId="289" applyFont="1" applyFill="1" applyBorder="1" applyAlignment="1">
      <alignment horizontal="left"/>
    </xf>
    <xf numFmtId="0" fontId="3" fillId="0" borderId="0" xfId="207" applyFont="1" applyFill="1" applyAlignment="1">
      <alignment horizontal="left" wrapText="1"/>
    </xf>
    <xf numFmtId="0" fontId="5" fillId="0" borderId="0" xfId="289" applyFont="1" applyFill="1" applyAlignment="1">
      <alignment horizontal="center" vertical="center"/>
    </xf>
    <xf numFmtId="0" fontId="35" fillId="0" borderId="20" xfId="289" applyFont="1" applyFill="1" applyBorder="1" applyAlignment="1">
      <alignment horizontal="right"/>
    </xf>
    <xf numFmtId="0" fontId="5" fillId="5" borderId="76" xfId="289" applyFont="1" applyFill="1" applyBorder="1" applyAlignment="1">
      <alignment horizontal="center" vertical="center"/>
    </xf>
    <xf numFmtId="0" fontId="5" fillId="5" borderId="15" xfId="289" applyFont="1" applyFill="1" applyBorder="1" applyAlignment="1">
      <alignment horizontal="center" vertical="center"/>
    </xf>
    <xf numFmtId="0" fontId="5" fillId="5" borderId="34" xfId="289" applyFont="1" applyFill="1" applyBorder="1" applyAlignment="1">
      <alignment horizontal="center" vertical="center"/>
    </xf>
    <xf numFmtId="0" fontId="5" fillId="5" borderId="24" xfId="289" applyFont="1" applyFill="1" applyBorder="1" applyAlignment="1">
      <alignment horizontal="center" vertical="center"/>
    </xf>
    <xf numFmtId="0" fontId="5" fillId="5" borderId="0" xfId="289" applyFont="1" applyFill="1" applyBorder="1" applyAlignment="1">
      <alignment horizontal="center" vertical="center"/>
    </xf>
    <xf numFmtId="0" fontId="5" fillId="5" borderId="1" xfId="289" applyFont="1" applyFill="1" applyBorder="1" applyAlignment="1">
      <alignment horizontal="center" vertical="center"/>
    </xf>
    <xf numFmtId="0" fontId="5" fillId="5" borderId="77" xfId="289" applyFont="1" applyFill="1" applyBorder="1" applyAlignment="1">
      <alignment horizontal="center" vertical="center"/>
    </xf>
    <xf numFmtId="0" fontId="5" fillId="2" borderId="39" xfId="289" applyFont="1" applyFill="1" applyBorder="1" applyAlignment="1">
      <alignment horizontal="center" vertical="center"/>
    </xf>
    <xf numFmtId="0" fontId="5" fillId="2" borderId="40" xfId="289" applyFont="1" applyFill="1" applyBorder="1" applyAlignment="1">
      <alignment horizontal="center" vertical="center"/>
    </xf>
    <xf numFmtId="0" fontId="5" fillId="5" borderId="15" xfId="289" quotePrefix="1" applyFont="1" applyFill="1" applyBorder="1" applyAlignment="1">
      <alignment horizontal="center" vertical="center"/>
    </xf>
    <xf numFmtId="0" fontId="5" fillId="5" borderId="28" xfId="289" applyFont="1" applyFill="1" applyBorder="1" applyAlignment="1">
      <alignment horizontal="center" vertical="center"/>
    </xf>
    <xf numFmtId="0" fontId="5" fillId="5" borderId="4" xfId="289" applyFont="1" applyFill="1" applyBorder="1" applyAlignment="1">
      <alignment horizontal="center" vertical="center"/>
    </xf>
    <xf numFmtId="0" fontId="5" fillId="5" borderId="75" xfId="289" applyFont="1" applyFill="1" applyBorder="1" applyAlignment="1">
      <alignment horizontal="center" vertical="center"/>
    </xf>
    <xf numFmtId="0" fontId="5" fillId="5" borderId="35" xfId="289" applyFont="1" applyFill="1" applyBorder="1" applyAlignment="1">
      <alignment horizontal="center" vertical="center"/>
    </xf>
    <xf numFmtId="0" fontId="5" fillId="3" borderId="38" xfId="289" applyFont="1" applyFill="1" applyBorder="1" applyAlignment="1">
      <alignment horizontal="center" vertical="center"/>
    </xf>
    <xf numFmtId="0" fontId="5" fillId="3" borderId="29" xfId="289" applyFont="1" applyFill="1" applyBorder="1" applyAlignment="1">
      <alignment horizontal="center" vertical="center"/>
    </xf>
    <xf numFmtId="0" fontId="44" fillId="0" borderId="0" xfId="289" applyFont="1" applyFill="1" applyAlignment="1">
      <alignment horizontal="center" vertical="center"/>
    </xf>
    <xf numFmtId="0" fontId="46" fillId="0" borderId="0" xfId="366" applyFont="1" applyFill="1" applyBorder="1" applyAlignment="1">
      <alignment horizontal="left"/>
    </xf>
    <xf numFmtId="0" fontId="45" fillId="2" borderId="78" xfId="366" applyFont="1" applyFill="1" applyBorder="1" applyAlignment="1" applyProtection="1">
      <alignment horizontal="center" vertical="center"/>
      <protection locked="0"/>
    </xf>
    <xf numFmtId="0" fontId="45" fillId="2" borderId="79" xfId="366" applyFont="1" applyFill="1" applyBorder="1" applyAlignment="1" applyProtection="1">
      <alignment horizontal="center" vertical="center"/>
      <protection locked="0"/>
    </xf>
    <xf numFmtId="0" fontId="45" fillId="2" borderId="80" xfId="366" applyFont="1" applyFill="1" applyBorder="1" applyAlignment="1" applyProtection="1">
      <alignment horizontal="center" vertical="center"/>
      <protection locked="0"/>
    </xf>
    <xf numFmtId="0" fontId="45" fillId="2" borderId="81" xfId="366" applyFont="1" applyFill="1" applyBorder="1" applyAlignment="1" applyProtection="1">
      <alignment horizontal="center" vertical="center"/>
      <protection locked="0"/>
    </xf>
    <xf numFmtId="0" fontId="45" fillId="2" borderId="82" xfId="366" applyFont="1" applyFill="1" applyBorder="1" applyAlignment="1" applyProtection="1">
      <alignment horizontal="center" vertical="center"/>
      <protection locked="0"/>
    </xf>
    <xf numFmtId="0" fontId="45" fillId="2" borderId="83" xfId="366" applyFont="1" applyFill="1" applyBorder="1" applyAlignment="1" applyProtection="1">
      <alignment horizontal="center" vertical="center"/>
      <protection locked="0"/>
    </xf>
    <xf numFmtId="0" fontId="45" fillId="2" borderId="75" xfId="366" applyFont="1" applyFill="1" applyBorder="1" applyAlignment="1">
      <alignment horizontal="center" vertical="center"/>
    </xf>
    <xf numFmtId="0" fontId="45" fillId="2" borderId="34" xfId="366" applyFont="1" applyFill="1" applyBorder="1" applyAlignment="1">
      <alignment horizontal="center" vertical="center"/>
    </xf>
    <xf numFmtId="0" fontId="45" fillId="2" borderId="38" xfId="366" applyFont="1" applyFill="1" applyBorder="1" applyAlignment="1">
      <alignment horizontal="center" vertical="center"/>
    </xf>
    <xf numFmtId="0" fontId="45" fillId="2" borderId="40" xfId="366" applyFont="1" applyFill="1" applyBorder="1" applyAlignment="1">
      <alignment horizontal="center" vertical="center"/>
    </xf>
    <xf numFmtId="0" fontId="45" fillId="2" borderId="28" xfId="366" applyFont="1" applyFill="1" applyBorder="1" applyAlignment="1">
      <alignment horizontal="center" vertical="center"/>
    </xf>
    <xf numFmtId="0" fontId="45" fillId="2" borderId="4" xfId="366" applyFont="1" applyFill="1" applyBorder="1" applyAlignment="1">
      <alignment horizontal="center" vertical="center"/>
    </xf>
    <xf numFmtId="0" fontId="45" fillId="2" borderId="35" xfId="366" applyFont="1" applyFill="1" applyBorder="1" applyAlignment="1">
      <alignment horizontal="center" vertical="center"/>
    </xf>
    <xf numFmtId="0" fontId="45" fillId="2" borderId="29" xfId="366" applyFont="1" applyFill="1" applyBorder="1" applyAlignment="1">
      <alignment horizontal="center" vertical="center"/>
    </xf>
    <xf numFmtId="165" fontId="5" fillId="0" borderId="24" xfId="0" applyNumberFormat="1" applyFont="1" applyFill="1" applyBorder="1" applyAlignment="1">
      <alignment horizontal="left"/>
    </xf>
    <xf numFmtId="165" fontId="5" fillId="0" borderId="1" xfId="0" applyNumberFormat="1" applyFont="1" applyFill="1" applyBorder="1" applyAlignment="1">
      <alignment horizontal="left"/>
    </xf>
    <xf numFmtId="0" fontId="5" fillId="0" borderId="0" xfId="2" applyFont="1" applyFill="1" applyAlignment="1">
      <alignment horizontal="center"/>
    </xf>
    <xf numFmtId="165" fontId="5" fillId="0" borderId="0" xfId="0" applyNumberFormat="1" applyFont="1" applyFill="1" applyAlignment="1">
      <alignment horizontal="center"/>
    </xf>
    <xf numFmtId="165" fontId="35" fillId="0" borderId="0" xfId="0" applyNumberFormat="1" applyFont="1" applyFill="1" applyAlignment="1">
      <alignment horizontal="right"/>
    </xf>
    <xf numFmtId="165" fontId="47" fillId="2" borderId="76" xfId="0" applyNumberFormat="1" applyFont="1" applyFill="1" applyBorder="1" applyAlignment="1">
      <alignment horizontal="center"/>
    </xf>
    <xf numFmtId="165" fontId="47" fillId="2" borderId="34" xfId="0" applyNumberFormat="1" applyFont="1" applyFill="1" applyBorder="1" applyAlignment="1">
      <alignment horizontal="center"/>
    </xf>
    <xf numFmtId="165" fontId="47" fillId="2" borderId="24" xfId="0" applyNumberFormat="1" applyFont="1" applyFill="1" applyBorder="1" applyAlignment="1">
      <alignment horizontal="center"/>
    </xf>
    <xf numFmtId="165" fontId="47" fillId="2" borderId="1" xfId="0" applyNumberFormat="1" applyFont="1" applyFill="1" applyBorder="1" applyAlignment="1">
      <alignment horizontal="center"/>
    </xf>
    <xf numFmtId="165" fontId="47" fillId="2" borderId="77" xfId="0" applyNumberFormat="1" applyFont="1" applyFill="1" applyBorder="1" applyAlignment="1">
      <alignment horizontal="center"/>
    </xf>
    <xf numFmtId="165" fontId="47" fillId="2" borderId="40" xfId="0" applyNumberFormat="1" applyFont="1" applyFill="1" applyBorder="1" applyAlignment="1">
      <alignment horizontal="center"/>
    </xf>
    <xf numFmtId="165" fontId="5" fillId="2" borderId="75" xfId="0" quotePrefix="1" applyNumberFormat="1" applyFont="1" applyFill="1" applyBorder="1" applyAlignment="1">
      <alignment horizontal="center"/>
    </xf>
    <xf numFmtId="165" fontId="5" fillId="2" borderId="35" xfId="0" quotePrefix="1" applyNumberFormat="1" applyFont="1" applyFill="1" applyBorder="1" applyAlignment="1">
      <alignment horizontal="center"/>
    </xf>
    <xf numFmtId="165" fontId="3" fillId="0" borderId="1" xfId="0" applyNumberFormat="1" applyFont="1" applyFill="1" applyBorder="1" applyAlignment="1">
      <alignment horizontal="left"/>
    </xf>
    <xf numFmtId="165" fontId="5" fillId="0" borderId="10" xfId="0" applyNumberFormat="1" applyFont="1" applyFill="1" applyBorder="1" applyAlignment="1">
      <alignment horizontal="left"/>
    </xf>
    <xf numFmtId="165" fontId="3" fillId="0" borderId="3" xfId="0" applyNumberFormat="1" applyFont="1" applyFill="1" applyBorder="1" applyAlignment="1">
      <alignment horizontal="left"/>
    </xf>
    <xf numFmtId="165" fontId="3" fillId="0" borderId="0" xfId="0" applyNumberFormat="1" applyFont="1" applyFill="1" applyAlignment="1">
      <alignment horizontal="left"/>
    </xf>
    <xf numFmtId="165" fontId="35" fillId="0" borderId="20" xfId="0" applyNumberFormat="1" applyFont="1" applyFill="1" applyBorder="1" applyAlignment="1">
      <alignment horizontal="right"/>
    </xf>
    <xf numFmtId="165" fontId="3" fillId="0" borderId="3" xfId="0" applyNumberFormat="1" applyFont="1" applyBorder="1" applyAlignment="1">
      <alignment horizontal="left"/>
    </xf>
    <xf numFmtId="165" fontId="3" fillId="0" borderId="15" xfId="0" quotePrefix="1" applyNumberFormat="1" applyFont="1" applyFill="1" applyBorder="1" applyAlignment="1">
      <alignment horizontal="left"/>
    </xf>
    <xf numFmtId="165" fontId="3" fillId="0" borderId="0" xfId="0" applyNumberFormat="1" applyFont="1" applyFill="1" applyBorder="1" applyAlignment="1">
      <alignment horizontal="left"/>
    </xf>
    <xf numFmtId="165" fontId="3" fillId="0" borderId="0" xfId="0" quotePrefix="1" applyNumberFormat="1" applyFont="1" applyFill="1" applyAlignment="1">
      <alignment horizontal="left"/>
    </xf>
    <xf numFmtId="165" fontId="3" fillId="0" borderId="0" xfId="0" quotePrefix="1" applyNumberFormat="1" applyFont="1" applyFill="1" applyBorder="1" applyAlignment="1">
      <alignment horizontal="left"/>
    </xf>
    <xf numFmtId="0" fontId="3" fillId="0" borderId="22" xfId="336" applyFont="1" applyBorder="1" applyAlignment="1">
      <alignment horizontal="center" vertical="center"/>
    </xf>
    <xf numFmtId="0" fontId="3" fillId="0" borderId="10" xfId="336" applyFont="1" applyBorder="1" applyAlignment="1">
      <alignment horizontal="center" vertical="center"/>
    </xf>
    <xf numFmtId="0" fontId="3" fillId="0" borderId="30" xfId="336" applyFont="1" applyBorder="1" applyAlignment="1">
      <alignment horizontal="center" vertical="center"/>
    </xf>
    <xf numFmtId="0" fontId="5" fillId="0" borderId="0" xfId="336" applyFont="1" applyAlignment="1">
      <alignment horizontal="center"/>
    </xf>
    <xf numFmtId="165" fontId="5" fillId="0" borderId="0" xfId="336" applyNumberFormat="1" applyFont="1" applyAlignment="1" applyProtection="1">
      <alignment horizontal="center" wrapText="1"/>
    </xf>
    <xf numFmtId="165" fontId="5" fillId="0" borderId="0" xfId="336" applyNumberFormat="1" applyFont="1" applyAlignment="1" applyProtection="1">
      <alignment horizontal="center"/>
    </xf>
    <xf numFmtId="0" fontId="5" fillId="2" borderId="76" xfId="336" applyFont="1" applyFill="1" applyBorder="1" applyAlignment="1">
      <alignment horizontal="center" vertical="center"/>
    </xf>
    <xf numFmtId="0" fontId="5" fillId="2" borderId="84" xfId="336" applyFont="1" applyFill="1" applyBorder="1" applyAlignment="1">
      <alignment horizontal="center" vertical="center"/>
    </xf>
    <xf numFmtId="0" fontId="5" fillId="2" borderId="28" xfId="336" applyFont="1" applyFill="1" applyBorder="1" applyAlignment="1">
      <alignment horizontal="center" vertical="center"/>
    </xf>
    <xf numFmtId="0" fontId="5" fillId="2" borderId="69" xfId="336" applyFont="1" applyFill="1" applyBorder="1" applyAlignment="1">
      <alignment horizontal="center" vertical="center"/>
    </xf>
    <xf numFmtId="0" fontId="5" fillId="2" borderId="9" xfId="336" applyFont="1" applyFill="1" applyBorder="1" applyAlignment="1">
      <alignment horizontal="center" vertical="center"/>
    </xf>
    <xf numFmtId="0" fontId="5" fillId="2" borderId="17" xfId="336" applyFont="1" applyFill="1" applyBorder="1" applyAlignment="1">
      <alignment horizontal="center" vertical="center"/>
    </xf>
    <xf numFmtId="0" fontId="5" fillId="2" borderId="13" xfId="336" applyFont="1" applyFill="1" applyBorder="1" applyAlignment="1">
      <alignment horizontal="center" vertical="center"/>
    </xf>
    <xf numFmtId="0" fontId="3" fillId="0" borderId="63" xfId="336" applyFont="1" applyBorder="1" applyAlignment="1">
      <alignment horizontal="center" vertical="center"/>
    </xf>
    <xf numFmtId="0" fontId="3" fillId="0" borderId="18" xfId="336" applyFont="1" applyBorder="1" applyAlignment="1">
      <alignment horizontal="center" vertical="center"/>
    </xf>
    <xf numFmtId="0" fontId="34" fillId="0" borderId="0" xfId="2" applyFont="1" applyAlignment="1">
      <alignment horizontal="left"/>
    </xf>
    <xf numFmtId="0" fontId="48" fillId="0" borderId="0" xfId="367" applyAlignment="1" applyProtection="1">
      <alignment horizontal="left"/>
    </xf>
    <xf numFmtId="0" fontId="13" fillId="0" borderId="0" xfId="2" applyFont="1" applyAlignment="1">
      <alignment horizontal="center"/>
    </xf>
    <xf numFmtId="0" fontId="4" fillId="5" borderId="8" xfId="2" applyFont="1" applyFill="1" applyBorder="1" applyAlignment="1">
      <alignment horizontal="center" vertical="center"/>
    </xf>
    <xf numFmtId="0" fontId="4" fillId="5" borderId="10" xfId="2" applyFont="1" applyFill="1" applyBorder="1" applyAlignment="1">
      <alignment horizontal="center" vertical="center"/>
    </xf>
    <xf numFmtId="0" fontId="4" fillId="5" borderId="18" xfId="2" applyFont="1" applyFill="1" applyBorder="1" applyAlignment="1">
      <alignment horizontal="center" vertical="center"/>
    </xf>
    <xf numFmtId="0" fontId="13" fillId="3" borderId="75" xfId="2" applyFont="1" applyFill="1" applyBorder="1" applyAlignment="1">
      <alignment horizontal="center" vertical="center"/>
    </xf>
    <xf numFmtId="0" fontId="13" fillId="3" borderId="15" xfId="2" applyFont="1" applyFill="1" applyBorder="1" applyAlignment="1">
      <alignment horizontal="center" vertical="center"/>
    </xf>
    <xf numFmtId="0" fontId="13" fillId="3" borderId="34" xfId="2" applyFont="1" applyFill="1" applyBorder="1" applyAlignment="1">
      <alignment horizontal="center" vertical="center"/>
    </xf>
    <xf numFmtId="0" fontId="13" fillId="3" borderId="38" xfId="2" applyFont="1" applyFill="1" applyBorder="1" applyAlignment="1">
      <alignment horizontal="center" vertical="center"/>
    </xf>
    <xf numFmtId="0" fontId="13" fillId="3" borderId="39" xfId="2" applyFont="1" applyFill="1" applyBorder="1" applyAlignment="1">
      <alignment horizontal="center" vertical="center"/>
    </xf>
    <xf numFmtId="0" fontId="13" fillId="3" borderId="40" xfId="2" applyFont="1" applyFill="1" applyBorder="1" applyAlignment="1">
      <alignment horizontal="center" vertical="center"/>
    </xf>
    <xf numFmtId="0" fontId="13" fillId="5" borderId="16" xfId="2" applyFont="1" applyFill="1" applyBorder="1" applyAlignment="1">
      <alignment horizontal="center" vertical="center"/>
    </xf>
    <xf numFmtId="0" fontId="13" fillId="5" borderId="21" xfId="2" applyFont="1" applyFill="1" applyBorder="1" applyAlignment="1">
      <alignment horizontal="center" vertical="center"/>
    </xf>
    <xf numFmtId="0" fontId="13" fillId="5" borderId="31"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37" xfId="2" applyFont="1" applyFill="1" applyBorder="1" applyAlignment="1">
      <alignment horizontal="center" vertical="center"/>
    </xf>
    <xf numFmtId="0" fontId="3" fillId="0" borderId="15" xfId="336" applyFont="1" applyBorder="1" applyAlignment="1">
      <alignment horizontal="left"/>
    </xf>
    <xf numFmtId="0" fontId="9" fillId="0" borderId="0" xfId="0" applyFont="1" applyAlignment="1">
      <alignment horizontal="left"/>
    </xf>
    <xf numFmtId="0" fontId="9" fillId="0" borderId="0" xfId="0" quotePrefix="1" applyFont="1" applyAlignment="1">
      <alignment horizontal="left" wrapText="1"/>
    </xf>
    <xf numFmtId="0" fontId="9" fillId="0" borderId="0" xfId="0" applyFont="1" applyAlignment="1">
      <alignment horizontal="left" wrapText="1"/>
    </xf>
    <xf numFmtId="0" fontId="22" fillId="0" borderId="0" xfId="0" applyFont="1" applyAlignment="1">
      <alignment horizontal="right"/>
    </xf>
    <xf numFmtId="0" fontId="8" fillId="0" borderId="0" xfId="0" applyFont="1" applyAlignment="1">
      <alignment horizontal="center"/>
    </xf>
    <xf numFmtId="0" fontId="11" fillId="0" borderId="0" xfId="0" applyFont="1" applyAlignment="1">
      <alignment horizontal="center"/>
    </xf>
    <xf numFmtId="0" fontId="9" fillId="0" borderId="15" xfId="0" applyFont="1" applyBorder="1" applyAlignment="1">
      <alignment horizontal="left" wrapText="1"/>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9" xfId="0" applyFont="1" applyFill="1" applyBorder="1" applyAlignment="1">
      <alignment horizontal="center"/>
    </xf>
    <xf numFmtId="0" fontId="8" fillId="2" borderId="13" xfId="0" applyFont="1" applyFill="1" applyBorder="1" applyAlignment="1">
      <alignment horizontal="center"/>
    </xf>
    <xf numFmtId="0" fontId="8" fillId="2" borderId="7"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0" fontId="8" fillId="2" borderId="11" xfId="0" applyFont="1" applyFill="1" applyBorder="1" applyAlignment="1">
      <alignment horizontal="center"/>
    </xf>
    <xf numFmtId="0" fontId="3" fillId="0" borderId="0" xfId="2" applyFont="1" applyBorder="1" applyAlignment="1">
      <alignment horizontal="justify" wrapText="1"/>
    </xf>
    <xf numFmtId="0" fontId="5" fillId="2" borderId="8" xfId="2" applyFont="1" applyFill="1" applyBorder="1" applyAlignment="1">
      <alignment horizontal="center" vertical="center"/>
    </xf>
    <xf numFmtId="0" fontId="2" fillId="2" borderId="10" xfId="3" applyFont="1" applyFill="1" applyBorder="1" applyAlignment="1">
      <alignment horizontal="center" vertical="center"/>
    </xf>
    <xf numFmtId="0" fontId="2" fillId="2" borderId="18" xfId="3" applyFont="1" applyFill="1" applyBorder="1" applyAlignment="1">
      <alignment horizontal="center" vertical="center"/>
    </xf>
    <xf numFmtId="0" fontId="5" fillId="2" borderId="16" xfId="2" applyFont="1" applyFill="1" applyBorder="1" applyAlignment="1">
      <alignment horizontal="center" vertical="center"/>
    </xf>
    <xf numFmtId="0" fontId="5" fillId="2" borderId="21"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9"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5" xfId="2" applyFont="1" applyFill="1" applyBorder="1" applyAlignment="1">
      <alignment horizontal="center" vertical="center"/>
    </xf>
    <xf numFmtId="0" fontId="2" fillId="2" borderId="5" xfId="3" applyFont="1" applyFill="1" applyBorder="1" applyAlignment="1">
      <alignment horizontal="center" vertical="center"/>
    </xf>
    <xf numFmtId="0" fontId="14" fillId="0" borderId="20" xfId="0" applyFont="1" applyBorder="1" applyAlignment="1">
      <alignment horizontal="right"/>
    </xf>
    <xf numFmtId="0" fontId="5" fillId="2" borderId="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8"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8" fillId="2" borderId="16"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5" fillId="0" borderId="0" xfId="342" applyFont="1" applyFill="1" applyAlignment="1">
      <alignment horizontal="center" vertical="center"/>
    </xf>
    <xf numFmtId="14" fontId="5" fillId="0" borderId="0" xfId="342" applyNumberFormat="1" applyFont="1" applyFill="1" applyBorder="1" applyAlignment="1">
      <alignment horizontal="center"/>
    </xf>
    <xf numFmtId="0" fontId="35" fillId="0" borderId="0" xfId="342" applyFont="1" applyFill="1" applyBorder="1" applyAlignment="1">
      <alignment horizontal="right"/>
    </xf>
    <xf numFmtId="0" fontId="5" fillId="3" borderId="15" xfId="342" applyFont="1" applyFill="1" applyBorder="1" applyAlignment="1" applyProtection="1">
      <alignment horizontal="center"/>
    </xf>
    <xf numFmtId="0" fontId="5" fillId="3" borderId="35" xfId="342" applyFont="1" applyFill="1" applyBorder="1" applyAlignment="1" applyProtection="1">
      <alignment horizontal="center"/>
    </xf>
    <xf numFmtId="174" fontId="5" fillId="3" borderId="7" xfId="342" quotePrefix="1" applyNumberFormat="1" applyFont="1" applyFill="1" applyBorder="1" applyAlignment="1" applyProtection="1">
      <alignment horizontal="center"/>
    </xf>
    <xf numFmtId="174" fontId="5" fillId="3" borderId="36" xfId="342" quotePrefix="1" applyNumberFormat="1" applyFont="1" applyFill="1" applyBorder="1" applyAlignment="1" applyProtection="1">
      <alignment horizontal="center"/>
    </xf>
    <xf numFmtId="174" fontId="5" fillId="3" borderId="6" xfId="342" quotePrefix="1" applyNumberFormat="1" applyFont="1" applyFill="1" applyBorder="1" applyAlignment="1" applyProtection="1">
      <alignment horizontal="center"/>
    </xf>
    <xf numFmtId="174" fontId="5" fillId="3" borderId="37" xfId="342" quotePrefix="1" applyNumberFormat="1" applyFont="1" applyFill="1" applyBorder="1" applyAlignment="1" applyProtection="1">
      <alignment horizontal="center"/>
    </xf>
    <xf numFmtId="0" fontId="5" fillId="3" borderId="8" xfId="342" quotePrefix="1" applyFont="1" applyFill="1" applyBorder="1" applyAlignment="1">
      <alignment horizontal="center" vertical="center"/>
    </xf>
    <xf numFmtId="0" fontId="5" fillId="3" borderId="10" xfId="342" quotePrefix="1" applyFont="1" applyFill="1" applyBorder="1" applyAlignment="1">
      <alignment horizontal="center" vertical="center"/>
    </xf>
    <xf numFmtId="0" fontId="5" fillId="3" borderId="18" xfId="342" quotePrefix="1" applyFont="1" applyFill="1" applyBorder="1" applyAlignment="1">
      <alignment horizontal="center" vertical="center"/>
    </xf>
    <xf numFmtId="175" fontId="5" fillId="0" borderId="0" xfId="342" applyNumberFormat="1" applyFont="1" applyFill="1" applyBorder="1" applyAlignment="1" applyProtection="1">
      <alignment horizontal="center"/>
    </xf>
    <xf numFmtId="0" fontId="5" fillId="3" borderId="16" xfId="342" applyFont="1" applyFill="1" applyBorder="1" applyAlignment="1" applyProtection="1">
      <alignment horizontal="center"/>
    </xf>
    <xf numFmtId="0" fontId="5" fillId="3" borderId="21" xfId="342" applyFont="1" applyFill="1" applyBorder="1" applyAlignment="1" applyProtection="1">
      <alignment horizontal="center"/>
    </xf>
    <xf numFmtId="0" fontId="5" fillId="3" borderId="31" xfId="342" applyFont="1" applyFill="1" applyBorder="1" applyAlignment="1" applyProtection="1">
      <alignment horizontal="center"/>
    </xf>
    <xf numFmtId="0" fontId="5" fillId="3" borderId="8" xfId="342" applyFont="1" applyFill="1" applyBorder="1" applyAlignment="1">
      <alignment horizontal="center" vertical="center"/>
    </xf>
    <xf numFmtId="0" fontId="5" fillId="3" borderId="10" xfId="342" applyFont="1" applyFill="1" applyBorder="1" applyAlignment="1">
      <alignment horizontal="center" vertical="center"/>
    </xf>
    <xf numFmtId="0" fontId="5" fillId="3" borderId="18" xfId="342" applyFont="1" applyFill="1" applyBorder="1" applyAlignment="1">
      <alignment horizontal="center" vertical="center"/>
    </xf>
    <xf numFmtId="0" fontId="5" fillId="3" borderId="9" xfId="342" applyFont="1" applyFill="1" applyBorder="1" applyAlignment="1" applyProtection="1">
      <alignment horizontal="center" vertical="center"/>
    </xf>
    <xf numFmtId="0" fontId="5" fillId="3" borderId="13" xfId="342" applyFont="1" applyFill="1" applyBorder="1" applyAlignment="1" applyProtection="1">
      <alignment horizontal="center" vertical="center"/>
    </xf>
    <xf numFmtId="174" fontId="5" fillId="3" borderId="5" xfId="342" quotePrefix="1" applyNumberFormat="1" applyFont="1" applyFill="1" applyBorder="1" applyAlignment="1" applyProtection="1">
      <alignment horizontal="center"/>
    </xf>
    <xf numFmtId="174" fontId="5" fillId="3" borderId="5" xfId="342" applyNumberFormat="1" applyFont="1" applyFill="1" applyBorder="1" applyAlignment="1" applyProtection="1">
      <alignment horizontal="center"/>
    </xf>
    <xf numFmtId="174" fontId="5" fillId="3" borderId="11" xfId="342" applyNumberFormat="1" applyFont="1" applyFill="1" applyBorder="1" applyAlignment="1" applyProtection="1">
      <alignment horizontal="center"/>
    </xf>
    <xf numFmtId="174" fontId="5" fillId="3" borderId="9" xfId="342" quotePrefix="1" applyNumberFormat="1" applyFont="1" applyFill="1" applyBorder="1" applyAlignment="1" applyProtection="1">
      <alignment horizontal="center"/>
    </xf>
    <xf numFmtId="174" fontId="5" fillId="3" borderId="13" xfId="342" quotePrefix="1" applyNumberFormat="1" applyFont="1" applyFill="1" applyBorder="1" applyAlignment="1" applyProtection="1">
      <alignment horizontal="center"/>
    </xf>
    <xf numFmtId="174" fontId="5" fillId="3" borderId="11" xfId="342" quotePrefix="1" applyNumberFormat="1" applyFont="1" applyFill="1" applyBorder="1" applyAlignment="1" applyProtection="1">
      <alignment horizontal="center"/>
    </xf>
    <xf numFmtId="166" fontId="5" fillId="0" borderId="0" xfId="342" applyNumberFormat="1" applyFont="1" applyFill="1" applyAlignment="1">
      <alignment horizontal="center"/>
    </xf>
    <xf numFmtId="166" fontId="35" fillId="0" borderId="0" xfId="342" applyNumberFormat="1" applyFont="1" applyFill="1" applyBorder="1" applyAlignment="1">
      <alignment horizontal="right"/>
    </xf>
    <xf numFmtId="166" fontId="3" fillId="0" borderId="0" xfId="342" applyNumberFormat="1" applyFont="1" applyFill="1" applyBorder="1" applyAlignment="1">
      <alignment horizontal="right"/>
    </xf>
    <xf numFmtId="166" fontId="5" fillId="3" borderId="16" xfId="4" applyNumberFormat="1" applyFont="1" applyFill="1" applyBorder="1" applyAlignment="1">
      <alignment horizontal="center" wrapText="1"/>
    </xf>
    <xf numFmtId="166" fontId="5" fillId="3" borderId="21" xfId="4" applyNumberFormat="1" applyFont="1" applyFill="1" applyBorder="1" applyAlignment="1">
      <alignment horizontal="center" wrapText="1"/>
    </xf>
    <xf numFmtId="166" fontId="5" fillId="3" borderId="31" xfId="4" applyNumberFormat="1" applyFont="1" applyFill="1" applyBorder="1" applyAlignment="1">
      <alignment horizontal="center" wrapText="1"/>
    </xf>
    <xf numFmtId="166" fontId="5" fillId="3" borderId="7" xfId="4" quotePrefix="1" applyNumberFormat="1" applyFont="1" applyFill="1" applyBorder="1" applyAlignment="1">
      <alignment horizontal="center"/>
    </xf>
    <xf numFmtId="166" fontId="5" fillId="3" borderId="6" xfId="4" quotePrefix="1" applyNumberFormat="1" applyFont="1" applyFill="1" applyBorder="1" applyAlignment="1">
      <alignment horizontal="center"/>
    </xf>
    <xf numFmtId="166" fontId="5" fillId="3" borderId="37" xfId="4" quotePrefix="1" applyNumberFormat="1" applyFont="1" applyFill="1" applyBorder="1" applyAlignment="1">
      <alignment horizontal="center"/>
    </xf>
    <xf numFmtId="166" fontId="5" fillId="3" borderId="8" xfId="342" applyNumberFormat="1" applyFont="1" applyFill="1" applyBorder="1" applyAlignment="1" applyProtection="1">
      <alignment horizontal="center" vertical="center"/>
    </xf>
    <xf numFmtId="166" fontId="5" fillId="3" borderId="10" xfId="342" applyNumberFormat="1" applyFont="1" applyFill="1" applyBorder="1" applyAlignment="1" applyProtection="1">
      <alignment horizontal="center" vertical="center"/>
    </xf>
    <xf numFmtId="166" fontId="5" fillId="3" borderId="18" xfId="342" applyNumberFormat="1" applyFont="1" applyFill="1" applyBorder="1" applyAlignment="1" applyProtection="1">
      <alignment horizontal="center" vertical="center"/>
    </xf>
    <xf numFmtId="166" fontId="13" fillId="3" borderId="7" xfId="4" quotePrefix="1" applyNumberFormat="1" applyFont="1" applyFill="1" applyBorder="1" applyAlignment="1">
      <alignment horizontal="center"/>
    </xf>
    <xf numFmtId="166" fontId="13" fillId="3" borderId="6" xfId="4" quotePrefix="1" applyNumberFormat="1" applyFont="1" applyFill="1" applyBorder="1" applyAlignment="1">
      <alignment horizontal="center"/>
    </xf>
    <xf numFmtId="166" fontId="13" fillId="3" borderId="37" xfId="4" quotePrefix="1" applyNumberFormat="1" applyFont="1" applyFill="1" applyBorder="1" applyAlignment="1">
      <alignment horizontal="center"/>
    </xf>
    <xf numFmtId="175" fontId="4" fillId="0" borderId="0" xfId="342" applyNumberFormat="1" applyFont="1" applyFill="1" applyBorder="1" applyAlignment="1" applyProtection="1">
      <alignment horizontal="left" wrapText="1"/>
    </xf>
    <xf numFmtId="0" fontId="13" fillId="3" borderId="8" xfId="342" applyFont="1" applyFill="1" applyBorder="1" applyAlignment="1">
      <alignment horizontal="center" vertical="center"/>
    </xf>
    <xf numFmtId="0" fontId="13" fillId="3" borderId="10" xfId="342" applyFont="1" applyFill="1" applyBorder="1" applyAlignment="1">
      <alignment horizontal="center" vertical="center"/>
    </xf>
    <xf numFmtId="0" fontId="13" fillId="3" borderId="18" xfId="342" applyFont="1" applyFill="1" applyBorder="1" applyAlignment="1">
      <alignment horizontal="center" vertical="center"/>
    </xf>
    <xf numFmtId="0" fontId="5" fillId="0" borderId="0" xfId="342" applyFont="1" applyFill="1" applyAlignment="1">
      <alignment horizontal="center"/>
    </xf>
    <xf numFmtId="0" fontId="31" fillId="0" borderId="20" xfId="342" applyFont="1" applyFill="1" applyBorder="1" applyAlignment="1">
      <alignment horizontal="center"/>
    </xf>
    <xf numFmtId="166" fontId="13" fillId="3" borderId="16" xfId="4" applyNumberFormat="1" applyFont="1" applyFill="1" applyBorder="1" applyAlignment="1">
      <alignment horizontal="center" wrapText="1"/>
    </xf>
    <xf numFmtId="166" fontId="13" fillId="3" borderId="21" xfId="4" applyNumberFormat="1" applyFont="1" applyFill="1" applyBorder="1" applyAlignment="1">
      <alignment horizontal="center" wrapText="1"/>
    </xf>
    <xf numFmtId="166" fontId="13" fillId="3" borderId="31" xfId="4" applyNumberFormat="1" applyFont="1" applyFill="1" applyBorder="1" applyAlignment="1">
      <alignment horizontal="center" wrapText="1"/>
    </xf>
    <xf numFmtId="0" fontId="35" fillId="0" borderId="20" xfId="342" applyFont="1" applyFill="1" applyBorder="1" applyAlignment="1">
      <alignment horizontal="center"/>
    </xf>
    <xf numFmtId="0" fontId="3" fillId="0" borderId="0" xfId="342" applyFont="1" applyFill="1" applyAlignment="1">
      <alignment horizontal="left"/>
    </xf>
    <xf numFmtId="0" fontId="35" fillId="0" borderId="20" xfId="342" applyFont="1" applyFill="1" applyBorder="1" applyAlignment="1">
      <alignment horizontal="right"/>
    </xf>
    <xf numFmtId="166" fontId="5" fillId="3" borderId="16" xfId="6" quotePrefix="1" applyNumberFormat="1" applyFont="1" applyFill="1" applyBorder="1" applyAlignment="1">
      <alignment horizontal="center" wrapText="1"/>
    </xf>
    <xf numFmtId="166" fontId="5" fillId="3" borderId="21" xfId="6" quotePrefix="1" applyNumberFormat="1" applyFont="1" applyFill="1" applyBorder="1" applyAlignment="1">
      <alignment horizontal="center" wrapText="1"/>
    </xf>
    <xf numFmtId="166" fontId="5" fillId="3" borderId="31" xfId="6" quotePrefix="1" applyNumberFormat="1" applyFont="1" applyFill="1" applyBorder="1" applyAlignment="1">
      <alignment horizontal="center" wrapText="1"/>
    </xf>
    <xf numFmtId="1" fontId="5" fillId="3" borderId="7" xfId="342" quotePrefix="1" applyNumberFormat="1" applyFont="1" applyFill="1" applyBorder="1" applyAlignment="1">
      <alignment horizontal="center"/>
    </xf>
    <xf numFmtId="0" fontId="5" fillId="3" borderId="6" xfId="342" applyFont="1" applyFill="1" applyBorder="1" applyAlignment="1">
      <alignment horizontal="center"/>
    </xf>
    <xf numFmtId="1" fontId="5" fillId="3" borderId="36" xfId="342" quotePrefix="1" applyNumberFormat="1" applyFont="1" applyFill="1" applyBorder="1" applyAlignment="1">
      <alignment horizontal="center"/>
    </xf>
    <xf numFmtId="0" fontId="5" fillId="3" borderId="37" xfId="342" applyFont="1" applyFill="1" applyBorder="1" applyAlignment="1">
      <alignment horizontal="center"/>
    </xf>
    <xf numFmtId="166" fontId="5" fillId="0" borderId="0" xfId="342" applyNumberFormat="1" applyFont="1" applyFill="1" applyBorder="1" applyAlignment="1">
      <alignment horizontal="center"/>
    </xf>
    <xf numFmtId="166" fontId="5" fillId="0" borderId="0" xfId="342" applyNumberFormat="1" applyFont="1" applyFill="1" applyBorder="1" applyAlignment="1" applyProtection="1">
      <alignment horizontal="center"/>
    </xf>
    <xf numFmtId="166" fontId="5" fillId="3" borderId="8" xfId="342" applyNumberFormat="1" applyFont="1" applyFill="1" applyBorder="1" applyAlignment="1">
      <alignment horizontal="center" vertical="center"/>
    </xf>
    <xf numFmtId="166" fontId="5" fillId="3" borderId="10" xfId="342" applyNumberFormat="1" applyFont="1" applyFill="1" applyBorder="1" applyAlignment="1">
      <alignment horizontal="center" vertical="center"/>
    </xf>
    <xf numFmtId="166" fontId="5" fillId="3" borderId="18" xfId="342" applyNumberFormat="1" applyFont="1" applyFill="1" applyBorder="1" applyAlignment="1">
      <alignment horizontal="center" vertical="center"/>
    </xf>
    <xf numFmtId="39" fontId="5" fillId="3" borderId="10" xfId="290" applyNumberFormat="1" applyFont="1" applyFill="1" applyBorder="1" applyAlignment="1">
      <alignment horizontal="center" vertical="center"/>
    </xf>
    <xf numFmtId="39" fontId="5" fillId="3" borderId="18" xfId="290" applyNumberFormat="1" applyFont="1" applyFill="1" applyBorder="1" applyAlignment="1">
      <alignment horizontal="center" vertical="center"/>
    </xf>
    <xf numFmtId="0" fontId="5" fillId="3" borderId="41" xfId="289" quotePrefix="1" applyFont="1" applyFill="1" applyBorder="1" applyAlignment="1">
      <alignment horizontal="center" vertical="center"/>
    </xf>
    <xf numFmtId="0" fontId="5" fillId="3" borderId="32" xfId="289" quotePrefix="1" applyFont="1" applyFill="1" applyBorder="1" applyAlignment="1">
      <alignment horizontal="center" vertical="center"/>
    </xf>
    <xf numFmtId="0" fontId="5" fillId="3" borderId="38" xfId="289" quotePrefix="1" applyFont="1" applyFill="1" applyBorder="1" applyAlignment="1">
      <alignment horizontal="center" vertical="center"/>
    </xf>
    <xf numFmtId="0" fontId="5" fillId="3" borderId="29" xfId="289" quotePrefix="1" applyFont="1" applyFill="1" applyBorder="1" applyAlignment="1">
      <alignment horizontal="center" vertical="center"/>
    </xf>
    <xf numFmtId="177" fontId="5" fillId="3" borderId="38" xfId="199" applyNumberFormat="1" applyFont="1" applyFill="1" applyBorder="1" applyAlignment="1">
      <alignment horizontal="center" vertical="center"/>
    </xf>
    <xf numFmtId="177" fontId="5" fillId="3" borderId="39" xfId="199" applyNumberFormat="1" applyFont="1" applyFill="1" applyBorder="1" applyAlignment="1">
      <alignment horizontal="center" vertical="center"/>
    </xf>
    <xf numFmtId="177" fontId="5" fillId="3" borderId="29" xfId="199" applyNumberFormat="1" applyFont="1" applyFill="1" applyBorder="1" applyAlignment="1">
      <alignment horizontal="center" vertical="center"/>
    </xf>
    <xf numFmtId="0" fontId="5" fillId="3" borderId="7" xfId="290" applyNumberFormat="1" applyFont="1" applyFill="1" applyBorder="1" applyAlignment="1">
      <alignment horizontal="center"/>
    </xf>
    <xf numFmtId="0" fontId="5" fillId="3" borderId="36" xfId="290" applyNumberFormat="1" applyFont="1" applyFill="1" applyBorder="1" applyAlignment="1">
      <alignment horizontal="center"/>
    </xf>
    <xf numFmtId="0" fontId="5" fillId="3" borderId="6" xfId="290" applyNumberFormat="1" applyFont="1" applyFill="1" applyBorder="1" applyAlignment="1">
      <alignment horizontal="center"/>
    </xf>
    <xf numFmtId="0" fontId="5" fillId="3" borderId="37" xfId="290" applyNumberFormat="1" applyFont="1" applyFill="1" applyBorder="1" applyAlignment="1">
      <alignment horizontal="center"/>
    </xf>
    <xf numFmtId="0" fontId="5" fillId="3" borderId="7" xfId="290" applyFont="1" applyFill="1" applyBorder="1" applyAlignment="1">
      <alignment horizontal="center" vertical="center" wrapText="1"/>
    </xf>
    <xf numFmtId="0" fontId="5" fillId="3" borderId="6" xfId="290" applyFont="1" applyFill="1" applyBorder="1" applyAlignment="1">
      <alignment horizontal="center" vertical="center" wrapText="1"/>
    </xf>
    <xf numFmtId="0" fontId="5" fillId="3" borderId="7" xfId="290" applyFont="1" applyFill="1" applyBorder="1" applyAlignment="1">
      <alignment horizontal="center" vertical="center"/>
    </xf>
    <xf numFmtId="0" fontId="5" fillId="3" borderId="6" xfId="290" applyFont="1" applyFill="1" applyBorder="1" applyAlignment="1">
      <alignment horizontal="center" vertical="center"/>
    </xf>
    <xf numFmtId="0" fontId="5" fillId="3" borderId="37" xfId="290" applyFont="1" applyFill="1" applyBorder="1" applyAlignment="1">
      <alignment horizontal="center" vertical="center"/>
    </xf>
    <xf numFmtId="39" fontId="5" fillId="3" borderId="10" xfId="290" quotePrefix="1" applyNumberFormat="1" applyFont="1" applyFill="1" applyBorder="1" applyAlignment="1">
      <alignment horizontal="center" vertical="center"/>
    </xf>
    <xf numFmtId="39" fontId="5" fillId="3" borderId="18" xfId="290" quotePrefix="1" applyNumberFormat="1" applyFont="1" applyFill="1" applyBorder="1" applyAlignment="1">
      <alignment horizontal="center" vertical="center"/>
    </xf>
    <xf numFmtId="177" fontId="5" fillId="3" borderId="5" xfId="199" applyNumberFormat="1" applyFont="1" applyFill="1" applyBorder="1" applyAlignment="1">
      <alignment horizontal="center" vertical="center"/>
    </xf>
    <xf numFmtId="177" fontId="5" fillId="3" borderId="11" xfId="199" applyNumberFormat="1" applyFont="1" applyFill="1" applyBorder="1" applyAlignment="1">
      <alignment horizontal="center" vertical="center"/>
    </xf>
    <xf numFmtId="39" fontId="5" fillId="3" borderId="7" xfId="290" quotePrefix="1" applyNumberFormat="1" applyFont="1" applyFill="1" applyBorder="1" applyAlignment="1">
      <alignment horizontal="center"/>
    </xf>
    <xf numFmtId="39" fontId="5" fillId="3" borderId="6" xfId="290" quotePrefix="1" applyNumberFormat="1" applyFont="1" applyFill="1" applyBorder="1" applyAlignment="1">
      <alignment horizontal="center"/>
    </xf>
    <xf numFmtId="39" fontId="5" fillId="3" borderId="36" xfId="290" quotePrefix="1" applyNumberFormat="1" applyFont="1" applyFill="1" applyBorder="1" applyAlignment="1">
      <alignment horizontal="center"/>
    </xf>
    <xf numFmtId="39" fontId="5" fillId="3" borderId="37" xfId="290" quotePrefix="1" applyNumberFormat="1" applyFont="1" applyFill="1" applyBorder="1" applyAlignment="1">
      <alignment horizontal="center"/>
    </xf>
    <xf numFmtId="177" fontId="5" fillId="3" borderId="7" xfId="195" applyNumberFormat="1" applyFont="1" applyFill="1" applyBorder="1" applyAlignment="1">
      <alignment horizontal="center" vertical="center"/>
    </xf>
    <xf numFmtId="177" fontId="5" fillId="3" borderId="36" xfId="195" applyNumberFormat="1" applyFont="1" applyFill="1" applyBorder="1" applyAlignment="1">
      <alignment horizontal="center" vertical="center"/>
    </xf>
    <xf numFmtId="177" fontId="5" fillId="3" borderId="6" xfId="195" applyNumberFormat="1" applyFont="1" applyFill="1" applyBorder="1" applyAlignment="1">
      <alignment horizontal="center" vertical="center"/>
    </xf>
    <xf numFmtId="177" fontId="5" fillId="3" borderId="39" xfId="195" applyNumberFormat="1" applyFont="1" applyFill="1" applyBorder="1" applyAlignment="1">
      <alignment horizontal="center" vertical="center"/>
    </xf>
    <xf numFmtId="177" fontId="5" fillId="3" borderId="29" xfId="195" applyNumberFormat="1" applyFont="1" applyFill="1" applyBorder="1" applyAlignment="1">
      <alignment horizontal="center" vertical="center"/>
    </xf>
    <xf numFmtId="0" fontId="5" fillId="3" borderId="10" xfId="289" applyFont="1" applyFill="1" applyBorder="1" applyAlignment="1">
      <alignment horizontal="center" vertical="center"/>
    </xf>
    <xf numFmtId="0" fontId="5" fillId="3" borderId="18" xfId="289" applyFont="1" applyFill="1" applyBorder="1" applyAlignment="1">
      <alignment horizontal="center" vertical="center"/>
    </xf>
    <xf numFmtId="0" fontId="5" fillId="3" borderId="5" xfId="289" quotePrefix="1" applyFont="1" applyFill="1" applyBorder="1" applyAlignment="1">
      <alignment horizontal="center"/>
    </xf>
    <xf numFmtId="0" fontId="5" fillId="3" borderId="5" xfId="289" applyFont="1" applyFill="1" applyBorder="1" applyAlignment="1">
      <alignment horizontal="center"/>
    </xf>
    <xf numFmtId="0" fontId="5" fillId="3" borderId="6" xfId="289" quotePrefix="1" applyFont="1" applyFill="1" applyBorder="1" applyAlignment="1">
      <alignment horizontal="center"/>
    </xf>
    <xf numFmtId="0" fontId="5" fillId="3" borderId="11" xfId="289" applyFont="1" applyFill="1" applyBorder="1" applyAlignment="1">
      <alignment horizontal="center"/>
    </xf>
    <xf numFmtId="0" fontId="5" fillId="0" borderId="0" xfId="0" applyFont="1" applyFill="1" applyAlignment="1">
      <alignment horizontal="center" vertical="center"/>
    </xf>
    <xf numFmtId="14" fontId="5" fillId="0" borderId="0" xfId="0" applyNumberFormat="1" applyFont="1" applyFill="1" applyBorder="1" applyAlignment="1">
      <alignment horizontal="center"/>
    </xf>
    <xf numFmtId="0" fontId="5" fillId="3" borderId="16" xfId="289" applyFont="1" applyFill="1" applyBorder="1" applyAlignment="1">
      <alignment horizontal="center" vertical="center"/>
    </xf>
    <xf numFmtId="0" fontId="5" fillId="3" borderId="21" xfId="289" applyFont="1" applyFill="1" applyBorder="1" applyAlignment="1">
      <alignment horizontal="center" vertical="center"/>
    </xf>
    <xf numFmtId="0" fontId="5" fillId="3" borderId="17" xfId="289" applyFont="1" applyFill="1" applyBorder="1" applyAlignment="1">
      <alignment horizontal="center" vertical="center"/>
    </xf>
    <xf numFmtId="0" fontId="5" fillId="3" borderId="31" xfId="289" applyFont="1" applyFill="1" applyBorder="1" applyAlignment="1">
      <alignment horizontal="center" vertical="center"/>
    </xf>
    <xf numFmtId="0" fontId="5" fillId="3" borderId="7" xfId="289" quotePrefix="1" applyFont="1" applyFill="1" applyBorder="1" applyAlignment="1">
      <alignment horizontal="center"/>
    </xf>
    <xf numFmtId="0" fontId="5" fillId="3" borderId="36" xfId="289" applyNumberFormat="1" applyFont="1" applyFill="1" applyBorder="1" applyAlignment="1">
      <alignment horizontal="center"/>
    </xf>
    <xf numFmtId="0" fontId="5" fillId="3" borderId="6" xfId="289" applyNumberFormat="1" applyFont="1" applyFill="1" applyBorder="1" applyAlignment="1">
      <alignment horizontal="center"/>
    </xf>
    <xf numFmtId="164" fontId="5" fillId="3" borderId="53" xfId="0" applyNumberFormat="1" applyFont="1" applyFill="1" applyBorder="1" applyAlignment="1">
      <alignment horizontal="center" vertical="center"/>
    </xf>
    <xf numFmtId="164" fontId="5" fillId="3" borderId="14" xfId="0" applyNumberFormat="1" applyFont="1" applyFill="1" applyBorder="1" applyAlignment="1">
      <alignment horizontal="center" vertical="center"/>
    </xf>
    <xf numFmtId="0" fontId="5" fillId="3" borderId="16" xfId="0" applyFont="1" applyFill="1" applyBorder="1" applyAlignment="1">
      <alignment horizontal="center"/>
    </xf>
    <xf numFmtId="0" fontId="5" fillId="3" borderId="21" xfId="0" applyFont="1" applyFill="1" applyBorder="1" applyAlignment="1">
      <alignment horizontal="center"/>
    </xf>
    <xf numFmtId="0" fontId="5" fillId="3" borderId="17" xfId="0" applyFont="1" applyFill="1" applyBorder="1" applyAlignment="1">
      <alignment horizontal="center"/>
    </xf>
    <xf numFmtId="0" fontId="5" fillId="3" borderId="31" xfId="0" applyFont="1" applyFill="1" applyBorder="1" applyAlignment="1">
      <alignment horizontal="center"/>
    </xf>
    <xf numFmtId="39" fontId="5" fillId="3" borderId="7" xfId="0" quotePrefix="1" applyNumberFormat="1" applyFont="1" applyFill="1" applyBorder="1" applyAlignment="1" applyProtection="1">
      <alignment horizontal="center"/>
    </xf>
    <xf numFmtId="39" fontId="5" fillId="3" borderId="36" xfId="0" quotePrefix="1" applyNumberFormat="1" applyFont="1" applyFill="1" applyBorder="1" applyAlignment="1" applyProtection="1">
      <alignment horizontal="center"/>
    </xf>
    <xf numFmtId="39" fontId="5" fillId="3" borderId="6" xfId="0" quotePrefix="1" applyNumberFormat="1" applyFont="1" applyFill="1" applyBorder="1" applyAlignment="1" applyProtection="1">
      <alignment horizontal="center"/>
    </xf>
    <xf numFmtId="39" fontId="5" fillId="3" borderId="54" xfId="0" quotePrefix="1" applyNumberFormat="1" applyFont="1" applyFill="1" applyBorder="1" applyAlignment="1" applyProtection="1">
      <alignment horizontal="center" vertical="center"/>
    </xf>
    <xf numFmtId="39" fontId="5" fillId="3" borderId="33" xfId="0" quotePrefix="1" applyNumberFormat="1" applyFont="1" applyFill="1" applyBorder="1" applyAlignment="1" applyProtection="1">
      <alignment horizontal="center" vertical="center"/>
    </xf>
    <xf numFmtId="39" fontId="5" fillId="3" borderId="39" xfId="0" quotePrefix="1" applyNumberFormat="1" applyFont="1" applyFill="1" applyBorder="1" applyAlignment="1" applyProtection="1">
      <alignment horizontal="center" vertical="center"/>
    </xf>
    <xf numFmtId="39" fontId="5" fillId="3" borderId="40" xfId="0" quotePrefix="1" applyNumberFormat="1" applyFont="1" applyFill="1" applyBorder="1" applyAlignment="1" applyProtection="1">
      <alignment horizontal="center" vertical="center"/>
    </xf>
    <xf numFmtId="39" fontId="5" fillId="3" borderId="48" xfId="0" quotePrefix="1" applyNumberFormat="1" applyFont="1" applyFill="1" applyBorder="1" applyAlignment="1" applyProtection="1">
      <alignment horizontal="center" vertical="center"/>
    </xf>
    <xf numFmtId="39" fontId="5" fillId="3" borderId="29" xfId="0" quotePrefix="1" applyNumberFormat="1" applyFont="1" applyFill="1" applyBorder="1" applyAlignment="1" applyProtection="1">
      <alignment horizontal="center" vertical="center"/>
    </xf>
    <xf numFmtId="39" fontId="5" fillId="3" borderId="7" xfId="0" applyNumberFormat="1" applyFont="1" applyFill="1" applyBorder="1" applyAlignment="1" applyProtection="1">
      <alignment horizontal="center" vertical="center"/>
    </xf>
    <xf numFmtId="39" fontId="5" fillId="3" borderId="6" xfId="0" applyNumberFormat="1" applyFont="1" applyFill="1" applyBorder="1" applyAlignment="1" applyProtection="1">
      <alignment horizontal="center" vertical="center"/>
    </xf>
    <xf numFmtId="39" fontId="5" fillId="3" borderId="36" xfId="0" applyNumberFormat="1" applyFont="1" applyFill="1" applyBorder="1" applyAlignment="1" applyProtection="1">
      <alignment horizontal="center" vertical="center" wrapText="1"/>
    </xf>
    <xf numFmtId="39" fontId="5" fillId="3" borderId="6" xfId="0" applyNumberFormat="1" applyFont="1" applyFill="1" applyBorder="1" applyAlignment="1" applyProtection="1">
      <alignment horizontal="center" vertical="center" wrapText="1"/>
    </xf>
    <xf numFmtId="39" fontId="5" fillId="3" borderId="36" xfId="0" applyNumberFormat="1" applyFont="1" applyFill="1" applyBorder="1" applyAlignment="1" applyProtection="1">
      <alignment horizontal="center" vertical="center"/>
    </xf>
    <xf numFmtId="0" fontId="5" fillId="3" borderId="36" xfId="2" applyFont="1" applyFill="1" applyBorder="1" applyAlignment="1">
      <alignment horizontal="center"/>
    </xf>
    <xf numFmtId="0" fontId="5" fillId="3" borderId="7" xfId="2" quotePrefix="1" applyFont="1" applyFill="1" applyBorder="1" applyAlignment="1">
      <alignment horizontal="center"/>
    </xf>
    <xf numFmtId="0" fontId="5" fillId="3" borderId="6" xfId="2" applyFont="1" applyFill="1" applyBorder="1" applyAlignment="1">
      <alignment horizontal="center"/>
    </xf>
    <xf numFmtId="0" fontId="5" fillId="3" borderId="37" xfId="2" applyFont="1" applyFill="1" applyBorder="1" applyAlignment="1">
      <alignment horizontal="center"/>
    </xf>
    <xf numFmtId="0" fontId="3" fillId="0" borderId="15" xfId="2" applyFont="1" applyFill="1" applyBorder="1" applyAlignment="1">
      <alignment horizontal="left"/>
    </xf>
    <xf numFmtId="0" fontId="35" fillId="0" borderId="20" xfId="2" applyFont="1" applyFill="1" applyBorder="1" applyAlignment="1">
      <alignment horizontal="right"/>
    </xf>
    <xf numFmtId="0" fontId="5" fillId="3" borderId="8" xfId="289" applyFont="1" applyFill="1" applyBorder="1" applyAlignment="1">
      <alignment horizontal="center" vertical="center"/>
    </xf>
    <xf numFmtId="0" fontId="5" fillId="3" borderId="16" xfId="289" applyFont="1" applyFill="1" applyBorder="1" applyAlignment="1">
      <alignment horizontal="center"/>
    </xf>
    <xf numFmtId="0" fontId="5" fillId="3" borderId="21" xfId="289" applyFont="1" applyFill="1" applyBorder="1" applyAlignment="1">
      <alignment horizontal="center"/>
    </xf>
    <xf numFmtId="0" fontId="5" fillId="3" borderId="17" xfId="289" applyFont="1" applyFill="1" applyBorder="1" applyAlignment="1">
      <alignment horizontal="center"/>
    </xf>
    <xf numFmtId="0" fontId="5" fillId="3" borderId="31" xfId="289" applyFont="1" applyFill="1" applyBorder="1" applyAlignment="1">
      <alignment horizontal="center"/>
    </xf>
    <xf numFmtId="0" fontId="5" fillId="3" borderId="7" xfId="289" applyFont="1" applyFill="1" applyBorder="1" applyAlignment="1">
      <alignment horizontal="center"/>
    </xf>
    <xf numFmtId="0" fontId="5" fillId="3" borderId="6" xfId="289" applyFont="1" applyFill="1" applyBorder="1" applyAlignment="1">
      <alignment horizontal="center"/>
    </xf>
    <xf numFmtId="0" fontId="5" fillId="3" borderId="36" xfId="289" applyFont="1" applyFill="1" applyBorder="1" applyAlignment="1">
      <alignment horizontal="center"/>
    </xf>
    <xf numFmtId="0" fontId="3" fillId="0" borderId="0" xfId="286" applyFont="1" applyFill="1" applyBorder="1" applyAlignment="1">
      <alignment horizontal="left"/>
    </xf>
    <xf numFmtId="0" fontId="5" fillId="0" borderId="0" xfId="286" applyFont="1" applyFill="1" applyAlignment="1">
      <alignment horizontal="center" vertical="center"/>
    </xf>
    <xf numFmtId="0" fontId="5" fillId="0" borderId="0" xfId="286" applyFont="1" applyFill="1" applyAlignment="1">
      <alignment horizontal="center"/>
    </xf>
    <xf numFmtId="0" fontId="5" fillId="0" borderId="0" xfId="2" applyFont="1" applyAlignment="1">
      <alignment horizontal="center" vertical="center"/>
    </xf>
    <xf numFmtId="0" fontId="5" fillId="2" borderId="8" xfId="289" applyFont="1" applyFill="1" applyBorder="1" applyAlignment="1" applyProtection="1">
      <alignment horizontal="center" vertical="center"/>
    </xf>
    <xf numFmtId="0" fontId="5" fillId="2" borderId="18" xfId="289" applyFont="1" applyFill="1" applyBorder="1" applyAlignment="1" applyProtection="1">
      <alignment horizontal="center" vertical="center"/>
    </xf>
    <xf numFmtId="0" fontId="5" fillId="2" borderId="16" xfId="289" applyFont="1" applyFill="1" applyBorder="1" applyAlignment="1" applyProtection="1">
      <alignment horizontal="center" vertical="center"/>
    </xf>
    <xf numFmtId="0" fontId="5" fillId="2" borderId="21" xfId="289" applyFont="1" applyFill="1" applyBorder="1" applyAlignment="1" applyProtection="1">
      <alignment horizontal="center" vertical="center"/>
    </xf>
    <xf numFmtId="0" fontId="5" fillId="2" borderId="17" xfId="289" applyFont="1" applyFill="1" applyBorder="1" applyAlignment="1" applyProtection="1">
      <alignment horizontal="center" vertical="center"/>
    </xf>
    <xf numFmtId="0" fontId="5" fillId="2" borderId="15" xfId="289" applyFont="1" applyFill="1" applyBorder="1" applyAlignment="1" applyProtection="1">
      <alignment horizontal="center" vertical="center"/>
    </xf>
    <xf numFmtId="0" fontId="5" fillId="2" borderId="35" xfId="289" applyFont="1" applyFill="1" applyBorder="1" applyAlignment="1" applyProtection="1">
      <alignment horizontal="center" vertical="center"/>
    </xf>
    <xf numFmtId="0" fontId="3" fillId="0" borderId="0" xfId="342" applyFont="1" applyAlignment="1">
      <alignment horizontal="left"/>
    </xf>
    <xf numFmtId="0" fontId="5" fillId="0" borderId="0" xfId="342" applyFont="1" applyFill="1" applyBorder="1" applyAlignment="1">
      <alignment horizontal="center"/>
    </xf>
    <xf numFmtId="0" fontId="5" fillId="2" borderId="53" xfId="342" applyFont="1" applyFill="1" applyBorder="1" applyAlignment="1">
      <alignment horizontal="center" vertical="center"/>
    </xf>
    <xf numFmtId="0" fontId="5" fillId="5" borderId="14" xfId="342" applyFont="1" applyFill="1" applyBorder="1" applyAlignment="1">
      <alignment horizontal="center" vertical="center"/>
    </xf>
    <xf numFmtId="0" fontId="5" fillId="2" borderId="9" xfId="342" applyFont="1" applyFill="1" applyBorder="1" applyAlignment="1">
      <alignment horizontal="center" vertical="center"/>
    </xf>
    <xf numFmtId="0" fontId="5" fillId="2" borderId="13" xfId="342" applyFont="1" applyFill="1" applyBorder="1" applyAlignment="1">
      <alignment horizontal="center" vertical="center"/>
    </xf>
    <xf numFmtId="0" fontId="5" fillId="2" borderId="5" xfId="342" applyFont="1" applyFill="1" applyBorder="1" applyAlignment="1">
      <alignment horizontal="center" vertical="center"/>
    </xf>
    <xf numFmtId="0" fontId="5" fillId="2" borderId="11" xfId="342" applyFont="1" applyFill="1" applyBorder="1" applyAlignment="1">
      <alignment horizontal="center" vertical="center"/>
    </xf>
    <xf numFmtId="0" fontId="13" fillId="0" borderId="0" xfId="342" applyFont="1" applyAlignment="1">
      <alignment horizontal="center"/>
    </xf>
    <xf numFmtId="0" fontId="34" fillId="0" borderId="0" xfId="342" applyFont="1" applyBorder="1" applyAlignment="1">
      <alignment horizontal="center" vertical="center"/>
    </xf>
    <xf numFmtId="0" fontId="3" fillId="0" borderId="0" xfId="342" applyFont="1" applyBorder="1" applyAlignment="1">
      <alignment horizontal="left"/>
    </xf>
    <xf numFmtId="0" fontId="3" fillId="0" borderId="15" xfId="342" applyFont="1" applyBorder="1" applyAlignment="1">
      <alignment horizontal="left"/>
    </xf>
    <xf numFmtId="0" fontId="5" fillId="0" borderId="0" xfId="342" applyFont="1" applyBorder="1" applyAlignment="1">
      <alignment horizontal="center" vertical="center"/>
    </xf>
    <xf numFmtId="0" fontId="5" fillId="2" borderId="8" xfId="342" applyFont="1" applyFill="1" applyBorder="1" applyAlignment="1">
      <alignment horizontal="center" vertical="center" wrapText="1"/>
    </xf>
    <xf numFmtId="0" fontId="5" fillId="2" borderId="10" xfId="342" applyFont="1" applyFill="1" applyBorder="1" applyAlignment="1">
      <alignment horizontal="center" vertical="center" wrapText="1"/>
    </xf>
    <xf numFmtId="0" fontId="5" fillId="2" borderId="18" xfId="342" applyFont="1" applyFill="1" applyBorder="1" applyAlignment="1">
      <alignment horizontal="center" vertical="center" wrapText="1"/>
    </xf>
    <xf numFmtId="0" fontId="5" fillId="2" borderId="16" xfId="342" applyFont="1" applyFill="1" applyBorder="1" applyAlignment="1">
      <alignment horizontal="center" vertical="center"/>
    </xf>
    <xf numFmtId="0" fontId="5" fillId="2" borderId="21" xfId="342" applyFont="1" applyFill="1" applyBorder="1" applyAlignment="1">
      <alignment horizontal="center" vertical="center"/>
    </xf>
    <xf numFmtId="0" fontId="5" fillId="2" borderId="17" xfId="342" applyFont="1" applyFill="1" applyBorder="1" applyAlignment="1">
      <alignment horizontal="center" vertical="center"/>
    </xf>
    <xf numFmtId="0" fontId="5" fillId="2" borderId="31" xfId="342" applyFont="1" applyFill="1" applyBorder="1" applyAlignment="1">
      <alignment horizontal="center" vertical="center"/>
    </xf>
    <xf numFmtId="0" fontId="5" fillId="2" borderId="87" xfId="342" applyFont="1" applyFill="1" applyBorder="1" applyAlignment="1">
      <alignment horizontal="center" vertical="center"/>
    </xf>
    <xf numFmtId="0" fontId="5" fillId="2" borderId="88" xfId="342" applyFont="1" applyFill="1" applyBorder="1" applyAlignment="1">
      <alignment horizontal="center" vertical="center"/>
    </xf>
    <xf numFmtId="0" fontId="5" fillId="2" borderId="89" xfId="342" applyFont="1" applyFill="1" applyBorder="1" applyAlignment="1">
      <alignment horizontal="center" vertical="center"/>
    </xf>
    <xf numFmtId="0" fontId="5" fillId="2" borderId="7" xfId="342" applyFont="1" applyFill="1" applyBorder="1" applyAlignment="1">
      <alignment horizontal="center" vertical="center"/>
    </xf>
    <xf numFmtId="0" fontId="5" fillId="2" borderId="36" xfId="342" applyFont="1" applyFill="1" applyBorder="1" applyAlignment="1">
      <alignment horizontal="center" vertical="center"/>
    </xf>
    <xf numFmtId="0" fontId="5" fillId="2" borderId="37" xfId="342" applyFont="1" applyFill="1" applyBorder="1" applyAlignment="1">
      <alignment horizontal="center" vertical="center"/>
    </xf>
    <xf numFmtId="0" fontId="5" fillId="2" borderId="14" xfId="342" applyFont="1" applyFill="1" applyBorder="1" applyAlignment="1">
      <alignment horizontal="center" vertical="center"/>
    </xf>
    <xf numFmtId="0" fontId="5" fillId="2" borderId="5" xfId="342" applyFont="1" applyFill="1" applyBorder="1" applyAlignment="1">
      <alignment horizontal="center" vertical="center" wrapText="1"/>
    </xf>
    <xf numFmtId="0" fontId="5" fillId="2" borderId="11" xfId="342" applyFont="1" applyFill="1" applyBorder="1" applyAlignment="1">
      <alignment horizontal="center" vertical="center" wrapText="1"/>
    </xf>
    <xf numFmtId="0" fontId="5" fillId="0" borderId="0" xfId="342" applyFont="1" applyFill="1" applyBorder="1" applyAlignment="1">
      <alignment horizontal="center" vertical="top"/>
    </xf>
    <xf numFmtId="0" fontId="5" fillId="2" borderId="53" xfId="342" applyFont="1" applyFill="1" applyBorder="1" applyAlignment="1">
      <alignment horizontal="center" vertical="center" wrapText="1"/>
    </xf>
    <xf numFmtId="0" fontId="5" fillId="2" borderId="14" xfId="342" applyFont="1" applyFill="1" applyBorder="1" applyAlignment="1">
      <alignment horizontal="center" vertical="center" wrapText="1"/>
    </xf>
    <xf numFmtId="0" fontId="5" fillId="3" borderId="7" xfId="342" applyFont="1" applyFill="1" applyBorder="1" applyAlignment="1">
      <alignment horizontal="center" vertical="top" wrapText="1"/>
    </xf>
    <xf numFmtId="0" fontId="5" fillId="3" borderId="37" xfId="342" applyFont="1" applyFill="1" applyBorder="1" applyAlignment="1">
      <alignment horizontal="center" vertical="top" wrapText="1"/>
    </xf>
    <xf numFmtId="0" fontId="5" fillId="0" borderId="0" xfId="342" applyFont="1" applyBorder="1" applyAlignment="1">
      <alignment horizontal="center" vertical="top"/>
    </xf>
    <xf numFmtId="0" fontId="5" fillId="3" borderId="8" xfId="342" applyFont="1" applyFill="1" applyBorder="1" applyAlignment="1">
      <alignment horizontal="center" vertical="top"/>
    </xf>
    <xf numFmtId="0" fontId="5" fillId="3" borderId="18" xfId="342" applyFont="1" applyFill="1" applyBorder="1" applyAlignment="1">
      <alignment horizontal="center" vertical="top"/>
    </xf>
    <xf numFmtId="0" fontId="5" fillId="3" borderId="9" xfId="342" applyFont="1" applyFill="1" applyBorder="1" applyAlignment="1">
      <alignment horizontal="center" vertical="top"/>
    </xf>
  </cellXfs>
  <cellStyles count="368">
    <cellStyle name="Comma" xfId="341" builtinId="3"/>
    <cellStyle name="Comma 10" xfId="4"/>
    <cellStyle name="Comma 10 2" xfId="5"/>
    <cellStyle name="Comma 11" xfId="6"/>
    <cellStyle name="Comma 12" xfId="7"/>
    <cellStyle name="Comma 13" xfId="8"/>
    <cellStyle name="Comma 14" xfId="9"/>
    <cellStyle name="Comma 15" xfId="10"/>
    <cellStyle name="Comma 16" xfId="11"/>
    <cellStyle name="Comma 17" xfId="12"/>
    <cellStyle name="Comma 17 2" xfId="13"/>
    <cellStyle name="Comma 18" xfId="14"/>
    <cellStyle name="Comma 18 2" xfId="15"/>
    <cellStyle name="Comma 19" xfId="16"/>
    <cellStyle name="Comma 19 2" xfId="17"/>
    <cellStyle name="Comma 2" xfId="18"/>
    <cellStyle name="Comma 2 10" xfId="19"/>
    <cellStyle name="Comma 2 11" xfId="20"/>
    <cellStyle name="Comma 2 12" xfId="21"/>
    <cellStyle name="Comma 2 13" xfId="22"/>
    <cellStyle name="Comma 2 14" xfId="23"/>
    <cellStyle name="Comma 2 15" xfId="24"/>
    <cellStyle name="Comma 2 16" xfId="25"/>
    <cellStyle name="Comma 2 17" xfId="26"/>
    <cellStyle name="Comma 2 18" xfId="27"/>
    <cellStyle name="Comma 2 19" xfId="28"/>
    <cellStyle name="Comma 2 2" xfId="29"/>
    <cellStyle name="Comma 2 2 2" xfId="30"/>
    <cellStyle name="Comma 2 2 2 2" xfId="31"/>
    <cellStyle name="Comma 2 2 2 2 2" xfId="32"/>
    <cellStyle name="Comma 2 2 2 2 3" xfId="33"/>
    <cellStyle name="Comma 2 2 2 2 3 2" xfId="34"/>
    <cellStyle name="Comma 2 2 2 2 3 2 2" xfId="35"/>
    <cellStyle name="Comma 2 2 2 2 3 2 2 2" xfId="36"/>
    <cellStyle name="Comma 2 2 2 2 3 2 3" xfId="37"/>
    <cellStyle name="Comma 2 2 2 2 3 3" xfId="38"/>
    <cellStyle name="Comma 2 2 2 2 3 3 2" xfId="39"/>
    <cellStyle name="Comma 2 2 2 2 3 3 2 2" xfId="40"/>
    <cellStyle name="Comma 2 2 2 2 3 3 3" xfId="41"/>
    <cellStyle name="Comma 2 2 2 2 3 4" xfId="42"/>
    <cellStyle name="Comma 2 2 2 2 3 4 2" xfId="43"/>
    <cellStyle name="Comma 2 2 2 2 3 4 2 2" xfId="44"/>
    <cellStyle name="Comma 2 2 2 2 3 4 2 2 2" xfId="45"/>
    <cellStyle name="Comma 2 2 2 2 3 4 2 3" xfId="46"/>
    <cellStyle name="Comma 2 2 2 2 3 4 3" xfId="47"/>
    <cellStyle name="Comma 2 2 2 2 3 4 3 2" xfId="48"/>
    <cellStyle name="Comma 2 2 2 2 3 4 4" xfId="49"/>
    <cellStyle name="Comma 2 2 2 2 3 4 4 2" xfId="50"/>
    <cellStyle name="Comma 2 2 2 2 3 4 5" xfId="51"/>
    <cellStyle name="Comma 2 2 2 2 3 5" xfId="52"/>
    <cellStyle name="Comma 2 2 2 2 3 5 2" xfId="53"/>
    <cellStyle name="Comma 2 2 2 2 3 6" xfId="54"/>
    <cellStyle name="Comma 2 2 2 2 4" xfId="55"/>
    <cellStyle name="Comma 2 2 2 2 4 2" xfId="56"/>
    <cellStyle name="Comma 2 2 2 2 4 2 2" xfId="57"/>
    <cellStyle name="Comma 2 2 2 2 4 2 2 2" xfId="58"/>
    <cellStyle name="Comma 2 2 2 2 4 2 3" xfId="59"/>
    <cellStyle name="Comma 2 2 2 2 4 2 3 2" xfId="60"/>
    <cellStyle name="Comma 2 2 2 2 4 2 4" xfId="61"/>
    <cellStyle name="Comma 2 2 2 2 4 3" xfId="62"/>
    <cellStyle name="Comma 2 2 2 2 4 3 2" xfId="63"/>
    <cellStyle name="Comma 2 2 2 2 4 4" xfId="64"/>
    <cellStyle name="Comma 2 2 2 2 5" xfId="65"/>
    <cellStyle name="Comma 2 2 2 2 5 2" xfId="66"/>
    <cellStyle name="Comma 2 2 2 2 6" xfId="67"/>
    <cellStyle name="Comma 2 2 2 3" xfId="68"/>
    <cellStyle name="Comma 2 2 3" xfId="69"/>
    <cellStyle name="Comma 2 2 3 2" xfId="70"/>
    <cellStyle name="Comma 2 2 3 2 2" xfId="71"/>
    <cellStyle name="Comma 2 2 3 2 2 2" xfId="72"/>
    <cellStyle name="Comma 2 2 3 2 3" xfId="73"/>
    <cellStyle name="Comma 2 2 3 3" xfId="74"/>
    <cellStyle name="Comma 2 2 3 3 2" xfId="75"/>
    <cellStyle name="Comma 2 2 3 4" xfId="76"/>
    <cellStyle name="Comma 2 20" xfId="77"/>
    <cellStyle name="Comma 2 21" xfId="78"/>
    <cellStyle name="Comma 2 22" xfId="79"/>
    <cellStyle name="Comma 2 23" xfId="80"/>
    <cellStyle name="Comma 2 24" xfId="81"/>
    <cellStyle name="Comma 2 25" xfId="82"/>
    <cellStyle name="Comma 2 26" xfId="83"/>
    <cellStyle name="Comma 2 27" xfId="84"/>
    <cellStyle name="Comma 2 3" xfId="85"/>
    <cellStyle name="Comma 2 4" xfId="86"/>
    <cellStyle name="Comma 2 5" xfId="87"/>
    <cellStyle name="Comma 2 6" xfId="88"/>
    <cellStyle name="Comma 2 7" xfId="89"/>
    <cellStyle name="Comma 2 8" xfId="90"/>
    <cellStyle name="Comma 2 9" xfId="91"/>
    <cellStyle name="Comma 20" xfId="92"/>
    <cellStyle name="Comma 20 2" xfId="93"/>
    <cellStyle name="Comma 21" xfId="94"/>
    <cellStyle name="Comma 21 2" xfId="95"/>
    <cellStyle name="Comma 22" xfId="96"/>
    <cellStyle name="Comma 22 2" xfId="97"/>
    <cellStyle name="Comma 23" xfId="329"/>
    <cellStyle name="Comma 24" xfId="331"/>
    <cellStyle name="Comma 25" xfId="340"/>
    <cellStyle name="Comma 27" xfId="98"/>
    <cellStyle name="Comma 27 2" xfId="99"/>
    <cellStyle name="Comma 29" xfId="100"/>
    <cellStyle name="Comma 29 2" xfId="101"/>
    <cellStyle name="Comma 3" xfId="102"/>
    <cellStyle name="Comma 3 2" xfId="103"/>
    <cellStyle name="Comma 3 3" xfId="104"/>
    <cellStyle name="Comma 3 39" xfId="105"/>
    <cellStyle name="Comma 3 4" xfId="106"/>
    <cellStyle name="Comma 3 4 2" xfId="107"/>
    <cellStyle name="Comma 3 4 2 2" xfId="108"/>
    <cellStyle name="Comma 3 4 2 2 2" xfId="109"/>
    <cellStyle name="Comma 3 4 2 3" xfId="110"/>
    <cellStyle name="Comma 3 4 2 3 2" xfId="111"/>
    <cellStyle name="Comma 3 4 2 4" xfId="112"/>
    <cellStyle name="Comma 3 4 3" xfId="113"/>
    <cellStyle name="Comma 3 4 3 2" xfId="114"/>
    <cellStyle name="Comma 3 4 4" xfId="115"/>
    <cellStyle name="Comma 30" xfId="116"/>
    <cellStyle name="Comma 30 2" xfId="117"/>
    <cellStyle name="Comma 4" xfId="118"/>
    <cellStyle name="Comma 4 2" xfId="119"/>
    <cellStyle name="Comma 4 2 2" xfId="120"/>
    <cellStyle name="Comma 4 2 2 2" xfId="121"/>
    <cellStyle name="Comma 4 2 3" xfId="122"/>
    <cellStyle name="Comma 4 3" xfId="123"/>
    <cellStyle name="Comma 4 3 2" xfId="124"/>
    <cellStyle name="Comma 4 3 2 2" xfId="125"/>
    <cellStyle name="Comma 4 3 3" xfId="126"/>
    <cellStyle name="Comma 4 4" xfId="127"/>
    <cellStyle name="Comma 5" xfId="128"/>
    <cellStyle name="Comma 5 2" xfId="129"/>
    <cellStyle name="Comma 5 2 2" xfId="130"/>
    <cellStyle name="Comma 5 3" xfId="131"/>
    <cellStyle name="Comma 6" xfId="132"/>
    <cellStyle name="Comma 67 2" xfId="133"/>
    <cellStyle name="Comma 7" xfId="134"/>
    <cellStyle name="Comma 70" xfId="135"/>
    <cellStyle name="Comma 8" xfId="136"/>
    <cellStyle name="Comma 9" xfId="137"/>
    <cellStyle name="Currency 2" xfId="138"/>
    <cellStyle name="Excel Built-in Comma 2" xfId="139"/>
    <cellStyle name="Excel Built-in Normal" xfId="140"/>
    <cellStyle name="Excel Built-in Normal 2" xfId="141"/>
    <cellStyle name="Excel Built-in Normal 2 2" xfId="142"/>
    <cellStyle name="Excel Built-in Normal 2 2 2" xfId="143"/>
    <cellStyle name="Excel Built-in Normal 2 3" xfId="144"/>
    <cellStyle name="Excel Built-in Normal 3" xfId="145"/>
    <cellStyle name="Excel Built-in Normal 3 2" xfId="146"/>
    <cellStyle name="Excel Built-in Normal 4" xfId="147"/>
    <cellStyle name="Excel Built-in Normal_50. Bishwo" xfId="148"/>
    <cellStyle name="Hyperlink" xfId="367" builtinId="8"/>
    <cellStyle name="Hyperlink 2" xfId="149"/>
    <cellStyle name="Normal" xfId="0" builtinId="0"/>
    <cellStyle name="Normal 10" xfId="2"/>
    <cellStyle name="Normal 10 2" xfId="150"/>
    <cellStyle name="Normal 10 3" xfId="151"/>
    <cellStyle name="Normal 10 3 2" xfId="336"/>
    <cellStyle name="Normal 11" xfId="152"/>
    <cellStyle name="Normal 11 2" xfId="153"/>
    <cellStyle name="Normal 12" xfId="154"/>
    <cellStyle name="Normal 13" xfId="155"/>
    <cellStyle name="Normal 14" xfId="156"/>
    <cellStyle name="Normal 15" xfId="157"/>
    <cellStyle name="Normal 16" xfId="158"/>
    <cellStyle name="Normal 17" xfId="159"/>
    <cellStyle name="Normal 18" xfId="160"/>
    <cellStyle name="Normal 19" xfId="161"/>
    <cellStyle name="Normal 2" xfId="162"/>
    <cellStyle name="Normal 2 10" xfId="163"/>
    <cellStyle name="Normal 2 11" xfId="164"/>
    <cellStyle name="Normal 2 12" xfId="165"/>
    <cellStyle name="Normal 2 13" xfId="166"/>
    <cellStyle name="Normal 2 14" xfId="167"/>
    <cellStyle name="Normal 2 14 2" xfId="338"/>
    <cellStyle name="Normal 2 15" xfId="168"/>
    <cellStyle name="Normal 2 16" xfId="169"/>
    <cellStyle name="Normal 2 17" xfId="332"/>
    <cellStyle name="Normal 2 2" xfId="170"/>
    <cellStyle name="Normal 2 2 2" xfId="171"/>
    <cellStyle name="Normal 2 2 2 2 4 2" xfId="172"/>
    <cellStyle name="Normal 2 2 3" xfId="173"/>
    <cellStyle name="Normal 2 2 4" xfId="174"/>
    <cellStyle name="Normal 2 2 5" xfId="175"/>
    <cellStyle name="Normal 2 2 6" xfId="176"/>
    <cellStyle name="Normal 2 2 7" xfId="177"/>
    <cellStyle name="Normal 2 2_50. Bishwo" xfId="178"/>
    <cellStyle name="Normal 2 3" xfId="179"/>
    <cellStyle name="Normal 2 3 2" xfId="180"/>
    <cellStyle name="Normal 2 4" xfId="181"/>
    <cellStyle name="Normal 2 5" xfId="182"/>
    <cellStyle name="Normal 2 6" xfId="183"/>
    <cellStyle name="Normal 2 7" xfId="184"/>
    <cellStyle name="Normal 2 8" xfId="185"/>
    <cellStyle name="Normal 2 9" xfId="186"/>
    <cellStyle name="Normal 2_50. Bishwo" xfId="187"/>
    <cellStyle name="Normal 20" xfId="188"/>
    <cellStyle name="Normal 20 2" xfId="189"/>
    <cellStyle name="Normal 21" xfId="190"/>
    <cellStyle name="Normal 21 2" xfId="191"/>
    <cellStyle name="Normal 22" xfId="192"/>
    <cellStyle name="Normal 22 2" xfId="193"/>
    <cellStyle name="Normal 23" xfId="194"/>
    <cellStyle name="Normal 24" xfId="195"/>
    <cellStyle name="Normal 24 2" xfId="196"/>
    <cellStyle name="Normal 25" xfId="197"/>
    <cellStyle name="Normal 25 2" xfId="198"/>
    <cellStyle name="Normal 26" xfId="199"/>
    <cellStyle name="Normal 26 2" xfId="200"/>
    <cellStyle name="Normal 27" xfId="201"/>
    <cellStyle name="Normal 27 2" xfId="202"/>
    <cellStyle name="Normal 28" xfId="203"/>
    <cellStyle name="Normal 28 2" xfId="204"/>
    <cellStyle name="Normal 29" xfId="205"/>
    <cellStyle name="Normal 3" xfId="206"/>
    <cellStyle name="Normal 3 2" xfId="207"/>
    <cellStyle name="Normal 3 2 2" xfId="208"/>
    <cellStyle name="Normal 3 2 3" xfId="337"/>
    <cellStyle name="Normal 3 3" xfId="209"/>
    <cellStyle name="Normal 3 4" xfId="210"/>
    <cellStyle name="Normal 3 5" xfId="211"/>
    <cellStyle name="Normal 3 6" xfId="212"/>
    <cellStyle name="Normal 3 7" xfId="213"/>
    <cellStyle name="Normal 3 7 2" xfId="214"/>
    <cellStyle name="Normal 3 8" xfId="335"/>
    <cellStyle name="Normal 3 8 2" xfId="366"/>
    <cellStyle name="Normal 3_9.1 &amp; 9.2" xfId="215"/>
    <cellStyle name="Normal 30" xfId="216"/>
    <cellStyle name="Normal 30 2" xfId="217"/>
    <cellStyle name="Normal 31" xfId="218"/>
    <cellStyle name="Normal 32" xfId="219"/>
    <cellStyle name="Normal 32 2" xfId="3"/>
    <cellStyle name="Normal 33" xfId="220"/>
    <cellStyle name="Normal 33 2" xfId="221"/>
    <cellStyle name="Normal 34" xfId="222"/>
    <cellStyle name="Normal 34 2" xfId="223"/>
    <cellStyle name="Normal 34 3" xfId="224"/>
    <cellStyle name="Normal 34 3 2" xfId="225"/>
    <cellStyle name="Normal 34 4" xfId="226"/>
    <cellStyle name="Normal 35" xfId="227"/>
    <cellStyle name="Normal 35 2" xfId="228"/>
    <cellStyle name="Normal 36" xfId="229"/>
    <cellStyle name="Normal 36 2" xfId="230"/>
    <cellStyle name="Normal 37" xfId="231"/>
    <cellStyle name="Normal 37 2" xfId="232"/>
    <cellStyle name="Normal 38" xfId="233"/>
    <cellStyle name="Normal 38 2" xfId="234"/>
    <cellStyle name="Normal 39" xfId="235"/>
    <cellStyle name="Normal 4" xfId="236"/>
    <cellStyle name="Normal 4 10" xfId="237"/>
    <cellStyle name="Normal 4 11" xfId="238"/>
    <cellStyle name="Normal 4 12" xfId="239"/>
    <cellStyle name="Normal 4 13" xfId="240"/>
    <cellStyle name="Normal 4 14" xfId="241"/>
    <cellStyle name="Normal 4 15" xfId="242"/>
    <cellStyle name="Normal 4 16" xfId="243"/>
    <cellStyle name="Normal 4 17" xfId="244"/>
    <cellStyle name="Normal 4 18" xfId="245"/>
    <cellStyle name="Normal 4 19" xfId="246"/>
    <cellStyle name="Normal 4 2" xfId="247"/>
    <cellStyle name="Normal 4 20" xfId="248"/>
    <cellStyle name="Normal 4 21" xfId="249"/>
    <cellStyle name="Normal 4 22" xfId="250"/>
    <cellStyle name="Normal 4 23" xfId="251"/>
    <cellStyle name="Normal 4 24" xfId="252"/>
    <cellStyle name="Normal 4 25" xfId="253"/>
    <cellStyle name="Normal 4 26" xfId="254"/>
    <cellStyle name="Normal 4 26 2" xfId="255"/>
    <cellStyle name="Normal 4 3" xfId="256"/>
    <cellStyle name="Normal 4 4" xfId="257"/>
    <cellStyle name="Normal 4 5" xfId="258"/>
    <cellStyle name="Normal 4 6" xfId="259"/>
    <cellStyle name="Normal 4 7" xfId="260"/>
    <cellStyle name="Normal 4 8" xfId="261"/>
    <cellStyle name="Normal 4 9" xfId="262"/>
    <cellStyle name="Normal 4_50. Bishwo" xfId="263"/>
    <cellStyle name="Normal 40" xfId="264"/>
    <cellStyle name="Normal 41" xfId="265"/>
    <cellStyle name="Normal 42" xfId="266"/>
    <cellStyle name="Normal 43" xfId="267"/>
    <cellStyle name="Normal 44" xfId="268"/>
    <cellStyle name="Normal 44 2" xfId="269"/>
    <cellStyle name="Normal 45" xfId="270"/>
    <cellStyle name="Normal 45 2" xfId="271"/>
    <cellStyle name="Normal 46" xfId="272"/>
    <cellStyle name="Normal 47" xfId="273"/>
    <cellStyle name="Normal 48" xfId="274"/>
    <cellStyle name="Normal 49" xfId="275"/>
    <cellStyle name="Normal 5" xfId="276"/>
    <cellStyle name="Normal 5 2" xfId="277"/>
    <cellStyle name="Normal 5 3" xfId="278"/>
    <cellStyle name="Normal 50" xfId="279"/>
    <cellStyle name="Normal 50 2" xfId="280"/>
    <cellStyle name="Normal 51" xfId="281"/>
    <cellStyle name="Normal 51 2" xfId="282"/>
    <cellStyle name="Normal 52" xfId="283"/>
    <cellStyle name="Normal 53" xfId="284"/>
    <cellStyle name="Normal 53 2" xfId="285"/>
    <cellStyle name="Normal 54" xfId="286"/>
    <cellStyle name="Normal 54 2" xfId="287"/>
    <cellStyle name="Normal 54 3" xfId="288"/>
    <cellStyle name="Normal 55" xfId="328"/>
    <cellStyle name="Normal 56" xfId="330"/>
    <cellStyle name="Normal 57" xfId="333"/>
    <cellStyle name="Normal 58" xfId="334"/>
    <cellStyle name="Normal 59" xfId="342"/>
    <cellStyle name="Normal 6" xfId="289"/>
    <cellStyle name="Normal 6 2" xfId="290"/>
    <cellStyle name="Normal 6 2 2" xfId="339"/>
    <cellStyle name="Normal 6 3" xfId="291"/>
    <cellStyle name="Normal 67" xfId="292"/>
    <cellStyle name="Normal 7" xfId="293"/>
    <cellStyle name="Normal 7 2" xfId="294"/>
    <cellStyle name="Normal 8" xfId="295"/>
    <cellStyle name="Normal 8 2" xfId="296"/>
    <cellStyle name="Normal 8 3" xfId="297"/>
    <cellStyle name="Normal 9" xfId="298"/>
    <cellStyle name="Normal 9 2" xfId="299"/>
    <cellStyle name="Normal_064-03-32" xfId="1"/>
    <cellStyle name="Normal_bartaman point 2" xfId="345"/>
    <cellStyle name="Normal_bartaman point 2 2" xfId="327"/>
    <cellStyle name="Normal_bartaman point 3" xfId="346"/>
    <cellStyle name="Normal_Bartamane_Book1" xfId="343"/>
    <cellStyle name="Normal_Comm_wt" xfId="344"/>
    <cellStyle name="Normal_Direction of Trade_BartamanFormat 2063-64" xfId="347"/>
    <cellStyle name="Normal_Direction of Trade_BartamanFormat 2063-64 2" xfId="349"/>
    <cellStyle name="Normal_Sheet1" xfId="348"/>
    <cellStyle name="Normal_Sheet1 2" xfId="350"/>
    <cellStyle name="Normal_Sheet1 2 2" xfId="352"/>
    <cellStyle name="Normal_Sheet1 2 3" xfId="353"/>
    <cellStyle name="Normal_Sheet1 2 4" xfId="356"/>
    <cellStyle name="Normal_Sheet1 2 5" xfId="359"/>
    <cellStyle name="Normal_Sheet1 2 6" xfId="362"/>
    <cellStyle name="Normal_Sheet1 2 7" xfId="364"/>
    <cellStyle name="Normal_Sheet1 3" xfId="355"/>
    <cellStyle name="Normal_Sheet1 4" xfId="358"/>
    <cellStyle name="Normal_Sheet1 5" xfId="351"/>
    <cellStyle name="Normal_Sheet1 5 2" xfId="354"/>
    <cellStyle name="Normal_Sheet1 5 3" xfId="357"/>
    <cellStyle name="Normal_Sheet1 5 4" xfId="360"/>
    <cellStyle name="Normal_Sheet1 5 5" xfId="361"/>
    <cellStyle name="Normal_Sheet1 5 6" xfId="365"/>
    <cellStyle name="Normal_Sheet1 6" xfId="363"/>
    <cellStyle name="Percent 2" xfId="300"/>
    <cellStyle name="Percent 2 2" xfId="301"/>
    <cellStyle name="Percent 2 2 2" xfId="302"/>
    <cellStyle name="Percent 2 2 2 2" xfId="303"/>
    <cellStyle name="Percent 2 2 2 2 2" xfId="304"/>
    <cellStyle name="Percent 2 2 2 3" xfId="305"/>
    <cellStyle name="Percent 2 2 3" xfId="306"/>
    <cellStyle name="Percent 2 2 3 2" xfId="307"/>
    <cellStyle name="Percent 2 2 4" xfId="308"/>
    <cellStyle name="Percent 2 3" xfId="309"/>
    <cellStyle name="Percent 2 3 2" xfId="310"/>
    <cellStyle name="Percent 2 3 2 2" xfId="311"/>
    <cellStyle name="Percent 2 3 3" xfId="312"/>
    <cellStyle name="Percent 2 4" xfId="313"/>
    <cellStyle name="Percent 2 4 2" xfId="314"/>
    <cellStyle name="Percent 2 4 2 2" xfId="315"/>
    <cellStyle name="Percent 2 4 3" xfId="316"/>
    <cellStyle name="Percent 2 5" xfId="317"/>
    <cellStyle name="Percent 2 5 2" xfId="318"/>
    <cellStyle name="Percent 2 6" xfId="319"/>
    <cellStyle name="Percent 3" xfId="320"/>
    <cellStyle name="Percent 3 2" xfId="321"/>
    <cellStyle name="Percent 3 2 2" xfId="322"/>
    <cellStyle name="Percent 3 3" xfId="323"/>
    <cellStyle name="Percent 4" xfId="324"/>
    <cellStyle name="Percent 67 2" xfId="325"/>
    <cellStyle name="SHEET" xfId="3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kitco.com/gold.londonfix.html"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168"/>
  <sheetViews>
    <sheetView tabSelected="1" zoomScaleSheetLayoutView="100" zoomScalePageLayoutView="89" workbookViewId="0">
      <selection activeCell="E13" sqref="E13"/>
    </sheetView>
  </sheetViews>
  <sheetFormatPr defaultRowHeight="15.75"/>
  <cols>
    <col min="1" max="1" width="10.42578125" style="64" customWidth="1"/>
    <col min="2" max="2" width="60.42578125" style="64" bestFit="1" customWidth="1"/>
    <col min="3" max="4" width="9.140625" style="64"/>
    <col min="5" max="5" width="10.5703125" style="64" customWidth="1"/>
    <col min="6" max="256" width="9.140625" style="64"/>
    <col min="257" max="257" width="10.42578125" style="64" customWidth="1"/>
    <col min="258" max="258" width="61.7109375" style="64" bestFit="1" customWidth="1"/>
    <col min="259" max="260" width="9.140625" style="64"/>
    <col min="261" max="261" width="16.42578125" style="64" customWidth="1"/>
    <col min="262" max="512" width="9.140625" style="64"/>
    <col min="513" max="513" width="10.42578125" style="64" customWidth="1"/>
    <col min="514" max="514" width="61.7109375" style="64" bestFit="1" customWidth="1"/>
    <col min="515" max="516" width="9.140625" style="64"/>
    <col min="517" max="517" width="16.42578125" style="64" customWidth="1"/>
    <col min="518" max="768" width="9.140625" style="64"/>
    <col min="769" max="769" width="10.42578125" style="64" customWidth="1"/>
    <col min="770" max="770" width="61.7109375" style="64" bestFit="1" customWidth="1"/>
    <col min="771" max="772" width="9.140625" style="64"/>
    <col min="773" max="773" width="16.42578125" style="64" customWidth="1"/>
    <col min="774" max="1024" width="9.140625" style="64"/>
    <col min="1025" max="1025" width="10.42578125" style="64" customWidth="1"/>
    <col min="1026" max="1026" width="61.7109375" style="64" bestFit="1" customWidth="1"/>
    <col min="1027" max="1028" width="9.140625" style="64"/>
    <col min="1029" max="1029" width="16.42578125" style="64" customWidth="1"/>
    <col min="1030" max="1280" width="9.140625" style="64"/>
    <col min="1281" max="1281" width="10.42578125" style="64" customWidth="1"/>
    <col min="1282" max="1282" width="61.7109375" style="64" bestFit="1" customWidth="1"/>
    <col min="1283" max="1284" width="9.140625" style="64"/>
    <col min="1285" max="1285" width="16.42578125" style="64" customWidth="1"/>
    <col min="1286" max="1536" width="9.140625" style="64"/>
    <col min="1537" max="1537" width="10.42578125" style="64" customWidth="1"/>
    <col min="1538" max="1538" width="61.7109375" style="64" bestFit="1" customWidth="1"/>
    <col min="1539" max="1540" width="9.140625" style="64"/>
    <col min="1541" max="1541" width="16.42578125" style="64" customWidth="1"/>
    <col min="1542" max="1792" width="9.140625" style="64"/>
    <col min="1793" max="1793" width="10.42578125" style="64" customWidth="1"/>
    <col min="1794" max="1794" width="61.7109375" style="64" bestFit="1" customWidth="1"/>
    <col min="1795" max="1796" width="9.140625" style="64"/>
    <col min="1797" max="1797" width="16.42578125" style="64" customWidth="1"/>
    <col min="1798" max="2048" width="9.140625" style="64"/>
    <col min="2049" max="2049" width="10.42578125" style="64" customWidth="1"/>
    <col min="2050" max="2050" width="61.7109375" style="64" bestFit="1" customWidth="1"/>
    <col min="2051" max="2052" width="9.140625" style="64"/>
    <col min="2053" max="2053" width="16.42578125" style="64" customWidth="1"/>
    <col min="2054" max="2304" width="9.140625" style="64"/>
    <col min="2305" max="2305" width="10.42578125" style="64" customWidth="1"/>
    <col min="2306" max="2306" width="61.7109375" style="64" bestFit="1" customWidth="1"/>
    <col min="2307" max="2308" width="9.140625" style="64"/>
    <col min="2309" max="2309" width="16.42578125" style="64" customWidth="1"/>
    <col min="2310" max="2560" width="9.140625" style="64"/>
    <col min="2561" max="2561" width="10.42578125" style="64" customWidth="1"/>
    <col min="2562" max="2562" width="61.7109375" style="64" bestFit="1" customWidth="1"/>
    <col min="2563" max="2564" width="9.140625" style="64"/>
    <col min="2565" max="2565" width="16.42578125" style="64" customWidth="1"/>
    <col min="2566" max="2816" width="9.140625" style="64"/>
    <col min="2817" max="2817" width="10.42578125" style="64" customWidth="1"/>
    <col min="2818" max="2818" width="61.7109375" style="64" bestFit="1" customWidth="1"/>
    <col min="2819" max="2820" width="9.140625" style="64"/>
    <col min="2821" max="2821" width="16.42578125" style="64" customWidth="1"/>
    <col min="2822" max="3072" width="9.140625" style="64"/>
    <col min="3073" max="3073" width="10.42578125" style="64" customWidth="1"/>
    <col min="3074" max="3074" width="61.7109375" style="64" bestFit="1" customWidth="1"/>
    <col min="3075" max="3076" width="9.140625" style="64"/>
    <col min="3077" max="3077" width="16.42578125" style="64" customWidth="1"/>
    <col min="3078" max="3328" width="9.140625" style="64"/>
    <col min="3329" max="3329" width="10.42578125" style="64" customWidth="1"/>
    <col min="3330" max="3330" width="61.7109375" style="64" bestFit="1" customWidth="1"/>
    <col min="3331" max="3332" width="9.140625" style="64"/>
    <col min="3333" max="3333" width="16.42578125" style="64" customWidth="1"/>
    <col min="3334" max="3584" width="9.140625" style="64"/>
    <col min="3585" max="3585" width="10.42578125" style="64" customWidth="1"/>
    <col min="3586" max="3586" width="61.7109375" style="64" bestFit="1" customWidth="1"/>
    <col min="3587" max="3588" width="9.140625" style="64"/>
    <col min="3589" max="3589" width="16.42578125" style="64" customWidth="1"/>
    <col min="3590" max="3840" width="9.140625" style="64"/>
    <col min="3841" max="3841" width="10.42578125" style="64" customWidth="1"/>
    <col min="3842" max="3842" width="61.7109375" style="64" bestFit="1" customWidth="1"/>
    <col min="3843" max="3844" width="9.140625" style="64"/>
    <col min="3845" max="3845" width="16.42578125" style="64" customWidth="1"/>
    <col min="3846" max="4096" width="9.140625" style="64"/>
    <col min="4097" max="4097" width="10.42578125" style="64" customWidth="1"/>
    <col min="4098" max="4098" width="61.7109375" style="64" bestFit="1" customWidth="1"/>
    <col min="4099" max="4100" width="9.140625" style="64"/>
    <col min="4101" max="4101" width="16.42578125" style="64" customWidth="1"/>
    <col min="4102" max="4352" width="9.140625" style="64"/>
    <col min="4353" max="4353" width="10.42578125" style="64" customWidth="1"/>
    <col min="4354" max="4354" width="61.7109375" style="64" bestFit="1" customWidth="1"/>
    <col min="4355" max="4356" width="9.140625" style="64"/>
    <col min="4357" max="4357" width="16.42578125" style="64" customWidth="1"/>
    <col min="4358" max="4608" width="9.140625" style="64"/>
    <col min="4609" max="4609" width="10.42578125" style="64" customWidth="1"/>
    <col min="4610" max="4610" width="61.7109375" style="64" bestFit="1" customWidth="1"/>
    <col min="4611" max="4612" width="9.140625" style="64"/>
    <col min="4613" max="4613" width="16.42578125" style="64" customWidth="1"/>
    <col min="4614" max="4864" width="9.140625" style="64"/>
    <col min="4865" max="4865" width="10.42578125" style="64" customWidth="1"/>
    <col min="4866" max="4866" width="61.7109375" style="64" bestFit="1" customWidth="1"/>
    <col min="4867" max="4868" width="9.140625" style="64"/>
    <col min="4869" max="4869" width="16.42578125" style="64" customWidth="1"/>
    <col min="4870" max="5120" width="9.140625" style="64"/>
    <col min="5121" max="5121" width="10.42578125" style="64" customWidth="1"/>
    <col min="5122" max="5122" width="61.7109375" style="64" bestFit="1" customWidth="1"/>
    <col min="5123" max="5124" width="9.140625" style="64"/>
    <col min="5125" max="5125" width="16.42578125" style="64" customWidth="1"/>
    <col min="5126" max="5376" width="9.140625" style="64"/>
    <col min="5377" max="5377" width="10.42578125" style="64" customWidth="1"/>
    <col min="5378" max="5378" width="61.7109375" style="64" bestFit="1" customWidth="1"/>
    <col min="5379" max="5380" width="9.140625" style="64"/>
    <col min="5381" max="5381" width="16.42578125" style="64" customWidth="1"/>
    <col min="5382" max="5632" width="9.140625" style="64"/>
    <col min="5633" max="5633" width="10.42578125" style="64" customWidth="1"/>
    <col min="5634" max="5634" width="61.7109375" style="64" bestFit="1" customWidth="1"/>
    <col min="5635" max="5636" width="9.140625" style="64"/>
    <col min="5637" max="5637" width="16.42578125" style="64" customWidth="1"/>
    <col min="5638" max="5888" width="9.140625" style="64"/>
    <col min="5889" max="5889" width="10.42578125" style="64" customWidth="1"/>
    <col min="5890" max="5890" width="61.7109375" style="64" bestFit="1" customWidth="1"/>
    <col min="5891" max="5892" width="9.140625" style="64"/>
    <col min="5893" max="5893" width="16.42578125" style="64" customWidth="1"/>
    <col min="5894" max="6144" width="9.140625" style="64"/>
    <col min="6145" max="6145" width="10.42578125" style="64" customWidth="1"/>
    <col min="6146" max="6146" width="61.7109375" style="64" bestFit="1" customWidth="1"/>
    <col min="6147" max="6148" width="9.140625" style="64"/>
    <col min="6149" max="6149" width="16.42578125" style="64" customWidth="1"/>
    <col min="6150" max="6400" width="9.140625" style="64"/>
    <col min="6401" max="6401" width="10.42578125" style="64" customWidth="1"/>
    <col min="6402" max="6402" width="61.7109375" style="64" bestFit="1" customWidth="1"/>
    <col min="6403" max="6404" width="9.140625" style="64"/>
    <col min="6405" max="6405" width="16.42578125" style="64" customWidth="1"/>
    <col min="6406" max="6656" width="9.140625" style="64"/>
    <col min="6657" max="6657" width="10.42578125" style="64" customWidth="1"/>
    <col min="6658" max="6658" width="61.7109375" style="64" bestFit="1" customWidth="1"/>
    <col min="6659" max="6660" width="9.140625" style="64"/>
    <col min="6661" max="6661" width="16.42578125" style="64" customWidth="1"/>
    <col min="6662" max="6912" width="9.140625" style="64"/>
    <col min="6913" max="6913" width="10.42578125" style="64" customWidth="1"/>
    <col min="6914" max="6914" width="61.7109375" style="64" bestFit="1" customWidth="1"/>
    <col min="6915" max="6916" width="9.140625" style="64"/>
    <col min="6917" max="6917" width="16.42578125" style="64" customWidth="1"/>
    <col min="6918" max="7168" width="9.140625" style="64"/>
    <col min="7169" max="7169" width="10.42578125" style="64" customWidth="1"/>
    <col min="7170" max="7170" width="61.7109375" style="64" bestFit="1" customWidth="1"/>
    <col min="7171" max="7172" width="9.140625" style="64"/>
    <col min="7173" max="7173" width="16.42578125" style="64" customWidth="1"/>
    <col min="7174" max="7424" width="9.140625" style="64"/>
    <col min="7425" max="7425" width="10.42578125" style="64" customWidth="1"/>
    <col min="7426" max="7426" width="61.7109375" style="64" bestFit="1" customWidth="1"/>
    <col min="7427" max="7428" width="9.140625" style="64"/>
    <col min="7429" max="7429" width="16.42578125" style="64" customWidth="1"/>
    <col min="7430" max="7680" width="9.140625" style="64"/>
    <col min="7681" max="7681" width="10.42578125" style="64" customWidth="1"/>
    <col min="7682" max="7682" width="61.7109375" style="64" bestFit="1" customWidth="1"/>
    <col min="7683" max="7684" width="9.140625" style="64"/>
    <col min="7685" max="7685" width="16.42578125" style="64" customWidth="1"/>
    <col min="7686" max="7936" width="9.140625" style="64"/>
    <col min="7937" max="7937" width="10.42578125" style="64" customWidth="1"/>
    <col min="7938" max="7938" width="61.7109375" style="64" bestFit="1" customWidth="1"/>
    <col min="7939" max="7940" width="9.140625" style="64"/>
    <col min="7941" max="7941" width="16.42578125" style="64" customWidth="1"/>
    <col min="7942" max="8192" width="9.140625" style="64"/>
    <col min="8193" max="8193" width="10.42578125" style="64" customWidth="1"/>
    <col min="8194" max="8194" width="61.7109375" style="64" bestFit="1" customWidth="1"/>
    <col min="8195" max="8196" width="9.140625" style="64"/>
    <col min="8197" max="8197" width="16.42578125" style="64" customWidth="1"/>
    <col min="8198" max="8448" width="9.140625" style="64"/>
    <col min="8449" max="8449" width="10.42578125" style="64" customWidth="1"/>
    <col min="8450" max="8450" width="61.7109375" style="64" bestFit="1" customWidth="1"/>
    <col min="8451" max="8452" width="9.140625" style="64"/>
    <col min="8453" max="8453" width="16.42578125" style="64" customWidth="1"/>
    <col min="8454" max="8704" width="9.140625" style="64"/>
    <col min="8705" max="8705" width="10.42578125" style="64" customWidth="1"/>
    <col min="8706" max="8706" width="61.7109375" style="64" bestFit="1" customWidth="1"/>
    <col min="8707" max="8708" width="9.140625" style="64"/>
    <col min="8709" max="8709" width="16.42578125" style="64" customWidth="1"/>
    <col min="8710" max="8960" width="9.140625" style="64"/>
    <col min="8961" max="8961" width="10.42578125" style="64" customWidth="1"/>
    <col min="8962" max="8962" width="61.7109375" style="64" bestFit="1" customWidth="1"/>
    <col min="8963" max="8964" width="9.140625" style="64"/>
    <col min="8965" max="8965" width="16.42578125" style="64" customWidth="1"/>
    <col min="8966" max="9216" width="9.140625" style="64"/>
    <col min="9217" max="9217" width="10.42578125" style="64" customWidth="1"/>
    <col min="9218" max="9218" width="61.7109375" style="64" bestFit="1" customWidth="1"/>
    <col min="9219" max="9220" width="9.140625" style="64"/>
    <col min="9221" max="9221" width="16.42578125" style="64" customWidth="1"/>
    <col min="9222" max="9472" width="9.140625" style="64"/>
    <col min="9473" max="9473" width="10.42578125" style="64" customWidth="1"/>
    <col min="9474" max="9474" width="61.7109375" style="64" bestFit="1" customWidth="1"/>
    <col min="9475" max="9476" width="9.140625" style="64"/>
    <col min="9477" max="9477" width="16.42578125" style="64" customWidth="1"/>
    <col min="9478" max="9728" width="9.140625" style="64"/>
    <col min="9729" max="9729" width="10.42578125" style="64" customWidth="1"/>
    <col min="9730" max="9730" width="61.7109375" style="64" bestFit="1" customWidth="1"/>
    <col min="9731" max="9732" width="9.140625" style="64"/>
    <col min="9733" max="9733" width="16.42578125" style="64" customWidth="1"/>
    <col min="9734" max="9984" width="9.140625" style="64"/>
    <col min="9985" max="9985" width="10.42578125" style="64" customWidth="1"/>
    <col min="9986" max="9986" width="61.7109375" style="64" bestFit="1" customWidth="1"/>
    <col min="9987" max="9988" width="9.140625" style="64"/>
    <col min="9989" max="9989" width="16.42578125" style="64" customWidth="1"/>
    <col min="9990" max="10240" width="9.140625" style="64"/>
    <col min="10241" max="10241" width="10.42578125" style="64" customWidth="1"/>
    <col min="10242" max="10242" width="61.7109375" style="64" bestFit="1" customWidth="1"/>
    <col min="10243" max="10244" width="9.140625" style="64"/>
    <col min="10245" max="10245" width="16.42578125" style="64" customWidth="1"/>
    <col min="10246" max="10496" width="9.140625" style="64"/>
    <col min="10497" max="10497" width="10.42578125" style="64" customWidth="1"/>
    <col min="10498" max="10498" width="61.7109375" style="64" bestFit="1" customWidth="1"/>
    <col min="10499" max="10500" width="9.140625" style="64"/>
    <col min="10501" max="10501" width="16.42578125" style="64" customWidth="1"/>
    <col min="10502" max="10752" width="9.140625" style="64"/>
    <col min="10753" max="10753" width="10.42578125" style="64" customWidth="1"/>
    <col min="10754" max="10754" width="61.7109375" style="64" bestFit="1" customWidth="1"/>
    <col min="10755" max="10756" width="9.140625" style="64"/>
    <col min="10757" max="10757" width="16.42578125" style="64" customWidth="1"/>
    <col min="10758" max="11008" width="9.140625" style="64"/>
    <col min="11009" max="11009" width="10.42578125" style="64" customWidth="1"/>
    <col min="11010" max="11010" width="61.7109375" style="64" bestFit="1" customWidth="1"/>
    <col min="11011" max="11012" width="9.140625" style="64"/>
    <col min="11013" max="11013" width="16.42578125" style="64" customWidth="1"/>
    <col min="11014" max="11264" width="9.140625" style="64"/>
    <col min="11265" max="11265" width="10.42578125" style="64" customWidth="1"/>
    <col min="11266" max="11266" width="61.7109375" style="64" bestFit="1" customWidth="1"/>
    <col min="11267" max="11268" width="9.140625" style="64"/>
    <col min="11269" max="11269" width="16.42578125" style="64" customWidth="1"/>
    <col min="11270" max="11520" width="9.140625" style="64"/>
    <col min="11521" max="11521" width="10.42578125" style="64" customWidth="1"/>
    <col min="11522" max="11522" width="61.7109375" style="64" bestFit="1" customWidth="1"/>
    <col min="11523" max="11524" width="9.140625" style="64"/>
    <col min="11525" max="11525" width="16.42578125" style="64" customWidth="1"/>
    <col min="11526" max="11776" width="9.140625" style="64"/>
    <col min="11777" max="11777" width="10.42578125" style="64" customWidth="1"/>
    <col min="11778" max="11778" width="61.7109375" style="64" bestFit="1" customWidth="1"/>
    <col min="11779" max="11780" width="9.140625" style="64"/>
    <col min="11781" max="11781" width="16.42578125" style="64" customWidth="1"/>
    <col min="11782" max="12032" width="9.140625" style="64"/>
    <col min="12033" max="12033" width="10.42578125" style="64" customWidth="1"/>
    <col min="12034" max="12034" width="61.7109375" style="64" bestFit="1" customWidth="1"/>
    <col min="12035" max="12036" width="9.140625" style="64"/>
    <col min="12037" max="12037" width="16.42578125" style="64" customWidth="1"/>
    <col min="12038" max="12288" width="9.140625" style="64"/>
    <col min="12289" max="12289" width="10.42578125" style="64" customWidth="1"/>
    <col min="12290" max="12290" width="61.7109375" style="64" bestFit="1" customWidth="1"/>
    <col min="12291" max="12292" width="9.140625" style="64"/>
    <col min="12293" max="12293" width="16.42578125" style="64" customWidth="1"/>
    <col min="12294" max="12544" width="9.140625" style="64"/>
    <col min="12545" max="12545" width="10.42578125" style="64" customWidth="1"/>
    <col min="12546" max="12546" width="61.7109375" style="64" bestFit="1" customWidth="1"/>
    <col min="12547" max="12548" width="9.140625" style="64"/>
    <col min="12549" max="12549" width="16.42578125" style="64" customWidth="1"/>
    <col min="12550" max="12800" width="9.140625" style="64"/>
    <col min="12801" max="12801" width="10.42578125" style="64" customWidth="1"/>
    <col min="12802" max="12802" width="61.7109375" style="64" bestFit="1" customWidth="1"/>
    <col min="12803" max="12804" width="9.140625" style="64"/>
    <col min="12805" max="12805" width="16.42578125" style="64" customWidth="1"/>
    <col min="12806" max="13056" width="9.140625" style="64"/>
    <col min="13057" max="13057" width="10.42578125" style="64" customWidth="1"/>
    <col min="13058" max="13058" width="61.7109375" style="64" bestFit="1" customWidth="1"/>
    <col min="13059" max="13060" width="9.140625" style="64"/>
    <col min="13061" max="13061" width="16.42578125" style="64" customWidth="1"/>
    <col min="13062" max="13312" width="9.140625" style="64"/>
    <col min="13313" max="13313" width="10.42578125" style="64" customWidth="1"/>
    <col min="13314" max="13314" width="61.7109375" style="64" bestFit="1" customWidth="1"/>
    <col min="13315" max="13316" width="9.140625" style="64"/>
    <col min="13317" max="13317" width="16.42578125" style="64" customWidth="1"/>
    <col min="13318" max="13568" width="9.140625" style="64"/>
    <col min="13569" max="13569" width="10.42578125" style="64" customWidth="1"/>
    <col min="13570" max="13570" width="61.7109375" style="64" bestFit="1" customWidth="1"/>
    <col min="13571" max="13572" width="9.140625" style="64"/>
    <col min="13573" max="13573" width="16.42578125" style="64" customWidth="1"/>
    <col min="13574" max="13824" width="9.140625" style="64"/>
    <col min="13825" max="13825" width="10.42578125" style="64" customWidth="1"/>
    <col min="13826" max="13826" width="61.7109375" style="64" bestFit="1" customWidth="1"/>
    <col min="13827" max="13828" width="9.140625" style="64"/>
    <col min="13829" max="13829" width="16.42578125" style="64" customWidth="1"/>
    <col min="13830" max="14080" width="9.140625" style="64"/>
    <col min="14081" max="14081" width="10.42578125" style="64" customWidth="1"/>
    <col min="14082" max="14082" width="61.7109375" style="64" bestFit="1" customWidth="1"/>
    <col min="14083" max="14084" width="9.140625" style="64"/>
    <col min="14085" max="14085" width="16.42578125" style="64" customWidth="1"/>
    <col min="14086" max="14336" width="9.140625" style="64"/>
    <col min="14337" max="14337" width="10.42578125" style="64" customWidth="1"/>
    <col min="14338" max="14338" width="61.7109375" style="64" bestFit="1" customWidth="1"/>
    <col min="14339" max="14340" width="9.140625" style="64"/>
    <col min="14341" max="14341" width="16.42578125" style="64" customWidth="1"/>
    <col min="14342" max="14592" width="9.140625" style="64"/>
    <col min="14593" max="14593" width="10.42578125" style="64" customWidth="1"/>
    <col min="14594" max="14594" width="61.7109375" style="64" bestFit="1" customWidth="1"/>
    <col min="14595" max="14596" width="9.140625" style="64"/>
    <col min="14597" max="14597" width="16.42578125" style="64" customWidth="1"/>
    <col min="14598" max="14848" width="9.140625" style="64"/>
    <col min="14849" max="14849" width="10.42578125" style="64" customWidth="1"/>
    <col min="14850" max="14850" width="61.7109375" style="64" bestFit="1" customWidth="1"/>
    <col min="14851" max="14852" width="9.140625" style="64"/>
    <col min="14853" max="14853" width="16.42578125" style="64" customWidth="1"/>
    <col min="14854" max="15104" width="9.140625" style="64"/>
    <col min="15105" max="15105" width="10.42578125" style="64" customWidth="1"/>
    <col min="15106" max="15106" width="61.7109375" style="64" bestFit="1" customWidth="1"/>
    <col min="15107" max="15108" width="9.140625" style="64"/>
    <col min="15109" max="15109" width="16.42578125" style="64" customWidth="1"/>
    <col min="15110" max="15360" width="9.140625" style="64"/>
    <col min="15361" max="15361" width="10.42578125" style="64" customWidth="1"/>
    <col min="15362" max="15362" width="61.7109375" style="64" bestFit="1" customWidth="1"/>
    <col min="15363" max="15364" width="9.140625" style="64"/>
    <col min="15365" max="15365" width="16.42578125" style="64" customWidth="1"/>
    <col min="15366" max="15616" width="9.140625" style="64"/>
    <col min="15617" max="15617" width="10.42578125" style="64" customWidth="1"/>
    <col min="15618" max="15618" width="61.7109375" style="64" bestFit="1" customWidth="1"/>
    <col min="15619" max="15620" width="9.140625" style="64"/>
    <col min="15621" max="15621" width="16.42578125" style="64" customWidth="1"/>
    <col min="15622" max="15872" width="9.140625" style="64"/>
    <col min="15873" max="15873" width="10.42578125" style="64" customWidth="1"/>
    <col min="15874" max="15874" width="61.7109375" style="64" bestFit="1" customWidth="1"/>
    <col min="15875" max="15876" width="9.140625" style="64"/>
    <col min="15877" max="15877" width="16.42578125" style="64" customWidth="1"/>
    <col min="15878" max="16128" width="9.140625" style="64"/>
    <col min="16129" max="16129" width="10.42578125" style="64" customWidth="1"/>
    <col min="16130" max="16130" width="61.7109375" style="64" bestFit="1" customWidth="1"/>
    <col min="16131" max="16132" width="9.140625" style="64"/>
    <col min="16133" max="16133" width="16.42578125" style="64" customWidth="1"/>
    <col min="16134" max="16384" width="9.140625" style="64"/>
  </cols>
  <sheetData>
    <row r="1" spans="1:13" ht="20.25">
      <c r="A1" s="1525" t="s">
        <v>87</v>
      </c>
      <c r="B1" s="1525"/>
      <c r="C1" s="62"/>
      <c r="D1" s="62"/>
      <c r="E1" s="62"/>
      <c r="F1" s="63"/>
      <c r="G1" s="63"/>
      <c r="H1" s="63"/>
      <c r="I1" s="63"/>
    </row>
    <row r="2" spans="1:13" s="67" customFormat="1">
      <c r="A2" s="1526" t="s">
        <v>145</v>
      </c>
      <c r="B2" s="1526"/>
      <c r="C2" s="65"/>
      <c r="D2" s="65"/>
      <c r="E2" s="65"/>
      <c r="F2" s="66"/>
      <c r="G2" s="66"/>
      <c r="H2" s="66"/>
      <c r="I2" s="66"/>
    </row>
    <row r="3" spans="1:13">
      <c r="A3" s="68" t="s">
        <v>88</v>
      </c>
      <c r="B3" s="68" t="s">
        <v>89</v>
      </c>
      <c r="C3" s="69"/>
      <c r="D3" s="70"/>
    </row>
    <row r="4" spans="1:13" ht="15.75" customHeight="1">
      <c r="A4" s="70">
        <v>1</v>
      </c>
      <c r="B4" s="69" t="s">
        <v>83</v>
      </c>
      <c r="C4" s="71"/>
      <c r="D4" s="71"/>
      <c r="E4" s="72"/>
      <c r="F4" s="72"/>
      <c r="G4" s="72"/>
      <c r="H4" s="72"/>
      <c r="I4" s="72"/>
      <c r="J4" s="72"/>
      <c r="K4" s="72"/>
      <c r="L4" s="72"/>
      <c r="M4" s="72"/>
    </row>
    <row r="5" spans="1:13">
      <c r="A5" s="70">
        <v>2</v>
      </c>
      <c r="B5" s="69" t="s">
        <v>85</v>
      </c>
      <c r="C5" s="69"/>
      <c r="D5" s="69"/>
      <c r="E5" s="69"/>
    </row>
    <row r="6" spans="1:13">
      <c r="A6" s="70">
        <v>3</v>
      </c>
      <c r="B6" s="73" t="s">
        <v>86</v>
      </c>
      <c r="C6" s="69"/>
      <c r="D6" s="69"/>
      <c r="E6" s="69"/>
    </row>
    <row r="7" spans="1:13">
      <c r="A7" s="70">
        <v>4</v>
      </c>
      <c r="B7" s="69" t="s">
        <v>90</v>
      </c>
      <c r="C7" s="69"/>
      <c r="D7" s="69"/>
      <c r="E7" s="69"/>
    </row>
    <row r="8" spans="1:13">
      <c r="A8" s="70">
        <v>5</v>
      </c>
      <c r="B8" s="69" t="s">
        <v>91</v>
      </c>
      <c r="C8" s="69"/>
      <c r="D8" s="69"/>
      <c r="E8" s="69"/>
    </row>
    <row r="9" spans="1:13" s="74" customFormat="1">
      <c r="A9" s="70"/>
      <c r="B9" s="74" t="s">
        <v>92</v>
      </c>
      <c r="C9" s="68"/>
      <c r="D9" s="68"/>
      <c r="E9" s="68"/>
      <c r="J9" s="64"/>
    </row>
    <row r="10" spans="1:13">
      <c r="A10" s="70">
        <v>6</v>
      </c>
      <c r="B10" s="64" t="s">
        <v>93</v>
      </c>
      <c r="C10" s="69"/>
      <c r="D10" s="69"/>
      <c r="E10" s="69"/>
      <c r="G10" s="70"/>
      <c r="I10" s="69"/>
      <c r="J10" s="69"/>
      <c r="K10" s="69"/>
    </row>
    <row r="11" spans="1:13">
      <c r="A11" s="70">
        <v>7</v>
      </c>
      <c r="B11" s="69" t="s">
        <v>94</v>
      </c>
      <c r="C11" s="69"/>
      <c r="D11" s="69"/>
      <c r="E11" s="69"/>
      <c r="G11" s="70"/>
      <c r="H11" s="69"/>
      <c r="I11" s="69"/>
      <c r="J11" s="69"/>
      <c r="K11" s="69"/>
    </row>
    <row r="12" spans="1:13">
      <c r="A12" s="70">
        <v>8</v>
      </c>
      <c r="B12" s="69" t="s">
        <v>95</v>
      </c>
      <c r="C12" s="69"/>
      <c r="D12" s="69"/>
      <c r="E12" s="69"/>
      <c r="G12" s="70"/>
      <c r="H12" s="69"/>
      <c r="I12" s="69"/>
      <c r="J12" s="69"/>
      <c r="K12" s="69"/>
    </row>
    <row r="13" spans="1:13">
      <c r="A13" s="70">
        <v>9</v>
      </c>
      <c r="B13" s="69" t="s">
        <v>96</v>
      </c>
      <c r="C13" s="69"/>
      <c r="D13" s="69"/>
      <c r="E13" s="69"/>
      <c r="G13" s="70"/>
      <c r="H13" s="69"/>
      <c r="I13" s="69"/>
      <c r="J13" s="69"/>
      <c r="K13" s="69"/>
    </row>
    <row r="14" spans="1:13">
      <c r="A14" s="70">
        <v>10</v>
      </c>
      <c r="B14" s="69" t="s">
        <v>97</v>
      </c>
      <c r="C14" s="69"/>
      <c r="D14" s="69"/>
      <c r="E14" s="69"/>
      <c r="G14" s="70"/>
      <c r="H14" s="69"/>
      <c r="I14" s="69"/>
      <c r="J14" s="69"/>
      <c r="K14" s="69"/>
    </row>
    <row r="15" spans="1:13">
      <c r="A15" s="70">
        <v>11</v>
      </c>
      <c r="B15" s="69" t="s">
        <v>98</v>
      </c>
      <c r="C15" s="69"/>
      <c r="D15" s="69"/>
      <c r="E15" s="69"/>
      <c r="G15" s="70"/>
      <c r="H15" s="69"/>
      <c r="I15" s="69"/>
      <c r="J15" s="69"/>
      <c r="K15" s="69"/>
    </row>
    <row r="16" spans="1:13">
      <c r="A16" s="70">
        <v>12</v>
      </c>
      <c r="B16" s="69" t="s">
        <v>99</v>
      </c>
      <c r="C16" s="69"/>
      <c r="D16" s="69"/>
      <c r="E16" s="69"/>
      <c r="G16" s="70"/>
      <c r="H16" s="69"/>
      <c r="I16" s="69"/>
      <c r="J16" s="69"/>
      <c r="K16" s="69"/>
    </row>
    <row r="17" spans="1:11">
      <c r="A17" s="70">
        <v>13</v>
      </c>
      <c r="B17" s="75" t="s">
        <v>100</v>
      </c>
      <c r="C17" s="69"/>
      <c r="D17" s="69"/>
      <c r="E17" s="69"/>
      <c r="G17" s="70"/>
      <c r="H17" s="75"/>
      <c r="I17" s="69"/>
      <c r="J17" s="69"/>
      <c r="K17" s="69"/>
    </row>
    <row r="18" spans="1:11">
      <c r="A18" s="70">
        <v>14</v>
      </c>
      <c r="B18" s="69" t="s">
        <v>101</v>
      </c>
      <c r="C18" s="69"/>
      <c r="D18" s="69"/>
      <c r="E18" s="69"/>
      <c r="G18" s="70"/>
      <c r="H18" s="69"/>
      <c r="I18" s="69"/>
      <c r="J18" s="69"/>
      <c r="K18" s="69"/>
    </row>
    <row r="19" spans="1:11">
      <c r="A19" s="70">
        <v>15</v>
      </c>
      <c r="B19" s="69" t="s">
        <v>102</v>
      </c>
      <c r="C19" s="69"/>
      <c r="D19" s="69"/>
      <c r="E19" s="69"/>
      <c r="G19" s="70"/>
      <c r="H19" s="69"/>
      <c r="I19" s="69"/>
      <c r="J19" s="69"/>
      <c r="K19" s="69"/>
    </row>
    <row r="20" spans="1:11">
      <c r="A20" s="70">
        <v>16</v>
      </c>
      <c r="B20" s="69" t="s">
        <v>137</v>
      </c>
      <c r="C20" s="69"/>
      <c r="D20" s="69"/>
      <c r="E20" s="69"/>
      <c r="G20" s="70"/>
      <c r="H20" s="69"/>
      <c r="I20" s="69"/>
      <c r="J20" s="69"/>
      <c r="K20" s="69"/>
    </row>
    <row r="21" spans="1:11">
      <c r="A21" s="70">
        <v>17</v>
      </c>
      <c r="B21" s="69" t="s">
        <v>103</v>
      </c>
      <c r="C21" s="69"/>
      <c r="D21" s="69"/>
      <c r="E21" s="69"/>
      <c r="G21" s="70"/>
      <c r="H21" s="69"/>
      <c r="I21" s="69"/>
      <c r="J21" s="69"/>
      <c r="K21" s="69"/>
    </row>
    <row r="22" spans="1:11">
      <c r="A22" s="70">
        <v>18</v>
      </c>
      <c r="B22" s="69" t="s">
        <v>104</v>
      </c>
      <c r="C22" s="69"/>
      <c r="D22" s="69"/>
      <c r="E22" s="69"/>
      <c r="G22" s="70"/>
      <c r="H22" s="69"/>
      <c r="I22" s="69"/>
      <c r="J22" s="69"/>
      <c r="K22" s="69"/>
    </row>
    <row r="23" spans="1:11">
      <c r="A23" s="70">
        <v>19</v>
      </c>
      <c r="B23" s="75" t="s">
        <v>105</v>
      </c>
      <c r="C23" s="69"/>
      <c r="D23" s="69"/>
      <c r="E23" s="69"/>
      <c r="G23" s="70"/>
      <c r="H23" s="75"/>
      <c r="I23" s="69"/>
      <c r="J23" s="69"/>
      <c r="K23" s="69"/>
    </row>
    <row r="24" spans="1:11">
      <c r="A24" s="70">
        <v>20</v>
      </c>
      <c r="B24" s="75" t="s">
        <v>106</v>
      </c>
      <c r="C24" s="69"/>
      <c r="D24" s="69"/>
      <c r="E24" s="69"/>
      <c r="G24" s="70"/>
      <c r="H24" s="75"/>
      <c r="I24" s="69"/>
      <c r="J24" s="69"/>
      <c r="K24" s="69"/>
    </row>
    <row r="25" spans="1:11">
      <c r="A25" s="70"/>
      <c r="B25" s="68" t="s">
        <v>107</v>
      </c>
      <c r="C25" s="69"/>
      <c r="D25" s="69"/>
      <c r="E25" s="69"/>
      <c r="G25" s="70"/>
      <c r="H25" s="75"/>
      <c r="I25" s="69"/>
      <c r="J25" s="69"/>
      <c r="K25" s="69"/>
    </row>
    <row r="26" spans="1:11">
      <c r="A26" s="70">
        <v>21</v>
      </c>
      <c r="B26" s="69" t="s">
        <v>108</v>
      </c>
      <c r="C26" s="69"/>
      <c r="D26" s="69"/>
      <c r="E26" s="69"/>
      <c r="J26" s="74"/>
    </row>
    <row r="27" spans="1:11">
      <c r="A27" s="70">
        <v>22</v>
      </c>
      <c r="B27" s="64" t="s">
        <v>46</v>
      </c>
      <c r="C27" s="69"/>
      <c r="D27" s="69"/>
      <c r="E27" s="69"/>
      <c r="H27" s="69"/>
      <c r="I27" s="69"/>
      <c r="J27" s="69"/>
      <c r="K27" s="69"/>
    </row>
    <row r="28" spans="1:11">
      <c r="A28" s="70">
        <v>23</v>
      </c>
      <c r="B28" s="69" t="s">
        <v>109</v>
      </c>
      <c r="C28" s="69"/>
      <c r="D28" s="69"/>
      <c r="E28" s="69"/>
      <c r="H28" s="69"/>
      <c r="I28" s="69"/>
      <c r="J28" s="69"/>
      <c r="K28" s="69"/>
    </row>
    <row r="29" spans="1:11">
      <c r="A29" s="70"/>
      <c r="B29" s="76" t="s">
        <v>110</v>
      </c>
      <c r="C29" s="69"/>
      <c r="D29" s="69"/>
      <c r="E29" s="69"/>
      <c r="J29" s="69"/>
    </row>
    <row r="30" spans="1:11">
      <c r="A30" s="70">
        <v>24</v>
      </c>
      <c r="B30" s="69" t="s">
        <v>111</v>
      </c>
      <c r="J30" s="69"/>
    </row>
    <row r="31" spans="1:11">
      <c r="A31" s="70">
        <v>25</v>
      </c>
      <c r="B31" s="69" t="s">
        <v>112</v>
      </c>
      <c r="C31" s="69"/>
      <c r="D31" s="69"/>
      <c r="E31" s="69"/>
      <c r="J31" s="69"/>
    </row>
    <row r="32" spans="1:11">
      <c r="A32" s="70">
        <v>26</v>
      </c>
      <c r="B32" s="64" t="s">
        <v>113</v>
      </c>
      <c r="C32" s="69"/>
      <c r="D32" s="69"/>
      <c r="E32" s="69"/>
      <c r="J32" s="68"/>
    </row>
    <row r="33" spans="1:10">
      <c r="A33" s="70">
        <v>27</v>
      </c>
      <c r="B33" s="64" t="s">
        <v>114</v>
      </c>
      <c r="C33" s="69"/>
      <c r="D33" s="69"/>
      <c r="E33" s="69"/>
      <c r="J33" s="69"/>
    </row>
    <row r="34" spans="1:10">
      <c r="A34" s="70">
        <v>28</v>
      </c>
      <c r="B34" s="64" t="s">
        <v>115</v>
      </c>
      <c r="C34" s="69"/>
      <c r="D34" s="69"/>
      <c r="E34" s="69"/>
      <c r="J34" s="69"/>
    </row>
    <row r="35" spans="1:10">
      <c r="A35" s="70">
        <v>29</v>
      </c>
      <c r="B35" s="64" t="s">
        <v>116</v>
      </c>
      <c r="C35" s="69"/>
      <c r="D35" s="69"/>
      <c r="E35" s="69"/>
      <c r="F35" s="64" t="s">
        <v>84</v>
      </c>
      <c r="J35" s="69"/>
    </row>
    <row r="36" spans="1:10">
      <c r="A36" s="70">
        <v>30</v>
      </c>
      <c r="B36" s="64" t="s">
        <v>117</v>
      </c>
      <c r="C36" s="69"/>
      <c r="D36" s="69"/>
      <c r="E36" s="69"/>
      <c r="J36" s="68"/>
    </row>
    <row r="37" spans="1:10">
      <c r="A37" s="70">
        <v>31</v>
      </c>
      <c r="B37" s="64" t="s">
        <v>118</v>
      </c>
      <c r="C37" s="69"/>
      <c r="D37" s="69"/>
      <c r="E37" s="69"/>
      <c r="J37" s="68"/>
    </row>
    <row r="38" spans="1:10">
      <c r="A38" s="70">
        <v>32</v>
      </c>
      <c r="B38" s="64" t="s">
        <v>119</v>
      </c>
      <c r="C38" s="69"/>
      <c r="D38" s="69"/>
      <c r="E38" s="69"/>
      <c r="J38" s="68"/>
    </row>
    <row r="39" spans="1:10">
      <c r="A39" s="70">
        <v>33</v>
      </c>
      <c r="B39" s="69" t="s">
        <v>120</v>
      </c>
      <c r="C39" s="69"/>
      <c r="D39" s="69"/>
      <c r="E39" s="69"/>
      <c r="J39" s="68"/>
    </row>
    <row r="40" spans="1:10">
      <c r="A40" s="70">
        <v>34</v>
      </c>
      <c r="B40" s="64" t="s">
        <v>121</v>
      </c>
      <c r="C40" s="69"/>
      <c r="D40" s="69"/>
      <c r="E40" s="69"/>
      <c r="J40" s="68"/>
    </row>
    <row r="41" spans="1:10">
      <c r="A41" s="70"/>
      <c r="B41" s="74" t="s">
        <v>122</v>
      </c>
      <c r="C41" s="69"/>
      <c r="D41" s="69"/>
      <c r="E41" s="69"/>
      <c r="J41" s="69"/>
    </row>
    <row r="42" spans="1:10">
      <c r="A42" s="70">
        <v>35</v>
      </c>
      <c r="B42" s="64" t="s">
        <v>122</v>
      </c>
      <c r="C42" s="69"/>
      <c r="D42" s="69"/>
      <c r="E42" s="69"/>
      <c r="J42" s="69"/>
    </row>
    <row r="43" spans="1:10">
      <c r="A43" s="70">
        <v>36</v>
      </c>
      <c r="B43" s="64" t="s">
        <v>123</v>
      </c>
      <c r="C43" s="69"/>
      <c r="D43" s="69"/>
      <c r="E43" s="69"/>
    </row>
    <row r="44" spans="1:10">
      <c r="A44" s="70"/>
      <c r="B44" s="74" t="s">
        <v>124</v>
      </c>
      <c r="J44" s="75"/>
    </row>
    <row r="45" spans="1:10">
      <c r="A45" s="70">
        <v>37</v>
      </c>
      <c r="B45" s="64" t="s">
        <v>125</v>
      </c>
      <c r="C45" s="69"/>
      <c r="D45" s="69"/>
      <c r="E45" s="69"/>
      <c r="J45" s="75"/>
    </row>
    <row r="46" spans="1:10">
      <c r="A46" s="70">
        <v>38</v>
      </c>
      <c r="B46" s="64" t="s">
        <v>126</v>
      </c>
    </row>
    <row r="47" spans="1:10">
      <c r="A47" s="70">
        <v>39</v>
      </c>
      <c r="B47" s="64" t="s">
        <v>127</v>
      </c>
    </row>
    <row r="48" spans="1:10">
      <c r="A48" s="69"/>
      <c r="B48" s="74" t="s">
        <v>128</v>
      </c>
      <c r="C48" s="69"/>
      <c r="D48" s="69"/>
      <c r="E48" s="69"/>
    </row>
    <row r="49" spans="1:5">
      <c r="A49" s="70">
        <v>40</v>
      </c>
      <c r="B49" s="64" t="s">
        <v>129</v>
      </c>
      <c r="C49" s="69"/>
      <c r="D49" s="69"/>
      <c r="E49" s="69"/>
    </row>
    <row r="50" spans="1:5">
      <c r="A50" s="70">
        <v>41</v>
      </c>
      <c r="B50" s="64" t="s">
        <v>130</v>
      </c>
      <c r="C50" s="69"/>
      <c r="D50" s="69"/>
      <c r="E50" s="69"/>
    </row>
    <row r="51" spans="1:5">
      <c r="A51" s="70">
        <v>42</v>
      </c>
      <c r="B51" s="64" t="s">
        <v>131</v>
      </c>
      <c r="C51" s="69"/>
      <c r="D51" s="69"/>
      <c r="E51" s="69"/>
    </row>
    <row r="52" spans="1:5">
      <c r="A52" s="70">
        <v>43</v>
      </c>
      <c r="B52" s="69" t="s">
        <v>1253</v>
      </c>
      <c r="C52" s="69"/>
      <c r="D52" s="69"/>
      <c r="E52" s="69"/>
    </row>
    <row r="53" spans="1:5">
      <c r="A53" s="70">
        <v>44</v>
      </c>
      <c r="B53" s="69" t="s">
        <v>1312</v>
      </c>
      <c r="C53" s="69"/>
      <c r="D53" s="69"/>
      <c r="E53" s="69"/>
    </row>
    <row r="54" spans="1:5">
      <c r="A54" s="70">
        <v>45</v>
      </c>
      <c r="B54" s="69" t="s">
        <v>1311</v>
      </c>
      <c r="C54" s="69"/>
      <c r="D54" s="69"/>
      <c r="E54" s="69"/>
    </row>
    <row r="55" spans="1:5">
      <c r="A55" s="69"/>
      <c r="B55" s="69"/>
      <c r="C55" s="69"/>
      <c r="D55" s="69"/>
      <c r="E55" s="69"/>
    </row>
    <row r="56" spans="1:5">
      <c r="A56" s="69"/>
      <c r="B56" s="69"/>
      <c r="C56" s="69"/>
      <c r="D56" s="69"/>
      <c r="E56" s="69"/>
    </row>
    <row r="57" spans="1:5">
      <c r="A57" s="69"/>
      <c r="B57" s="69"/>
      <c r="C57" s="69"/>
      <c r="D57" s="69"/>
      <c r="E57" s="69"/>
    </row>
    <row r="58" spans="1:5">
      <c r="A58" s="69"/>
      <c r="B58" s="69"/>
      <c r="C58" s="69"/>
      <c r="D58" s="69"/>
      <c r="E58" s="69"/>
    </row>
    <row r="59" spans="1:5">
      <c r="A59" s="69"/>
      <c r="B59" s="69"/>
      <c r="C59" s="69"/>
      <c r="D59" s="69"/>
      <c r="E59" s="69"/>
    </row>
    <row r="60" spans="1:5">
      <c r="A60" s="69"/>
      <c r="B60" s="69"/>
      <c r="C60" s="69"/>
      <c r="D60" s="69"/>
      <c r="E60" s="69"/>
    </row>
    <row r="61" spans="1:5">
      <c r="A61" s="69"/>
      <c r="B61" s="69"/>
      <c r="C61" s="69"/>
      <c r="D61" s="69"/>
      <c r="E61" s="69"/>
    </row>
    <row r="62" spans="1:5">
      <c r="A62" s="69"/>
      <c r="B62" s="69"/>
      <c r="C62" s="69"/>
      <c r="D62" s="69"/>
      <c r="E62" s="69"/>
    </row>
    <row r="63" spans="1:5">
      <c r="A63" s="69"/>
      <c r="B63" s="69"/>
      <c r="C63" s="69"/>
      <c r="D63" s="69"/>
      <c r="E63" s="69"/>
    </row>
    <row r="64" spans="1:5">
      <c r="A64" s="69"/>
      <c r="B64" s="69"/>
      <c r="C64" s="69"/>
      <c r="D64" s="69"/>
      <c r="E64" s="69"/>
    </row>
    <row r="65" spans="1:5">
      <c r="A65" s="69"/>
      <c r="B65" s="69"/>
      <c r="C65" s="69"/>
      <c r="D65" s="69"/>
      <c r="E65" s="69"/>
    </row>
    <row r="66" spans="1:5">
      <c r="A66" s="69"/>
      <c r="B66" s="69"/>
      <c r="C66" s="69"/>
      <c r="D66" s="69"/>
      <c r="E66" s="69"/>
    </row>
    <row r="67" spans="1:5">
      <c r="A67" s="69"/>
      <c r="B67" s="69"/>
      <c r="C67" s="69"/>
      <c r="D67" s="69"/>
      <c r="E67" s="69"/>
    </row>
    <row r="68" spans="1:5">
      <c r="A68" s="69"/>
      <c r="B68" s="69"/>
      <c r="C68" s="69"/>
      <c r="D68" s="69"/>
      <c r="E68" s="69"/>
    </row>
    <row r="69" spans="1:5">
      <c r="A69" s="69"/>
      <c r="B69" s="69"/>
      <c r="C69" s="69"/>
      <c r="D69" s="69"/>
      <c r="E69" s="69"/>
    </row>
    <row r="70" spans="1:5">
      <c r="A70" s="69"/>
      <c r="B70" s="69"/>
      <c r="C70" s="69"/>
      <c r="D70" s="69"/>
      <c r="E70" s="69"/>
    </row>
    <row r="71" spans="1:5">
      <c r="A71" s="69"/>
      <c r="B71" s="69"/>
      <c r="C71" s="69"/>
      <c r="D71" s="69"/>
      <c r="E71" s="69"/>
    </row>
    <row r="72" spans="1:5">
      <c r="A72" s="69"/>
      <c r="B72" s="69"/>
      <c r="C72" s="69"/>
      <c r="D72" s="69"/>
      <c r="E72" s="69"/>
    </row>
    <row r="73" spans="1:5">
      <c r="A73" s="69"/>
      <c r="B73" s="69"/>
      <c r="C73" s="69"/>
      <c r="D73" s="69"/>
      <c r="E73" s="69"/>
    </row>
    <row r="74" spans="1:5">
      <c r="A74" s="69"/>
      <c r="B74" s="69"/>
      <c r="C74" s="69"/>
      <c r="D74" s="69"/>
      <c r="E74" s="69"/>
    </row>
    <row r="75" spans="1:5">
      <c r="A75" s="69"/>
      <c r="B75" s="69"/>
      <c r="C75" s="69"/>
      <c r="D75" s="69"/>
      <c r="E75" s="69"/>
    </row>
    <row r="76" spans="1:5">
      <c r="A76" s="69"/>
      <c r="B76" s="69"/>
      <c r="C76" s="69"/>
      <c r="D76" s="69"/>
      <c r="E76" s="69"/>
    </row>
    <row r="77" spans="1:5">
      <c r="A77" s="69"/>
      <c r="B77" s="69"/>
      <c r="C77" s="69"/>
      <c r="D77" s="69"/>
      <c r="E77" s="69"/>
    </row>
    <row r="78" spans="1:5">
      <c r="A78" s="69"/>
      <c r="B78" s="69"/>
      <c r="C78" s="69"/>
      <c r="D78" s="69"/>
      <c r="E78" s="69"/>
    </row>
    <row r="79" spans="1:5">
      <c r="A79" s="69"/>
      <c r="B79" s="69"/>
      <c r="C79" s="69"/>
      <c r="D79" s="69"/>
      <c r="E79" s="69"/>
    </row>
    <row r="80" spans="1:5">
      <c r="A80" s="69"/>
      <c r="B80" s="69"/>
      <c r="C80" s="69"/>
      <c r="D80" s="69"/>
      <c r="E80" s="69"/>
    </row>
    <row r="81" spans="1:5">
      <c r="A81" s="69"/>
      <c r="B81" s="69"/>
      <c r="C81" s="69"/>
      <c r="D81" s="69"/>
      <c r="E81" s="69"/>
    </row>
    <row r="82" spans="1:5">
      <c r="A82" s="69"/>
      <c r="B82" s="69"/>
      <c r="C82" s="69"/>
      <c r="D82" s="69"/>
      <c r="E82" s="69"/>
    </row>
    <row r="83" spans="1:5">
      <c r="A83" s="69"/>
      <c r="B83" s="69"/>
      <c r="C83" s="69"/>
      <c r="D83" s="69"/>
      <c r="E83" s="69"/>
    </row>
    <row r="84" spans="1:5">
      <c r="A84" s="69"/>
      <c r="B84" s="69"/>
      <c r="C84" s="69"/>
      <c r="D84" s="69"/>
      <c r="E84" s="69"/>
    </row>
    <row r="85" spans="1:5">
      <c r="A85" s="69"/>
      <c r="B85" s="69"/>
      <c r="C85" s="69"/>
      <c r="D85" s="69"/>
      <c r="E85" s="69"/>
    </row>
    <row r="86" spans="1:5">
      <c r="A86" s="69"/>
      <c r="B86" s="69"/>
      <c r="C86" s="69"/>
      <c r="D86" s="69"/>
      <c r="E86" s="69"/>
    </row>
    <row r="87" spans="1:5">
      <c r="A87" s="69"/>
      <c r="B87" s="69"/>
      <c r="C87" s="69"/>
      <c r="D87" s="69"/>
      <c r="E87" s="69"/>
    </row>
    <row r="88" spans="1:5">
      <c r="A88" s="69"/>
      <c r="B88" s="69"/>
      <c r="C88" s="69"/>
      <c r="D88" s="69"/>
      <c r="E88" s="69"/>
    </row>
    <row r="89" spans="1:5">
      <c r="A89" s="69"/>
      <c r="B89" s="69"/>
      <c r="C89" s="69"/>
      <c r="D89" s="69"/>
      <c r="E89" s="69"/>
    </row>
    <row r="90" spans="1:5">
      <c r="A90" s="69"/>
      <c r="B90" s="69"/>
      <c r="C90" s="69"/>
      <c r="D90" s="69"/>
      <c r="E90" s="69"/>
    </row>
    <row r="91" spans="1:5">
      <c r="A91" s="69"/>
      <c r="B91" s="69"/>
      <c r="C91" s="69"/>
      <c r="D91" s="69"/>
      <c r="E91" s="69"/>
    </row>
    <row r="92" spans="1:5">
      <c r="A92" s="69"/>
      <c r="B92" s="69"/>
      <c r="C92" s="69"/>
      <c r="D92" s="69"/>
      <c r="E92" s="69"/>
    </row>
    <row r="93" spans="1:5">
      <c r="A93" s="69"/>
      <c r="B93" s="69"/>
      <c r="C93" s="69"/>
      <c r="D93" s="69"/>
      <c r="E93" s="69"/>
    </row>
    <row r="94" spans="1:5">
      <c r="A94" s="69"/>
      <c r="B94" s="69"/>
      <c r="C94" s="69"/>
      <c r="D94" s="69"/>
      <c r="E94" s="69"/>
    </row>
    <row r="95" spans="1:5">
      <c r="A95" s="69"/>
      <c r="B95" s="69"/>
      <c r="C95" s="69"/>
      <c r="D95" s="69"/>
      <c r="E95" s="69"/>
    </row>
    <row r="96" spans="1:5">
      <c r="A96" s="69"/>
      <c r="B96" s="69"/>
      <c r="C96" s="69"/>
      <c r="D96" s="69"/>
      <c r="E96" s="69"/>
    </row>
    <row r="97" spans="1:5">
      <c r="A97" s="69"/>
      <c r="B97" s="69"/>
      <c r="C97" s="69"/>
      <c r="D97" s="69"/>
      <c r="E97" s="69"/>
    </row>
    <row r="98" spans="1:5">
      <c r="A98" s="69"/>
      <c r="B98" s="69"/>
      <c r="C98" s="69"/>
      <c r="D98" s="69"/>
      <c r="E98" s="69"/>
    </row>
    <row r="99" spans="1:5">
      <c r="A99" s="69"/>
      <c r="B99" s="69"/>
      <c r="C99" s="69"/>
      <c r="D99" s="69"/>
      <c r="E99" s="69"/>
    </row>
    <row r="100" spans="1:5">
      <c r="A100" s="69"/>
      <c r="B100" s="69"/>
      <c r="C100" s="69"/>
      <c r="D100" s="69"/>
      <c r="E100" s="69"/>
    </row>
    <row r="101" spans="1:5">
      <c r="A101" s="69"/>
      <c r="B101" s="69"/>
      <c r="C101" s="69"/>
      <c r="D101" s="69"/>
      <c r="E101" s="69"/>
    </row>
    <row r="102" spans="1:5">
      <c r="A102" s="69"/>
      <c r="B102" s="69"/>
      <c r="C102" s="69"/>
      <c r="D102" s="69"/>
      <c r="E102" s="69"/>
    </row>
    <row r="103" spans="1:5">
      <c r="A103" s="69"/>
      <c r="B103" s="69"/>
      <c r="C103" s="69"/>
      <c r="D103" s="69"/>
      <c r="E103" s="69"/>
    </row>
    <row r="104" spans="1:5">
      <c r="A104" s="69"/>
      <c r="B104" s="69"/>
      <c r="C104" s="69"/>
      <c r="D104" s="69"/>
      <c r="E104" s="69"/>
    </row>
    <row r="105" spans="1:5">
      <c r="A105" s="69"/>
      <c r="B105" s="69"/>
      <c r="C105" s="69"/>
      <c r="D105" s="69"/>
      <c r="E105" s="69"/>
    </row>
    <row r="106" spans="1:5">
      <c r="A106" s="69"/>
      <c r="B106" s="69"/>
      <c r="C106" s="69"/>
      <c r="D106" s="69"/>
      <c r="E106" s="69"/>
    </row>
    <row r="107" spans="1:5">
      <c r="A107" s="69"/>
      <c r="B107" s="69"/>
      <c r="C107" s="69"/>
      <c r="D107" s="69"/>
      <c r="E107" s="69"/>
    </row>
    <row r="108" spans="1:5">
      <c r="A108" s="69"/>
      <c r="B108" s="69"/>
      <c r="C108" s="69"/>
      <c r="D108" s="69"/>
      <c r="E108" s="69"/>
    </row>
    <row r="109" spans="1:5">
      <c r="A109" s="69"/>
      <c r="B109" s="69"/>
      <c r="C109" s="69"/>
      <c r="D109" s="69"/>
      <c r="E109" s="69"/>
    </row>
    <row r="110" spans="1:5">
      <c r="A110" s="69"/>
      <c r="B110" s="69"/>
      <c r="C110" s="69"/>
      <c r="D110" s="69"/>
      <c r="E110" s="69"/>
    </row>
    <row r="111" spans="1:5">
      <c r="A111" s="69"/>
      <c r="B111" s="69"/>
      <c r="C111" s="69"/>
      <c r="D111" s="69"/>
      <c r="E111" s="69"/>
    </row>
    <row r="112" spans="1:5">
      <c r="A112" s="69"/>
      <c r="B112" s="69"/>
      <c r="C112" s="69"/>
      <c r="D112" s="69"/>
      <c r="E112" s="69"/>
    </row>
    <row r="113" spans="1:5">
      <c r="A113" s="69"/>
      <c r="B113" s="69"/>
      <c r="C113" s="69"/>
      <c r="D113" s="69"/>
      <c r="E113" s="69"/>
    </row>
    <row r="114" spans="1:5">
      <c r="A114" s="69"/>
      <c r="B114" s="69"/>
      <c r="C114" s="69"/>
      <c r="D114" s="69"/>
      <c r="E114" s="69"/>
    </row>
    <row r="115" spans="1:5">
      <c r="A115" s="69"/>
      <c r="B115" s="69"/>
      <c r="C115" s="69"/>
      <c r="D115" s="69"/>
      <c r="E115" s="69"/>
    </row>
    <row r="116" spans="1:5">
      <c r="A116" s="69"/>
      <c r="B116" s="69"/>
      <c r="C116" s="69"/>
      <c r="D116" s="69"/>
      <c r="E116" s="69"/>
    </row>
    <row r="117" spans="1:5">
      <c r="A117" s="69"/>
      <c r="B117" s="69"/>
      <c r="C117" s="69"/>
      <c r="D117" s="69"/>
      <c r="E117" s="69"/>
    </row>
    <row r="118" spans="1:5">
      <c r="A118" s="69"/>
      <c r="B118" s="69"/>
      <c r="C118" s="69"/>
      <c r="D118" s="69"/>
      <c r="E118" s="69"/>
    </row>
    <row r="119" spans="1:5">
      <c r="A119" s="69"/>
      <c r="B119" s="69"/>
      <c r="C119" s="69"/>
      <c r="D119" s="69"/>
      <c r="E119" s="69"/>
    </row>
    <row r="120" spans="1:5">
      <c r="A120" s="69"/>
      <c r="B120" s="69"/>
      <c r="C120" s="69"/>
      <c r="D120" s="69"/>
      <c r="E120" s="69"/>
    </row>
    <row r="121" spans="1:5">
      <c r="A121" s="69"/>
      <c r="B121" s="69"/>
      <c r="C121" s="69"/>
      <c r="D121" s="69"/>
      <c r="E121" s="69"/>
    </row>
    <row r="122" spans="1:5">
      <c r="A122" s="69"/>
      <c r="B122" s="69"/>
      <c r="C122" s="69"/>
      <c r="D122" s="69"/>
      <c r="E122" s="69"/>
    </row>
    <row r="123" spans="1:5">
      <c r="A123" s="69"/>
      <c r="B123" s="69"/>
      <c r="C123" s="69"/>
      <c r="D123" s="69"/>
      <c r="E123" s="69"/>
    </row>
    <row r="124" spans="1:5">
      <c r="A124" s="69"/>
      <c r="B124" s="69"/>
      <c r="C124" s="69"/>
      <c r="D124" s="69"/>
      <c r="E124" s="69"/>
    </row>
    <row r="125" spans="1:5">
      <c r="A125" s="69"/>
      <c r="B125" s="69"/>
      <c r="C125" s="69"/>
      <c r="D125" s="69"/>
      <c r="E125" s="69"/>
    </row>
    <row r="126" spans="1:5">
      <c r="A126" s="69"/>
      <c r="B126" s="69"/>
      <c r="C126" s="69"/>
      <c r="D126" s="69"/>
      <c r="E126" s="69"/>
    </row>
    <row r="127" spans="1:5">
      <c r="A127" s="69"/>
      <c r="B127" s="69"/>
      <c r="C127" s="69"/>
      <c r="D127" s="69"/>
      <c r="E127" s="69"/>
    </row>
    <row r="128" spans="1:5">
      <c r="A128" s="69"/>
      <c r="B128" s="69"/>
      <c r="C128" s="69"/>
      <c r="D128" s="69"/>
      <c r="E128" s="69"/>
    </row>
    <row r="129" spans="1:5">
      <c r="A129" s="69"/>
      <c r="B129" s="69"/>
      <c r="C129" s="69"/>
      <c r="D129" s="69"/>
      <c r="E129" s="69"/>
    </row>
    <row r="130" spans="1:5">
      <c r="A130" s="69"/>
      <c r="B130" s="69"/>
      <c r="C130" s="69"/>
      <c r="D130" s="69"/>
      <c r="E130" s="69"/>
    </row>
    <row r="131" spans="1:5">
      <c r="A131" s="69"/>
      <c r="B131" s="69"/>
      <c r="C131" s="69"/>
      <c r="D131" s="69"/>
      <c r="E131" s="69"/>
    </row>
    <row r="132" spans="1:5">
      <c r="A132" s="69"/>
      <c r="B132" s="69"/>
      <c r="C132" s="69"/>
      <c r="D132" s="69"/>
      <c r="E132" s="69"/>
    </row>
    <row r="133" spans="1:5">
      <c r="A133" s="69"/>
      <c r="B133" s="69"/>
      <c r="C133" s="69"/>
      <c r="D133" s="69"/>
      <c r="E133" s="69"/>
    </row>
    <row r="134" spans="1:5">
      <c r="A134" s="69"/>
      <c r="B134" s="69"/>
      <c r="C134" s="69"/>
      <c r="D134" s="69"/>
      <c r="E134" s="69"/>
    </row>
    <row r="135" spans="1:5">
      <c r="A135" s="69"/>
      <c r="B135" s="69"/>
      <c r="C135" s="69"/>
      <c r="D135" s="69"/>
      <c r="E135" s="69"/>
    </row>
    <row r="136" spans="1:5">
      <c r="A136" s="69"/>
      <c r="B136" s="69"/>
      <c r="C136" s="69"/>
      <c r="D136" s="69"/>
      <c r="E136" s="69"/>
    </row>
    <row r="137" spans="1:5">
      <c r="A137" s="69"/>
      <c r="B137" s="69"/>
      <c r="C137" s="69"/>
      <c r="D137" s="69"/>
      <c r="E137" s="69"/>
    </row>
    <row r="138" spans="1:5">
      <c r="A138" s="69"/>
      <c r="B138" s="69"/>
      <c r="C138" s="69"/>
      <c r="D138" s="69"/>
      <c r="E138" s="69"/>
    </row>
    <row r="139" spans="1:5">
      <c r="A139" s="69"/>
      <c r="B139" s="69"/>
      <c r="C139" s="69"/>
      <c r="D139" s="69"/>
      <c r="E139" s="69"/>
    </row>
    <row r="140" spans="1:5">
      <c r="A140" s="69"/>
      <c r="B140" s="69"/>
      <c r="C140" s="69"/>
      <c r="D140" s="69"/>
      <c r="E140" s="69"/>
    </row>
    <row r="141" spans="1:5">
      <c r="A141" s="69"/>
      <c r="B141" s="69"/>
      <c r="C141" s="69"/>
      <c r="D141" s="69"/>
      <c r="E141" s="69"/>
    </row>
    <row r="142" spans="1:5">
      <c r="A142" s="69"/>
      <c r="B142" s="69"/>
      <c r="C142" s="69"/>
      <c r="D142" s="69"/>
      <c r="E142" s="69"/>
    </row>
    <row r="143" spans="1:5">
      <c r="A143" s="69"/>
      <c r="B143" s="69"/>
      <c r="C143" s="69"/>
      <c r="D143" s="69"/>
      <c r="E143" s="69"/>
    </row>
    <row r="144" spans="1:5">
      <c r="A144" s="69"/>
      <c r="B144" s="69"/>
      <c r="C144" s="69"/>
      <c r="D144" s="69"/>
      <c r="E144" s="69"/>
    </row>
    <row r="145" spans="1:5">
      <c r="A145" s="69"/>
      <c r="B145" s="69"/>
      <c r="C145" s="69"/>
      <c r="D145" s="69"/>
      <c r="E145" s="69"/>
    </row>
    <row r="146" spans="1:5">
      <c r="A146" s="69"/>
      <c r="B146" s="69"/>
      <c r="C146" s="69"/>
      <c r="D146" s="69"/>
      <c r="E146" s="69"/>
    </row>
    <row r="147" spans="1:5">
      <c r="A147" s="69"/>
      <c r="B147" s="69"/>
      <c r="C147" s="69"/>
      <c r="D147" s="69"/>
      <c r="E147" s="69"/>
    </row>
    <row r="148" spans="1:5">
      <c r="A148" s="69"/>
      <c r="B148" s="69"/>
      <c r="C148" s="69"/>
      <c r="D148" s="69"/>
      <c r="E148" s="69"/>
    </row>
    <row r="149" spans="1:5">
      <c r="A149" s="69"/>
      <c r="B149" s="69"/>
      <c r="C149" s="69"/>
      <c r="D149" s="69"/>
      <c r="E149" s="69"/>
    </row>
    <row r="150" spans="1:5">
      <c r="A150" s="69"/>
      <c r="B150" s="69"/>
      <c r="C150" s="69"/>
      <c r="D150" s="69"/>
      <c r="E150" s="69"/>
    </row>
    <row r="151" spans="1:5">
      <c r="A151" s="69"/>
      <c r="B151" s="69"/>
      <c r="C151" s="69"/>
      <c r="D151" s="69"/>
      <c r="E151" s="69"/>
    </row>
    <row r="152" spans="1:5">
      <c r="A152" s="69"/>
      <c r="B152" s="69"/>
      <c r="C152" s="69"/>
      <c r="D152" s="69"/>
      <c r="E152" s="69"/>
    </row>
    <row r="153" spans="1:5">
      <c r="A153" s="69"/>
      <c r="B153" s="69"/>
      <c r="C153" s="69"/>
      <c r="D153" s="69"/>
      <c r="E153" s="69"/>
    </row>
    <row r="154" spans="1:5">
      <c r="A154" s="69"/>
      <c r="B154" s="69"/>
      <c r="C154" s="69"/>
      <c r="D154" s="69"/>
      <c r="E154" s="69"/>
    </row>
    <row r="155" spans="1:5">
      <c r="A155" s="69"/>
      <c r="B155" s="69"/>
      <c r="C155" s="69"/>
      <c r="D155" s="69"/>
      <c r="E155" s="69"/>
    </row>
    <row r="156" spans="1:5">
      <c r="A156" s="69"/>
      <c r="B156" s="69"/>
      <c r="C156" s="69"/>
      <c r="D156" s="69"/>
      <c r="E156" s="69"/>
    </row>
    <row r="157" spans="1:5">
      <c r="A157" s="69"/>
      <c r="B157" s="69"/>
      <c r="C157" s="69"/>
      <c r="D157" s="69"/>
      <c r="E157" s="69"/>
    </row>
    <row r="158" spans="1:5">
      <c r="A158" s="69"/>
      <c r="B158" s="69"/>
      <c r="C158" s="69"/>
      <c r="D158" s="69"/>
      <c r="E158" s="69"/>
    </row>
    <row r="159" spans="1:5">
      <c r="A159" s="69"/>
      <c r="B159" s="69"/>
      <c r="C159" s="69"/>
      <c r="D159" s="69"/>
      <c r="E159" s="69"/>
    </row>
    <row r="160" spans="1:5">
      <c r="A160" s="69"/>
      <c r="B160" s="69"/>
      <c r="C160" s="69"/>
      <c r="D160" s="69"/>
      <c r="E160" s="69"/>
    </row>
    <row r="161" spans="1:5">
      <c r="A161" s="69"/>
      <c r="B161" s="69"/>
      <c r="C161" s="69"/>
      <c r="D161" s="69"/>
      <c r="E161" s="69"/>
    </row>
    <row r="162" spans="1:5">
      <c r="A162" s="69"/>
      <c r="B162" s="69"/>
      <c r="C162" s="69"/>
      <c r="D162" s="69"/>
      <c r="E162" s="69"/>
    </row>
    <row r="163" spans="1:5">
      <c r="A163" s="69"/>
      <c r="B163" s="69"/>
      <c r="C163" s="69"/>
      <c r="D163" s="69"/>
      <c r="E163" s="69"/>
    </row>
    <row r="164" spans="1:5">
      <c r="A164" s="69"/>
      <c r="B164" s="69"/>
      <c r="C164" s="69"/>
      <c r="D164" s="69"/>
      <c r="E164" s="69"/>
    </row>
    <row r="165" spans="1:5">
      <c r="A165" s="69"/>
      <c r="B165" s="69"/>
      <c r="C165" s="69"/>
      <c r="D165" s="69"/>
      <c r="E165" s="69"/>
    </row>
    <row r="166" spans="1:5">
      <c r="A166" s="69"/>
      <c r="B166" s="69"/>
      <c r="C166" s="69"/>
      <c r="D166" s="69"/>
      <c r="E166" s="69"/>
    </row>
    <row r="167" spans="1:5">
      <c r="A167" s="69"/>
      <c r="B167" s="69"/>
      <c r="C167" s="69"/>
      <c r="D167" s="69"/>
      <c r="E167" s="69"/>
    </row>
    <row r="168" spans="1:5">
      <c r="A168" s="69"/>
      <c r="B168" s="69"/>
      <c r="C168" s="69"/>
      <c r="D168" s="69"/>
      <c r="E168" s="69"/>
    </row>
  </sheetData>
  <mergeCells count="2">
    <mergeCell ref="A1:B1"/>
    <mergeCell ref="A2:B2"/>
  </mergeCells>
  <printOptions horizontalCentered="1"/>
  <pageMargins left="0.81" right="0.78740157480314998" top="0.7" bottom="0.511811023622047" header="0" footer="0"/>
  <pageSetup paperSize="9" scale="86" orientation="portrait" errors="blank"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72"/>
  <sheetViews>
    <sheetView zoomScale="85" zoomScaleNormal="85" workbookViewId="0">
      <selection activeCell="N13" sqref="N13"/>
    </sheetView>
  </sheetViews>
  <sheetFormatPr defaultRowHeight="15.75"/>
  <cols>
    <col min="1" max="1" width="4" style="781" customWidth="1"/>
    <col min="2" max="2" width="6.140625" style="781" customWidth="1"/>
    <col min="3" max="3" width="31.85546875" style="781" bestFit="1" customWidth="1"/>
    <col min="4" max="8" width="14.7109375" style="781" customWidth="1"/>
    <col min="9" max="10" width="10" style="781" customWidth="1"/>
    <col min="11" max="256" width="9.140625" style="781"/>
    <col min="257" max="257" width="4" style="781" customWidth="1"/>
    <col min="258" max="258" width="6" style="781" customWidth="1"/>
    <col min="259" max="259" width="26.28515625" style="781" customWidth="1"/>
    <col min="260" max="260" width="8.42578125" style="781" customWidth="1"/>
    <col min="261" max="266" width="10.7109375" style="781" customWidth="1"/>
    <col min="267" max="512" width="9.140625" style="781"/>
    <col min="513" max="513" width="4" style="781" customWidth="1"/>
    <col min="514" max="514" width="6" style="781" customWidth="1"/>
    <col min="515" max="515" width="26.28515625" style="781" customWidth="1"/>
    <col min="516" max="516" width="8.42578125" style="781" customWidth="1"/>
    <col min="517" max="522" width="10.7109375" style="781" customWidth="1"/>
    <col min="523" max="768" width="9.140625" style="781"/>
    <col min="769" max="769" width="4" style="781" customWidth="1"/>
    <col min="770" max="770" width="6" style="781" customWidth="1"/>
    <col min="771" max="771" width="26.28515625" style="781" customWidth="1"/>
    <col min="772" max="772" width="8.42578125" style="781" customWidth="1"/>
    <col min="773" max="778" width="10.7109375" style="781" customWidth="1"/>
    <col min="779" max="1024" width="9.140625" style="781"/>
    <col min="1025" max="1025" width="4" style="781" customWidth="1"/>
    <col min="1026" max="1026" width="6" style="781" customWidth="1"/>
    <col min="1027" max="1027" width="26.28515625" style="781" customWidth="1"/>
    <col min="1028" max="1028" width="8.42578125" style="781" customWidth="1"/>
    <col min="1029" max="1034" width="10.7109375" style="781" customWidth="1"/>
    <col min="1035" max="1280" width="9.140625" style="781"/>
    <col min="1281" max="1281" width="4" style="781" customWidth="1"/>
    <col min="1282" max="1282" width="6" style="781" customWidth="1"/>
    <col min="1283" max="1283" width="26.28515625" style="781" customWidth="1"/>
    <col min="1284" max="1284" width="8.42578125" style="781" customWidth="1"/>
    <col min="1285" max="1290" width="10.7109375" style="781" customWidth="1"/>
    <col min="1291" max="1536" width="9.140625" style="781"/>
    <col min="1537" max="1537" width="4" style="781" customWidth="1"/>
    <col min="1538" max="1538" width="6" style="781" customWidth="1"/>
    <col min="1539" max="1539" width="26.28515625" style="781" customWidth="1"/>
    <col min="1540" max="1540" width="8.42578125" style="781" customWidth="1"/>
    <col min="1541" max="1546" width="10.7109375" style="781" customWidth="1"/>
    <col min="1547" max="1792" width="9.140625" style="781"/>
    <col min="1793" max="1793" width="4" style="781" customWidth="1"/>
    <col min="1794" max="1794" width="6" style="781" customWidth="1"/>
    <col min="1795" max="1795" width="26.28515625" style="781" customWidth="1"/>
    <col min="1796" max="1796" width="8.42578125" style="781" customWidth="1"/>
    <col min="1797" max="1802" width="10.7109375" style="781" customWidth="1"/>
    <col min="1803" max="2048" width="9.140625" style="781"/>
    <col min="2049" max="2049" width="4" style="781" customWidth="1"/>
    <col min="2050" max="2050" width="6" style="781" customWidth="1"/>
    <col min="2051" max="2051" width="26.28515625" style="781" customWidth="1"/>
    <col min="2052" max="2052" width="8.42578125" style="781" customWidth="1"/>
    <col min="2053" max="2058" width="10.7109375" style="781" customWidth="1"/>
    <col min="2059" max="2304" width="9.140625" style="781"/>
    <col min="2305" max="2305" width="4" style="781" customWidth="1"/>
    <col min="2306" max="2306" width="6" style="781" customWidth="1"/>
    <col min="2307" max="2307" width="26.28515625" style="781" customWidth="1"/>
    <col min="2308" max="2308" width="8.42578125" style="781" customWidth="1"/>
    <col min="2309" max="2314" width="10.7109375" style="781" customWidth="1"/>
    <col min="2315" max="2560" width="9.140625" style="781"/>
    <col min="2561" max="2561" width="4" style="781" customWidth="1"/>
    <col min="2562" max="2562" width="6" style="781" customWidth="1"/>
    <col min="2563" max="2563" width="26.28515625" style="781" customWidth="1"/>
    <col min="2564" max="2564" width="8.42578125" style="781" customWidth="1"/>
    <col min="2565" max="2570" width="10.7109375" style="781" customWidth="1"/>
    <col min="2571" max="2816" width="9.140625" style="781"/>
    <col min="2817" max="2817" width="4" style="781" customWidth="1"/>
    <col min="2818" max="2818" width="6" style="781" customWidth="1"/>
    <col min="2819" max="2819" width="26.28515625" style="781" customWidth="1"/>
    <col min="2820" max="2820" width="8.42578125" style="781" customWidth="1"/>
    <col min="2821" max="2826" width="10.7109375" style="781" customWidth="1"/>
    <col min="2827" max="3072" width="9.140625" style="781"/>
    <col min="3073" max="3073" width="4" style="781" customWidth="1"/>
    <col min="3074" max="3074" width="6" style="781" customWidth="1"/>
    <col min="3075" max="3075" width="26.28515625" style="781" customWidth="1"/>
    <col min="3076" max="3076" width="8.42578125" style="781" customWidth="1"/>
    <col min="3077" max="3082" width="10.7109375" style="781" customWidth="1"/>
    <col min="3083" max="3328" width="9.140625" style="781"/>
    <col min="3329" max="3329" width="4" style="781" customWidth="1"/>
    <col min="3330" max="3330" width="6" style="781" customWidth="1"/>
    <col min="3331" max="3331" width="26.28515625" style="781" customWidth="1"/>
    <col min="3332" max="3332" width="8.42578125" style="781" customWidth="1"/>
    <col min="3333" max="3338" width="10.7109375" style="781" customWidth="1"/>
    <col min="3339" max="3584" width="9.140625" style="781"/>
    <col min="3585" max="3585" width="4" style="781" customWidth="1"/>
    <col min="3586" max="3586" width="6" style="781" customWidth="1"/>
    <col min="3587" max="3587" width="26.28515625" style="781" customWidth="1"/>
    <col min="3588" max="3588" width="8.42578125" style="781" customWidth="1"/>
    <col min="3589" max="3594" width="10.7109375" style="781" customWidth="1"/>
    <col min="3595" max="3840" width="9.140625" style="781"/>
    <col min="3841" max="3841" width="4" style="781" customWidth="1"/>
    <col min="3842" max="3842" width="6" style="781" customWidth="1"/>
    <col min="3843" max="3843" width="26.28515625" style="781" customWidth="1"/>
    <col min="3844" max="3844" width="8.42578125" style="781" customWidth="1"/>
    <col min="3845" max="3850" width="10.7109375" style="781" customWidth="1"/>
    <col min="3851" max="4096" width="9.140625" style="781"/>
    <col min="4097" max="4097" width="4" style="781" customWidth="1"/>
    <col min="4098" max="4098" width="6" style="781" customWidth="1"/>
    <col min="4099" max="4099" width="26.28515625" style="781" customWidth="1"/>
    <col min="4100" max="4100" width="8.42578125" style="781" customWidth="1"/>
    <col min="4101" max="4106" width="10.7109375" style="781" customWidth="1"/>
    <col min="4107" max="4352" width="9.140625" style="781"/>
    <col min="4353" max="4353" width="4" style="781" customWidth="1"/>
    <col min="4354" max="4354" width="6" style="781" customWidth="1"/>
    <col min="4355" max="4355" width="26.28515625" style="781" customWidth="1"/>
    <col min="4356" max="4356" width="8.42578125" style="781" customWidth="1"/>
    <col min="4357" max="4362" width="10.7109375" style="781" customWidth="1"/>
    <col min="4363" max="4608" width="9.140625" style="781"/>
    <col min="4609" max="4609" width="4" style="781" customWidth="1"/>
    <col min="4610" max="4610" width="6" style="781" customWidth="1"/>
    <col min="4611" max="4611" width="26.28515625" style="781" customWidth="1"/>
    <col min="4612" max="4612" width="8.42578125" style="781" customWidth="1"/>
    <col min="4613" max="4618" width="10.7109375" style="781" customWidth="1"/>
    <col min="4619" max="4864" width="9.140625" style="781"/>
    <col min="4865" max="4865" width="4" style="781" customWidth="1"/>
    <col min="4866" max="4866" width="6" style="781" customWidth="1"/>
    <col min="4867" max="4867" width="26.28515625" style="781" customWidth="1"/>
    <col min="4868" max="4868" width="8.42578125" style="781" customWidth="1"/>
    <col min="4869" max="4874" width="10.7109375" style="781" customWidth="1"/>
    <col min="4875" max="5120" width="9.140625" style="781"/>
    <col min="5121" max="5121" width="4" style="781" customWidth="1"/>
    <col min="5122" max="5122" width="6" style="781" customWidth="1"/>
    <col min="5123" max="5123" width="26.28515625" style="781" customWidth="1"/>
    <col min="5124" max="5124" width="8.42578125" style="781" customWidth="1"/>
    <col min="5125" max="5130" width="10.7109375" style="781" customWidth="1"/>
    <col min="5131" max="5376" width="9.140625" style="781"/>
    <col min="5377" max="5377" width="4" style="781" customWidth="1"/>
    <col min="5378" max="5378" width="6" style="781" customWidth="1"/>
    <col min="5379" max="5379" width="26.28515625" style="781" customWidth="1"/>
    <col min="5380" max="5380" width="8.42578125" style="781" customWidth="1"/>
    <col min="5381" max="5386" width="10.7109375" style="781" customWidth="1"/>
    <col min="5387" max="5632" width="9.140625" style="781"/>
    <col min="5633" max="5633" width="4" style="781" customWidth="1"/>
    <col min="5634" max="5634" width="6" style="781" customWidth="1"/>
    <col min="5635" max="5635" width="26.28515625" style="781" customWidth="1"/>
    <col min="5636" max="5636" width="8.42578125" style="781" customWidth="1"/>
    <col min="5637" max="5642" width="10.7109375" style="781" customWidth="1"/>
    <col min="5643" max="5888" width="9.140625" style="781"/>
    <col min="5889" max="5889" width="4" style="781" customWidth="1"/>
    <col min="5890" max="5890" width="6" style="781" customWidth="1"/>
    <col min="5891" max="5891" width="26.28515625" style="781" customWidth="1"/>
    <col min="5892" max="5892" width="8.42578125" style="781" customWidth="1"/>
    <col min="5893" max="5898" width="10.7109375" style="781" customWidth="1"/>
    <col min="5899" max="6144" width="9.140625" style="781"/>
    <col min="6145" max="6145" width="4" style="781" customWidth="1"/>
    <col min="6146" max="6146" width="6" style="781" customWidth="1"/>
    <col min="6147" max="6147" width="26.28515625" style="781" customWidth="1"/>
    <col min="6148" max="6148" width="8.42578125" style="781" customWidth="1"/>
    <col min="6149" max="6154" width="10.7109375" style="781" customWidth="1"/>
    <col min="6155" max="6400" width="9.140625" style="781"/>
    <col min="6401" max="6401" width="4" style="781" customWidth="1"/>
    <col min="6402" max="6402" width="6" style="781" customWidth="1"/>
    <col min="6403" max="6403" width="26.28515625" style="781" customWidth="1"/>
    <col min="6404" max="6404" width="8.42578125" style="781" customWidth="1"/>
    <col min="6405" max="6410" width="10.7109375" style="781" customWidth="1"/>
    <col min="6411" max="6656" width="9.140625" style="781"/>
    <col min="6657" max="6657" width="4" style="781" customWidth="1"/>
    <col min="6658" max="6658" width="6" style="781" customWidth="1"/>
    <col min="6659" max="6659" width="26.28515625" style="781" customWidth="1"/>
    <col min="6660" max="6660" width="8.42578125" style="781" customWidth="1"/>
    <col min="6661" max="6666" width="10.7109375" style="781" customWidth="1"/>
    <col min="6667" max="6912" width="9.140625" style="781"/>
    <col min="6913" max="6913" width="4" style="781" customWidth="1"/>
    <col min="6914" max="6914" width="6" style="781" customWidth="1"/>
    <col min="6915" max="6915" width="26.28515625" style="781" customWidth="1"/>
    <col min="6916" max="6916" width="8.42578125" style="781" customWidth="1"/>
    <col min="6917" max="6922" width="10.7109375" style="781" customWidth="1"/>
    <col min="6923" max="7168" width="9.140625" style="781"/>
    <col min="7169" max="7169" width="4" style="781" customWidth="1"/>
    <col min="7170" max="7170" width="6" style="781" customWidth="1"/>
    <col min="7171" max="7171" width="26.28515625" style="781" customWidth="1"/>
    <col min="7172" max="7172" width="8.42578125" style="781" customWidth="1"/>
    <col min="7173" max="7178" width="10.7109375" style="781" customWidth="1"/>
    <col min="7179" max="7424" width="9.140625" style="781"/>
    <col min="7425" max="7425" width="4" style="781" customWidth="1"/>
    <col min="7426" max="7426" width="6" style="781" customWidth="1"/>
    <col min="7427" max="7427" width="26.28515625" style="781" customWidth="1"/>
    <col min="7428" max="7428" width="8.42578125" style="781" customWidth="1"/>
    <col min="7429" max="7434" width="10.7109375" style="781" customWidth="1"/>
    <col min="7435" max="7680" width="9.140625" style="781"/>
    <col min="7681" max="7681" width="4" style="781" customWidth="1"/>
    <col min="7682" max="7682" width="6" style="781" customWidth="1"/>
    <col min="7683" max="7683" width="26.28515625" style="781" customWidth="1"/>
    <col min="7684" max="7684" width="8.42578125" style="781" customWidth="1"/>
    <col min="7685" max="7690" width="10.7109375" style="781" customWidth="1"/>
    <col min="7691" max="7936" width="9.140625" style="781"/>
    <col min="7937" max="7937" width="4" style="781" customWidth="1"/>
    <col min="7938" max="7938" width="6" style="781" customWidth="1"/>
    <col min="7939" max="7939" width="26.28515625" style="781" customWidth="1"/>
    <col min="7940" max="7940" width="8.42578125" style="781" customWidth="1"/>
    <col min="7941" max="7946" width="10.7109375" style="781" customWidth="1"/>
    <col min="7947" max="8192" width="9.140625" style="781"/>
    <col min="8193" max="8193" width="4" style="781" customWidth="1"/>
    <col min="8194" max="8194" width="6" style="781" customWidth="1"/>
    <col min="8195" max="8195" width="26.28515625" style="781" customWidth="1"/>
    <col min="8196" max="8196" width="8.42578125" style="781" customWidth="1"/>
    <col min="8197" max="8202" width="10.7109375" style="781" customWidth="1"/>
    <col min="8203" max="8448" width="9.140625" style="781"/>
    <col min="8449" max="8449" width="4" style="781" customWidth="1"/>
    <col min="8450" max="8450" width="6" style="781" customWidth="1"/>
    <col min="8451" max="8451" width="26.28515625" style="781" customWidth="1"/>
    <col min="8452" max="8452" width="8.42578125" style="781" customWidth="1"/>
    <col min="8453" max="8458" width="10.7109375" style="781" customWidth="1"/>
    <col min="8459" max="8704" width="9.140625" style="781"/>
    <col min="8705" max="8705" width="4" style="781" customWidth="1"/>
    <col min="8706" max="8706" width="6" style="781" customWidth="1"/>
    <col min="8707" max="8707" width="26.28515625" style="781" customWidth="1"/>
    <col min="8708" max="8708" width="8.42578125" style="781" customWidth="1"/>
    <col min="8709" max="8714" width="10.7109375" style="781" customWidth="1"/>
    <col min="8715" max="8960" width="9.140625" style="781"/>
    <col min="8961" max="8961" width="4" style="781" customWidth="1"/>
    <col min="8962" max="8962" width="6" style="781" customWidth="1"/>
    <col min="8963" max="8963" width="26.28515625" style="781" customWidth="1"/>
    <col min="8964" max="8964" width="8.42578125" style="781" customWidth="1"/>
    <col min="8965" max="8970" width="10.7109375" style="781" customWidth="1"/>
    <col min="8971" max="9216" width="9.140625" style="781"/>
    <col min="9217" max="9217" width="4" style="781" customWidth="1"/>
    <col min="9218" max="9218" width="6" style="781" customWidth="1"/>
    <col min="9219" max="9219" width="26.28515625" style="781" customWidth="1"/>
    <col min="9220" max="9220" width="8.42578125" style="781" customWidth="1"/>
    <col min="9221" max="9226" width="10.7109375" style="781" customWidth="1"/>
    <col min="9227" max="9472" width="9.140625" style="781"/>
    <col min="9473" max="9473" width="4" style="781" customWidth="1"/>
    <col min="9474" max="9474" width="6" style="781" customWidth="1"/>
    <col min="9475" max="9475" width="26.28515625" style="781" customWidth="1"/>
    <col min="9476" max="9476" width="8.42578125" style="781" customWidth="1"/>
    <col min="9477" max="9482" width="10.7109375" style="781" customWidth="1"/>
    <col min="9483" max="9728" width="9.140625" style="781"/>
    <col min="9729" max="9729" width="4" style="781" customWidth="1"/>
    <col min="9730" max="9730" width="6" style="781" customWidth="1"/>
    <col min="9731" max="9731" width="26.28515625" style="781" customWidth="1"/>
    <col min="9732" max="9732" width="8.42578125" style="781" customWidth="1"/>
    <col min="9733" max="9738" width="10.7109375" style="781" customWidth="1"/>
    <col min="9739" max="9984" width="9.140625" style="781"/>
    <col min="9985" max="9985" width="4" style="781" customWidth="1"/>
    <col min="9986" max="9986" width="6" style="781" customWidth="1"/>
    <col min="9987" max="9987" width="26.28515625" style="781" customWidth="1"/>
    <col min="9988" max="9988" width="8.42578125" style="781" customWidth="1"/>
    <col min="9989" max="9994" width="10.7109375" style="781" customWidth="1"/>
    <col min="9995" max="10240" width="9.140625" style="781"/>
    <col min="10241" max="10241" width="4" style="781" customWidth="1"/>
    <col min="10242" max="10242" width="6" style="781" customWidth="1"/>
    <col min="10243" max="10243" width="26.28515625" style="781" customWidth="1"/>
    <col min="10244" max="10244" width="8.42578125" style="781" customWidth="1"/>
    <col min="10245" max="10250" width="10.7109375" style="781" customWidth="1"/>
    <col min="10251" max="10496" width="9.140625" style="781"/>
    <col min="10497" max="10497" width="4" style="781" customWidth="1"/>
    <col min="10498" max="10498" width="6" style="781" customWidth="1"/>
    <col min="10499" max="10499" width="26.28515625" style="781" customWidth="1"/>
    <col min="10500" max="10500" width="8.42578125" style="781" customWidth="1"/>
    <col min="10501" max="10506" width="10.7109375" style="781" customWidth="1"/>
    <col min="10507" max="10752" width="9.140625" style="781"/>
    <col min="10753" max="10753" width="4" style="781" customWidth="1"/>
    <col min="10754" max="10754" width="6" style="781" customWidth="1"/>
    <col min="10755" max="10755" width="26.28515625" style="781" customWidth="1"/>
    <col min="10756" max="10756" width="8.42578125" style="781" customWidth="1"/>
    <col min="10757" max="10762" width="10.7109375" style="781" customWidth="1"/>
    <col min="10763" max="11008" width="9.140625" style="781"/>
    <col min="11009" max="11009" width="4" style="781" customWidth="1"/>
    <col min="11010" max="11010" width="6" style="781" customWidth="1"/>
    <col min="11011" max="11011" width="26.28515625" style="781" customWidth="1"/>
    <col min="11012" max="11012" width="8.42578125" style="781" customWidth="1"/>
    <col min="11013" max="11018" width="10.7109375" style="781" customWidth="1"/>
    <col min="11019" max="11264" width="9.140625" style="781"/>
    <col min="11265" max="11265" width="4" style="781" customWidth="1"/>
    <col min="11266" max="11266" width="6" style="781" customWidth="1"/>
    <col min="11267" max="11267" width="26.28515625" style="781" customWidth="1"/>
    <col min="11268" max="11268" width="8.42578125" style="781" customWidth="1"/>
    <col min="11269" max="11274" width="10.7109375" style="781" customWidth="1"/>
    <col min="11275" max="11520" width="9.140625" style="781"/>
    <col min="11521" max="11521" width="4" style="781" customWidth="1"/>
    <col min="11522" max="11522" width="6" style="781" customWidth="1"/>
    <col min="11523" max="11523" width="26.28515625" style="781" customWidth="1"/>
    <col min="11524" max="11524" width="8.42578125" style="781" customWidth="1"/>
    <col min="11525" max="11530" width="10.7109375" style="781" customWidth="1"/>
    <col min="11531" max="11776" width="9.140625" style="781"/>
    <col min="11777" max="11777" width="4" style="781" customWidth="1"/>
    <col min="11778" max="11778" width="6" style="781" customWidth="1"/>
    <col min="11779" max="11779" width="26.28515625" style="781" customWidth="1"/>
    <col min="11780" max="11780" width="8.42578125" style="781" customWidth="1"/>
    <col min="11781" max="11786" width="10.7109375" style="781" customWidth="1"/>
    <col min="11787" max="12032" width="9.140625" style="781"/>
    <col min="12033" max="12033" width="4" style="781" customWidth="1"/>
    <col min="12034" max="12034" width="6" style="781" customWidth="1"/>
    <col min="12035" max="12035" width="26.28515625" style="781" customWidth="1"/>
    <col min="12036" max="12036" width="8.42578125" style="781" customWidth="1"/>
    <col min="12037" max="12042" width="10.7109375" style="781" customWidth="1"/>
    <col min="12043" max="12288" width="9.140625" style="781"/>
    <col min="12289" max="12289" width="4" style="781" customWidth="1"/>
    <col min="12290" max="12290" width="6" style="781" customWidth="1"/>
    <col min="12291" max="12291" width="26.28515625" style="781" customWidth="1"/>
    <col min="12292" max="12292" width="8.42578125" style="781" customWidth="1"/>
    <col min="12293" max="12298" width="10.7109375" style="781" customWidth="1"/>
    <col min="12299" max="12544" width="9.140625" style="781"/>
    <col min="12545" max="12545" width="4" style="781" customWidth="1"/>
    <col min="12546" max="12546" width="6" style="781" customWidth="1"/>
    <col min="12547" max="12547" width="26.28515625" style="781" customWidth="1"/>
    <col min="12548" max="12548" width="8.42578125" style="781" customWidth="1"/>
    <col min="12549" max="12554" width="10.7109375" style="781" customWidth="1"/>
    <col min="12555" max="12800" width="9.140625" style="781"/>
    <col min="12801" max="12801" width="4" style="781" customWidth="1"/>
    <col min="12802" max="12802" width="6" style="781" customWidth="1"/>
    <col min="12803" max="12803" width="26.28515625" style="781" customWidth="1"/>
    <col min="12804" max="12804" width="8.42578125" style="781" customWidth="1"/>
    <col min="12805" max="12810" width="10.7109375" style="781" customWidth="1"/>
    <col min="12811" max="13056" width="9.140625" style="781"/>
    <col min="13057" max="13057" width="4" style="781" customWidth="1"/>
    <col min="13058" max="13058" width="6" style="781" customWidth="1"/>
    <col min="13059" max="13059" width="26.28515625" style="781" customWidth="1"/>
    <col min="13060" max="13060" width="8.42578125" style="781" customWidth="1"/>
    <col min="13061" max="13066" width="10.7109375" style="781" customWidth="1"/>
    <col min="13067" max="13312" width="9.140625" style="781"/>
    <col min="13313" max="13313" width="4" style="781" customWidth="1"/>
    <col min="13314" max="13314" width="6" style="781" customWidth="1"/>
    <col min="13315" max="13315" width="26.28515625" style="781" customWidth="1"/>
    <col min="13316" max="13316" width="8.42578125" style="781" customWidth="1"/>
    <col min="13317" max="13322" width="10.7109375" style="781" customWidth="1"/>
    <col min="13323" max="13568" width="9.140625" style="781"/>
    <col min="13569" max="13569" width="4" style="781" customWidth="1"/>
    <col min="13570" max="13570" width="6" style="781" customWidth="1"/>
    <col min="13571" max="13571" width="26.28515625" style="781" customWidth="1"/>
    <col min="13572" max="13572" width="8.42578125" style="781" customWidth="1"/>
    <col min="13573" max="13578" width="10.7109375" style="781" customWidth="1"/>
    <col min="13579" max="13824" width="9.140625" style="781"/>
    <col min="13825" max="13825" width="4" style="781" customWidth="1"/>
    <col min="13826" max="13826" width="6" style="781" customWidth="1"/>
    <col min="13827" max="13827" width="26.28515625" style="781" customWidth="1"/>
    <col min="13828" max="13828" width="8.42578125" style="781" customWidth="1"/>
    <col min="13829" max="13834" width="10.7109375" style="781" customWidth="1"/>
    <col min="13835" max="14080" width="9.140625" style="781"/>
    <col min="14081" max="14081" width="4" style="781" customWidth="1"/>
    <col min="14082" max="14082" width="6" style="781" customWidth="1"/>
    <col min="14083" max="14083" width="26.28515625" style="781" customWidth="1"/>
    <col min="14084" max="14084" width="8.42578125" style="781" customWidth="1"/>
    <col min="14085" max="14090" width="10.7109375" style="781" customWidth="1"/>
    <col min="14091" max="14336" width="9.140625" style="781"/>
    <col min="14337" max="14337" width="4" style="781" customWidth="1"/>
    <col min="14338" max="14338" width="6" style="781" customWidth="1"/>
    <col min="14339" max="14339" width="26.28515625" style="781" customWidth="1"/>
    <col min="14340" max="14340" width="8.42578125" style="781" customWidth="1"/>
    <col min="14341" max="14346" width="10.7109375" style="781" customWidth="1"/>
    <col min="14347" max="14592" width="9.140625" style="781"/>
    <col min="14593" max="14593" width="4" style="781" customWidth="1"/>
    <col min="14594" max="14594" width="6" style="781" customWidth="1"/>
    <col min="14595" max="14595" width="26.28515625" style="781" customWidth="1"/>
    <col min="14596" max="14596" width="8.42578125" style="781" customWidth="1"/>
    <col min="14597" max="14602" width="10.7109375" style="781" customWidth="1"/>
    <col min="14603" max="14848" width="9.140625" style="781"/>
    <col min="14849" max="14849" width="4" style="781" customWidth="1"/>
    <col min="14850" max="14850" width="6" style="781" customWidth="1"/>
    <col min="14851" max="14851" width="26.28515625" style="781" customWidth="1"/>
    <col min="14852" max="14852" width="8.42578125" style="781" customWidth="1"/>
    <col min="14853" max="14858" width="10.7109375" style="781" customWidth="1"/>
    <col min="14859" max="15104" width="9.140625" style="781"/>
    <col min="15105" max="15105" width="4" style="781" customWidth="1"/>
    <col min="15106" max="15106" width="6" style="781" customWidth="1"/>
    <col min="15107" max="15107" width="26.28515625" style="781" customWidth="1"/>
    <col min="15108" max="15108" width="8.42578125" style="781" customWidth="1"/>
    <col min="15109" max="15114" width="10.7109375" style="781" customWidth="1"/>
    <col min="15115" max="15360" width="9.140625" style="781"/>
    <col min="15361" max="15361" width="4" style="781" customWidth="1"/>
    <col min="15362" max="15362" width="6" style="781" customWidth="1"/>
    <col min="15363" max="15363" width="26.28515625" style="781" customWidth="1"/>
    <col min="15364" max="15364" width="8.42578125" style="781" customWidth="1"/>
    <col min="15365" max="15370" width="10.7109375" style="781" customWidth="1"/>
    <col min="15371" max="15616" width="9.140625" style="781"/>
    <col min="15617" max="15617" width="4" style="781" customWidth="1"/>
    <col min="15618" max="15618" width="6" style="781" customWidth="1"/>
    <col min="15619" max="15619" width="26.28515625" style="781" customWidth="1"/>
    <col min="15620" max="15620" width="8.42578125" style="781" customWidth="1"/>
    <col min="15621" max="15626" width="10.7109375" style="781" customWidth="1"/>
    <col min="15627" max="15872" width="9.140625" style="781"/>
    <col min="15873" max="15873" width="4" style="781" customWidth="1"/>
    <col min="15874" max="15874" width="6" style="781" customWidth="1"/>
    <col min="15875" max="15875" width="26.28515625" style="781" customWidth="1"/>
    <col min="15876" max="15876" width="8.42578125" style="781" customWidth="1"/>
    <col min="15877" max="15882" width="10.7109375" style="781" customWidth="1"/>
    <col min="15883" max="16128" width="9.140625" style="781"/>
    <col min="16129" max="16129" width="4" style="781" customWidth="1"/>
    <col min="16130" max="16130" width="6" style="781" customWidth="1"/>
    <col min="16131" max="16131" width="26.28515625" style="781" customWidth="1"/>
    <col min="16132" max="16132" width="8.42578125" style="781" customWidth="1"/>
    <col min="16133" max="16138" width="10.7109375" style="781" customWidth="1"/>
    <col min="16139" max="16384" width="9.140625" style="781"/>
  </cols>
  <sheetData>
    <row r="1" spans="2:13" ht="15" customHeight="1">
      <c r="B1" s="1639" t="s">
        <v>791</v>
      </c>
      <c r="C1" s="1639"/>
      <c r="D1" s="1639"/>
      <c r="E1" s="1639"/>
      <c r="F1" s="1639"/>
      <c r="G1" s="1639"/>
      <c r="H1" s="1639"/>
      <c r="I1" s="1639"/>
      <c r="J1" s="1639"/>
    </row>
    <row r="2" spans="2:13" ht="15" customHeight="1">
      <c r="B2" s="1640" t="s">
        <v>813</v>
      </c>
      <c r="C2" s="1640"/>
      <c r="D2" s="1640"/>
      <c r="E2" s="1640"/>
      <c r="F2" s="1640"/>
      <c r="G2" s="1640"/>
      <c r="H2" s="1640"/>
      <c r="I2" s="1640"/>
      <c r="J2" s="1640"/>
    </row>
    <row r="3" spans="2:13" ht="15" customHeight="1" thickBot="1">
      <c r="B3" s="1641" t="s">
        <v>65</v>
      </c>
      <c r="C3" s="1641"/>
      <c r="D3" s="1641"/>
      <c r="E3" s="1641"/>
      <c r="F3" s="1641"/>
      <c r="G3" s="1641"/>
      <c r="H3" s="1641"/>
      <c r="I3" s="1641"/>
      <c r="J3" s="1641"/>
    </row>
    <row r="4" spans="2:13" ht="24" customHeight="1" thickTop="1">
      <c r="B4" s="1642"/>
      <c r="C4" s="1644"/>
      <c r="D4" s="1646" t="s">
        <v>4</v>
      </c>
      <c r="E4" s="1646"/>
      <c r="F4" s="1647" t="s">
        <v>704</v>
      </c>
      <c r="G4" s="1647"/>
      <c r="H4" s="936" t="s">
        <v>705</v>
      </c>
      <c r="I4" s="1648" t="s">
        <v>135</v>
      </c>
      <c r="J4" s="1649"/>
    </row>
    <row r="5" spans="2:13" ht="24" customHeight="1">
      <c r="B5" s="1643"/>
      <c r="C5" s="1645"/>
      <c r="D5" s="937" t="s">
        <v>48</v>
      </c>
      <c r="E5" s="938" t="s">
        <v>706</v>
      </c>
      <c r="F5" s="937" t="s">
        <v>5</v>
      </c>
      <c r="G5" s="938" t="s">
        <v>140</v>
      </c>
      <c r="H5" s="938" t="s">
        <v>140</v>
      </c>
      <c r="I5" s="939" t="s">
        <v>44</v>
      </c>
      <c r="J5" s="940" t="s">
        <v>134</v>
      </c>
    </row>
    <row r="6" spans="2:13" ht="24" customHeight="1">
      <c r="B6" s="941"/>
      <c r="C6" s="942" t="s">
        <v>735</v>
      </c>
      <c r="D6" s="942">
        <v>16329.478059999998</v>
      </c>
      <c r="E6" s="943">
        <v>3089.7926230000003</v>
      </c>
      <c r="F6" s="943">
        <v>16397.608692000002</v>
      </c>
      <c r="G6" s="943">
        <v>3023.1894910000001</v>
      </c>
      <c r="H6" s="943">
        <v>3054.2309009999999</v>
      </c>
      <c r="I6" s="944">
        <v>-2.1555858313666647</v>
      </c>
      <c r="J6" s="945">
        <v>1.0267768557812786</v>
      </c>
      <c r="L6" s="929"/>
      <c r="M6" s="929"/>
    </row>
    <row r="7" spans="2:13" ht="24" customHeight="1">
      <c r="B7" s="946">
        <v>1</v>
      </c>
      <c r="C7" s="947" t="s">
        <v>814</v>
      </c>
      <c r="D7" s="947">
        <v>153.33918500000001</v>
      </c>
      <c r="E7" s="948">
        <v>19.377214000000002</v>
      </c>
      <c r="F7" s="948">
        <v>89.170352999999977</v>
      </c>
      <c r="G7" s="948">
        <v>11.390853</v>
      </c>
      <c r="H7" s="948">
        <v>12.671669999999999</v>
      </c>
      <c r="I7" s="949">
        <v>-41.215218039084469</v>
      </c>
      <c r="J7" s="950">
        <v>11.244258880348994</v>
      </c>
      <c r="L7" s="929"/>
      <c r="M7" s="929"/>
    </row>
    <row r="8" spans="2:13" ht="24" customHeight="1">
      <c r="B8" s="946">
        <v>2</v>
      </c>
      <c r="C8" s="947" t="s">
        <v>752</v>
      </c>
      <c r="D8" s="947">
        <v>147.90532400000001</v>
      </c>
      <c r="E8" s="948">
        <v>48.191933000000006</v>
      </c>
      <c r="F8" s="948">
        <v>295.87335899999999</v>
      </c>
      <c r="G8" s="948">
        <v>47.633420000000001</v>
      </c>
      <c r="H8" s="948">
        <v>102.14995200000001</v>
      </c>
      <c r="I8" s="949">
        <v>-1.1589346291629425</v>
      </c>
      <c r="J8" s="950">
        <v>114.45017384852906</v>
      </c>
      <c r="L8" s="929"/>
      <c r="M8" s="929"/>
    </row>
    <row r="9" spans="2:13" ht="24" customHeight="1">
      <c r="B9" s="946">
        <v>3</v>
      </c>
      <c r="C9" s="947" t="s">
        <v>799</v>
      </c>
      <c r="D9" s="947">
        <v>380.07001300000002</v>
      </c>
      <c r="E9" s="948">
        <v>50.573454000000005</v>
      </c>
      <c r="F9" s="948">
        <v>312.84658000000002</v>
      </c>
      <c r="G9" s="948">
        <v>50.698248</v>
      </c>
      <c r="H9" s="948">
        <v>25.644069999999999</v>
      </c>
      <c r="I9" s="949">
        <v>0.24675791374659184</v>
      </c>
      <c r="J9" s="950">
        <v>-49.418232361796797</v>
      </c>
      <c r="L9" s="929"/>
      <c r="M9" s="929"/>
    </row>
    <row r="10" spans="2:13" ht="24" customHeight="1">
      <c r="B10" s="946">
        <v>4</v>
      </c>
      <c r="C10" s="947" t="s">
        <v>815</v>
      </c>
      <c r="D10" s="947">
        <v>0</v>
      </c>
      <c r="E10" s="948">
        <v>0</v>
      </c>
      <c r="F10" s="948">
        <v>0</v>
      </c>
      <c r="G10" s="948">
        <v>0</v>
      </c>
      <c r="H10" s="948">
        <v>0</v>
      </c>
      <c r="I10" s="949" t="s">
        <v>573</v>
      </c>
      <c r="J10" s="950" t="s">
        <v>573</v>
      </c>
      <c r="L10" s="929"/>
      <c r="M10" s="929"/>
    </row>
    <row r="11" spans="2:13" ht="24" customHeight="1">
      <c r="B11" s="946">
        <v>5</v>
      </c>
      <c r="C11" s="947" t="s">
        <v>767</v>
      </c>
      <c r="D11" s="947">
        <v>2353.6621620000001</v>
      </c>
      <c r="E11" s="948">
        <v>479.56955099999999</v>
      </c>
      <c r="F11" s="948">
        <v>2124.3129389999999</v>
      </c>
      <c r="G11" s="948">
        <v>451.19567599999999</v>
      </c>
      <c r="H11" s="948">
        <v>430.52061500000002</v>
      </c>
      <c r="I11" s="949">
        <v>-5.9165297172922493</v>
      </c>
      <c r="J11" s="950">
        <v>-4.582282610350191</v>
      </c>
      <c r="L11" s="929"/>
      <c r="M11" s="929"/>
    </row>
    <row r="12" spans="2:13" ht="24" customHeight="1">
      <c r="B12" s="946">
        <v>6</v>
      </c>
      <c r="C12" s="947" t="s">
        <v>770</v>
      </c>
      <c r="D12" s="947">
        <v>970.03819199999998</v>
      </c>
      <c r="E12" s="948">
        <v>192.46655299999998</v>
      </c>
      <c r="F12" s="948">
        <v>896.31289000000004</v>
      </c>
      <c r="G12" s="948">
        <v>190.303392</v>
      </c>
      <c r="H12" s="948">
        <v>234.11265299999999</v>
      </c>
      <c r="I12" s="949">
        <v>-1.1239152810098858</v>
      </c>
      <c r="J12" s="950">
        <v>23.02074626184276</v>
      </c>
      <c r="L12" s="929"/>
      <c r="M12" s="929"/>
    </row>
    <row r="13" spans="2:13" ht="24" customHeight="1">
      <c r="B13" s="946">
        <v>7</v>
      </c>
      <c r="C13" s="947" t="s">
        <v>801</v>
      </c>
      <c r="D13" s="947">
        <v>4005.5262600000001</v>
      </c>
      <c r="E13" s="948">
        <v>721.78937599999995</v>
      </c>
      <c r="F13" s="948">
        <v>4368.0847629999998</v>
      </c>
      <c r="G13" s="948">
        <v>830.80679699999996</v>
      </c>
      <c r="H13" s="948">
        <v>751.52233200000001</v>
      </c>
      <c r="I13" s="949">
        <v>15.103771907000208</v>
      </c>
      <c r="J13" s="950">
        <v>-9.5430688923456017</v>
      </c>
      <c r="L13" s="929"/>
      <c r="M13" s="929"/>
    </row>
    <row r="14" spans="2:13" ht="24" customHeight="1">
      <c r="B14" s="946">
        <v>8</v>
      </c>
      <c r="C14" s="947" t="s">
        <v>802</v>
      </c>
      <c r="D14" s="947">
        <v>263.50154199999997</v>
      </c>
      <c r="E14" s="948">
        <v>58.495508000000001</v>
      </c>
      <c r="F14" s="948">
        <v>295.39395499999995</v>
      </c>
      <c r="G14" s="948">
        <v>58.326352999999997</v>
      </c>
      <c r="H14" s="948">
        <v>54.404119000000001</v>
      </c>
      <c r="I14" s="949">
        <v>-0.28917605092001963</v>
      </c>
      <c r="J14" s="950">
        <v>-6.7246344032516419</v>
      </c>
      <c r="L14" s="929"/>
      <c r="M14" s="929"/>
    </row>
    <row r="15" spans="2:13" ht="24" customHeight="1">
      <c r="B15" s="946">
        <v>9</v>
      </c>
      <c r="C15" s="947" t="s">
        <v>816</v>
      </c>
      <c r="D15" s="947">
        <v>253.82333599999998</v>
      </c>
      <c r="E15" s="948">
        <v>50.382886999999997</v>
      </c>
      <c r="F15" s="948">
        <v>349.92493400000001</v>
      </c>
      <c r="G15" s="948">
        <v>65.612721999999991</v>
      </c>
      <c r="H15" s="948">
        <v>89.121245999999999</v>
      </c>
      <c r="I15" s="949">
        <v>30.228190377419224</v>
      </c>
      <c r="J15" s="950">
        <v>35.829216169388644</v>
      </c>
      <c r="L15" s="929"/>
      <c r="M15" s="929"/>
    </row>
    <row r="16" spans="2:13" ht="24" customHeight="1">
      <c r="B16" s="946">
        <v>10</v>
      </c>
      <c r="C16" s="947" t="s">
        <v>805</v>
      </c>
      <c r="D16" s="947">
        <v>383.128647</v>
      </c>
      <c r="E16" s="948">
        <v>81.694499000000008</v>
      </c>
      <c r="F16" s="948">
        <v>440.07169599999997</v>
      </c>
      <c r="G16" s="948">
        <v>81.711158000000012</v>
      </c>
      <c r="H16" s="948">
        <v>49.474502999999999</v>
      </c>
      <c r="I16" s="949">
        <v>2.0391825892701831E-2</v>
      </c>
      <c r="J16" s="950">
        <v>-39.45196199520268</v>
      </c>
      <c r="L16" s="929"/>
      <c r="M16" s="929"/>
    </row>
    <row r="17" spans="2:13" ht="24" customHeight="1">
      <c r="B17" s="946">
        <v>11</v>
      </c>
      <c r="C17" s="947" t="s">
        <v>806</v>
      </c>
      <c r="D17" s="947">
        <v>262.03434799999997</v>
      </c>
      <c r="E17" s="948">
        <v>42.018150000000006</v>
      </c>
      <c r="F17" s="948">
        <v>363.72046799999998</v>
      </c>
      <c r="G17" s="948">
        <v>50.887540999999999</v>
      </c>
      <c r="H17" s="948">
        <v>65.118185999999994</v>
      </c>
      <c r="I17" s="949">
        <v>21.108475742030521</v>
      </c>
      <c r="J17" s="950">
        <v>27.964890266558555</v>
      </c>
      <c r="L17" s="929"/>
      <c r="M17" s="929"/>
    </row>
    <row r="18" spans="2:13" ht="24" customHeight="1">
      <c r="B18" s="946">
        <v>12</v>
      </c>
      <c r="C18" s="947" t="s">
        <v>817</v>
      </c>
      <c r="D18" s="947">
        <v>7156.4490509999987</v>
      </c>
      <c r="E18" s="948">
        <v>1345.2334980000001</v>
      </c>
      <c r="F18" s="948">
        <v>6861.8967550000007</v>
      </c>
      <c r="G18" s="948">
        <v>1184.623331</v>
      </c>
      <c r="H18" s="948">
        <v>1239.4915550000001</v>
      </c>
      <c r="I18" s="949">
        <v>-11.939203657861924</v>
      </c>
      <c r="J18" s="950">
        <v>4.6317021254074859</v>
      </c>
      <c r="L18" s="929"/>
      <c r="M18" s="929"/>
    </row>
    <row r="19" spans="2:13" ht="24" customHeight="1">
      <c r="B19" s="941"/>
      <c r="C19" s="942" t="s">
        <v>787</v>
      </c>
      <c r="D19" s="942">
        <v>13568.920271000001</v>
      </c>
      <c r="E19" s="951">
        <v>2501.8527869999998</v>
      </c>
      <c r="F19" s="951">
        <v>15751.344499999999</v>
      </c>
      <c r="G19" s="951">
        <v>2936.9823109999993</v>
      </c>
      <c r="H19" s="951">
        <v>2968.5158300000007</v>
      </c>
      <c r="I19" s="952">
        <v>17.392291275529772</v>
      </c>
      <c r="J19" s="953">
        <v>1.0736707157512626</v>
      </c>
      <c r="L19" s="929"/>
      <c r="M19" s="929"/>
    </row>
    <row r="20" spans="2:13" ht="24" customHeight="1" thickBot="1">
      <c r="B20" s="954"/>
      <c r="C20" s="955" t="s">
        <v>818</v>
      </c>
      <c r="D20" s="955">
        <v>29898.398331</v>
      </c>
      <c r="E20" s="955">
        <v>5591.6454100000001</v>
      </c>
      <c r="F20" s="955">
        <v>32148.953192000004</v>
      </c>
      <c r="G20" s="955">
        <v>5960.1718019999989</v>
      </c>
      <c r="H20" s="955">
        <v>6022.7467310000011</v>
      </c>
      <c r="I20" s="956">
        <v>6.5906609768375546</v>
      </c>
      <c r="J20" s="957">
        <v>1.0498846523015288</v>
      </c>
      <c r="L20" s="929"/>
      <c r="M20" s="929"/>
    </row>
    <row r="21" spans="2:13" ht="16.5" thickTop="1">
      <c r="B21" s="1624" t="s">
        <v>790</v>
      </c>
      <c r="C21" s="1624"/>
      <c r="D21" s="1624"/>
      <c r="E21" s="1624"/>
      <c r="F21" s="1624"/>
      <c r="G21" s="1624"/>
      <c r="H21" s="1624"/>
      <c r="I21" s="1624"/>
      <c r="J21" s="1624"/>
      <c r="L21" s="929"/>
      <c r="M21" s="929"/>
    </row>
    <row r="22" spans="2:13">
      <c r="L22" s="929"/>
      <c r="M22" s="929"/>
    </row>
    <row r="23" spans="2:13">
      <c r="E23" s="958"/>
      <c r="F23" s="958"/>
      <c r="G23" s="861"/>
      <c r="L23" s="929"/>
      <c r="M23" s="929"/>
    </row>
    <row r="24" spans="2:13">
      <c r="E24" s="935"/>
      <c r="F24" s="935"/>
      <c r="G24" s="935"/>
      <c r="H24" s="935"/>
      <c r="I24" s="935"/>
      <c r="L24" s="929"/>
      <c r="M24" s="929"/>
    </row>
    <row r="25" spans="2:13">
      <c r="L25" s="929"/>
      <c r="M25" s="929"/>
    </row>
    <row r="26" spans="2:13">
      <c r="L26" s="929"/>
      <c r="M26" s="929"/>
    </row>
    <row r="27" spans="2:13">
      <c r="L27" s="929"/>
      <c r="M27" s="929"/>
    </row>
    <row r="28" spans="2:13">
      <c r="L28" s="929"/>
      <c r="M28" s="929"/>
    </row>
    <row r="29" spans="2:13">
      <c r="L29" s="929"/>
      <c r="M29" s="929"/>
    </row>
    <row r="30" spans="2:13">
      <c r="L30" s="929"/>
      <c r="M30" s="929"/>
    </row>
    <row r="31" spans="2:13">
      <c r="L31" s="929"/>
      <c r="M31" s="929"/>
    </row>
    <row r="32" spans="2:13">
      <c r="L32" s="929"/>
      <c r="M32" s="929"/>
    </row>
    <row r="33" spans="12:13">
      <c r="L33" s="929"/>
      <c r="M33" s="929"/>
    </row>
    <row r="34" spans="12:13">
      <c r="L34" s="929"/>
      <c r="M34" s="929"/>
    </row>
    <row r="35" spans="12:13">
      <c r="L35" s="929"/>
      <c r="M35" s="929"/>
    </row>
    <row r="36" spans="12:13">
      <c r="L36" s="929"/>
      <c r="M36" s="929"/>
    </row>
    <row r="37" spans="12:13">
      <c r="L37" s="929"/>
      <c r="M37" s="929"/>
    </row>
    <row r="38" spans="12:13">
      <c r="L38" s="929"/>
      <c r="M38" s="929"/>
    </row>
    <row r="39" spans="12:13">
      <c r="L39" s="929"/>
      <c r="M39" s="929"/>
    </row>
    <row r="40" spans="12:13">
      <c r="L40" s="929"/>
      <c r="M40" s="929"/>
    </row>
    <row r="41" spans="12:13">
      <c r="L41" s="929"/>
      <c r="M41" s="929"/>
    </row>
    <row r="42" spans="12:13">
      <c r="L42" s="929"/>
      <c r="M42" s="929"/>
    </row>
    <row r="43" spans="12:13">
      <c r="L43" s="929"/>
      <c r="M43" s="929"/>
    </row>
    <row r="44" spans="12:13">
      <c r="L44" s="929"/>
      <c r="M44" s="929"/>
    </row>
    <row r="45" spans="12:13">
      <c r="L45" s="929"/>
      <c r="M45" s="929"/>
    </row>
    <row r="46" spans="12:13">
      <c r="L46" s="929"/>
      <c r="M46" s="929"/>
    </row>
    <row r="47" spans="12:13">
      <c r="L47" s="929"/>
      <c r="M47" s="929"/>
    </row>
    <row r="48" spans="12:13">
      <c r="L48" s="929"/>
      <c r="M48" s="929"/>
    </row>
    <row r="49" spans="12:13">
      <c r="L49" s="929"/>
      <c r="M49" s="929"/>
    </row>
    <row r="50" spans="12:13">
      <c r="L50" s="929"/>
      <c r="M50" s="929"/>
    </row>
    <row r="51" spans="12:13">
      <c r="L51" s="929"/>
      <c r="M51" s="929"/>
    </row>
    <row r="52" spans="12:13">
      <c r="L52" s="929"/>
      <c r="M52" s="929"/>
    </row>
    <row r="53" spans="12:13">
      <c r="L53" s="929"/>
      <c r="M53" s="929"/>
    </row>
    <row r="54" spans="12:13">
      <c r="L54" s="929"/>
      <c r="M54" s="929"/>
    </row>
    <row r="55" spans="12:13">
      <c r="L55" s="929"/>
      <c r="M55" s="929"/>
    </row>
    <row r="56" spans="12:13">
      <c r="L56" s="929"/>
      <c r="M56" s="929"/>
    </row>
    <row r="57" spans="12:13">
      <c r="L57" s="929"/>
      <c r="M57" s="929"/>
    </row>
    <row r="58" spans="12:13">
      <c r="L58" s="929"/>
      <c r="M58" s="929"/>
    </row>
    <row r="59" spans="12:13">
      <c r="L59" s="929"/>
      <c r="M59" s="929"/>
    </row>
    <row r="60" spans="12:13">
      <c r="L60" s="929"/>
      <c r="M60" s="929"/>
    </row>
    <row r="61" spans="12:13">
      <c r="L61" s="929"/>
      <c r="M61" s="929"/>
    </row>
    <row r="62" spans="12:13">
      <c r="L62" s="929"/>
      <c r="M62" s="929"/>
    </row>
    <row r="63" spans="12:13">
      <c r="L63" s="929"/>
      <c r="M63" s="929"/>
    </row>
    <row r="64" spans="12:13">
      <c r="L64" s="929"/>
      <c r="M64" s="929"/>
    </row>
    <row r="65" spans="12:13">
      <c r="L65" s="929"/>
      <c r="M65" s="929"/>
    </row>
    <row r="66" spans="12:13">
      <c r="L66" s="929"/>
      <c r="M66" s="929"/>
    </row>
    <row r="67" spans="12:13">
      <c r="L67" s="929"/>
      <c r="M67" s="929"/>
    </row>
    <row r="68" spans="12:13">
      <c r="L68" s="929"/>
      <c r="M68" s="929"/>
    </row>
    <row r="69" spans="12:13">
      <c r="L69" s="929"/>
      <c r="M69" s="929"/>
    </row>
    <row r="70" spans="12:13">
      <c r="L70" s="929"/>
      <c r="M70" s="929"/>
    </row>
    <row r="71" spans="12:13">
      <c r="L71" s="929"/>
      <c r="M71" s="929"/>
    </row>
    <row r="72" spans="12:13">
      <c r="L72" s="929"/>
      <c r="M72" s="929"/>
    </row>
  </sheetData>
  <mergeCells count="9">
    <mergeCell ref="B21:J21"/>
    <mergeCell ref="B1:J1"/>
    <mergeCell ref="B2:J2"/>
    <mergeCell ref="B3:J3"/>
    <mergeCell ref="B4:B5"/>
    <mergeCell ref="C4:C5"/>
    <mergeCell ref="D4:E4"/>
    <mergeCell ref="F4:G4"/>
    <mergeCell ref="I4:J4"/>
  </mergeCells>
  <printOptions horizontalCentered="1"/>
  <pageMargins left="0.5" right="0.5" top="0.5" bottom="0.5" header="0.5" footer="0.5"/>
  <pageSetup scale="72"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B1:U72"/>
  <sheetViews>
    <sheetView zoomScale="85" zoomScaleNormal="85" workbookViewId="0">
      <selection activeCell="P18" sqref="P18"/>
    </sheetView>
  </sheetViews>
  <sheetFormatPr defaultRowHeight="15.75"/>
  <cols>
    <col min="1" max="1" width="9.140625" style="781"/>
    <col min="2" max="2" width="6.140625" style="781" customWidth="1"/>
    <col min="3" max="3" width="36.42578125" style="781" bestFit="1" customWidth="1"/>
    <col min="4" max="8" width="16.140625" style="781" customWidth="1"/>
    <col min="9" max="10" width="10" style="781" customWidth="1"/>
    <col min="11" max="18" width="8.42578125" style="781" customWidth="1"/>
    <col min="19" max="257" width="9.140625" style="781"/>
    <col min="258" max="258" width="6.140625" style="781" customWidth="1"/>
    <col min="259" max="259" width="29.42578125" style="781" bestFit="1" customWidth="1"/>
    <col min="260" max="264" width="11.7109375" style="781" customWidth="1"/>
    <col min="265" max="265" width="9" style="781" customWidth="1"/>
    <col min="266" max="274" width="8.42578125" style="781" customWidth="1"/>
    <col min="275" max="513" width="9.140625" style="781"/>
    <col min="514" max="514" width="6.140625" style="781" customWidth="1"/>
    <col min="515" max="515" width="29.42578125" style="781" bestFit="1" customWidth="1"/>
    <col min="516" max="520" width="11.7109375" style="781" customWidth="1"/>
    <col min="521" max="521" width="9" style="781" customWidth="1"/>
    <col min="522" max="530" width="8.42578125" style="781" customWidth="1"/>
    <col min="531" max="769" width="9.140625" style="781"/>
    <col min="770" max="770" width="6.140625" style="781" customWidth="1"/>
    <col min="771" max="771" width="29.42578125" style="781" bestFit="1" customWidth="1"/>
    <col min="772" max="776" width="11.7109375" style="781" customWidth="1"/>
    <col min="777" max="777" width="9" style="781" customWidth="1"/>
    <col min="778" max="786" width="8.42578125" style="781" customWidth="1"/>
    <col min="787" max="1025" width="9.140625" style="781"/>
    <col min="1026" max="1026" width="6.140625" style="781" customWidth="1"/>
    <col min="1027" max="1027" width="29.42578125" style="781" bestFit="1" customWidth="1"/>
    <col min="1028" max="1032" width="11.7109375" style="781" customWidth="1"/>
    <col min="1033" max="1033" width="9" style="781" customWidth="1"/>
    <col min="1034" max="1042" width="8.42578125" style="781" customWidth="1"/>
    <col min="1043" max="1281" width="9.140625" style="781"/>
    <col min="1282" max="1282" width="6.140625" style="781" customWidth="1"/>
    <col min="1283" max="1283" width="29.42578125" style="781" bestFit="1" customWidth="1"/>
    <col min="1284" max="1288" width="11.7109375" style="781" customWidth="1"/>
    <col min="1289" max="1289" width="9" style="781" customWidth="1"/>
    <col min="1290" max="1298" width="8.42578125" style="781" customWidth="1"/>
    <col min="1299" max="1537" width="9.140625" style="781"/>
    <col min="1538" max="1538" width="6.140625" style="781" customWidth="1"/>
    <col min="1539" max="1539" width="29.42578125" style="781" bestFit="1" customWidth="1"/>
    <col min="1540" max="1544" width="11.7109375" style="781" customWidth="1"/>
    <col min="1545" max="1545" width="9" style="781" customWidth="1"/>
    <col min="1546" max="1554" width="8.42578125" style="781" customWidth="1"/>
    <col min="1555" max="1793" width="9.140625" style="781"/>
    <col min="1794" max="1794" width="6.140625" style="781" customWidth="1"/>
    <col min="1795" max="1795" width="29.42578125" style="781" bestFit="1" customWidth="1"/>
    <col min="1796" max="1800" width="11.7109375" style="781" customWidth="1"/>
    <col min="1801" max="1801" width="9" style="781" customWidth="1"/>
    <col min="1802" max="1810" width="8.42578125" style="781" customWidth="1"/>
    <col min="1811" max="2049" width="9.140625" style="781"/>
    <col min="2050" max="2050" width="6.140625" style="781" customWidth="1"/>
    <col min="2051" max="2051" width="29.42578125" style="781" bestFit="1" customWidth="1"/>
    <col min="2052" max="2056" width="11.7109375" style="781" customWidth="1"/>
    <col min="2057" max="2057" width="9" style="781" customWidth="1"/>
    <col min="2058" max="2066" width="8.42578125" style="781" customWidth="1"/>
    <col min="2067" max="2305" width="9.140625" style="781"/>
    <col min="2306" max="2306" width="6.140625" style="781" customWidth="1"/>
    <col min="2307" max="2307" width="29.42578125" style="781" bestFit="1" customWidth="1"/>
    <col min="2308" max="2312" width="11.7109375" style="781" customWidth="1"/>
    <col min="2313" max="2313" width="9" style="781" customWidth="1"/>
    <col min="2314" max="2322" width="8.42578125" style="781" customWidth="1"/>
    <col min="2323" max="2561" width="9.140625" style="781"/>
    <col min="2562" max="2562" width="6.140625" style="781" customWidth="1"/>
    <col min="2563" max="2563" width="29.42578125" style="781" bestFit="1" customWidth="1"/>
    <col min="2564" max="2568" width="11.7109375" style="781" customWidth="1"/>
    <col min="2569" max="2569" width="9" style="781" customWidth="1"/>
    <col min="2570" max="2578" width="8.42578125" style="781" customWidth="1"/>
    <col min="2579" max="2817" width="9.140625" style="781"/>
    <col min="2818" max="2818" width="6.140625" style="781" customWidth="1"/>
    <col min="2819" max="2819" width="29.42578125" style="781" bestFit="1" customWidth="1"/>
    <col min="2820" max="2824" width="11.7109375" style="781" customWidth="1"/>
    <col min="2825" max="2825" width="9" style="781" customWidth="1"/>
    <col min="2826" max="2834" width="8.42578125" style="781" customWidth="1"/>
    <col min="2835" max="3073" width="9.140625" style="781"/>
    <col min="3074" max="3074" width="6.140625" style="781" customWidth="1"/>
    <col min="3075" max="3075" width="29.42578125" style="781" bestFit="1" customWidth="1"/>
    <col min="3076" max="3080" width="11.7109375" style="781" customWidth="1"/>
    <col min="3081" max="3081" width="9" style="781" customWidth="1"/>
    <col min="3082" max="3090" width="8.42578125" style="781" customWidth="1"/>
    <col min="3091" max="3329" width="9.140625" style="781"/>
    <col min="3330" max="3330" width="6.140625" style="781" customWidth="1"/>
    <col min="3331" max="3331" width="29.42578125" style="781" bestFit="1" customWidth="1"/>
    <col min="3332" max="3336" width="11.7109375" style="781" customWidth="1"/>
    <col min="3337" max="3337" width="9" style="781" customWidth="1"/>
    <col min="3338" max="3346" width="8.42578125" style="781" customWidth="1"/>
    <col min="3347" max="3585" width="9.140625" style="781"/>
    <col min="3586" max="3586" width="6.140625" style="781" customWidth="1"/>
    <col min="3587" max="3587" width="29.42578125" style="781" bestFit="1" customWidth="1"/>
    <col min="3588" max="3592" width="11.7109375" style="781" customWidth="1"/>
    <col min="3593" max="3593" width="9" style="781" customWidth="1"/>
    <col min="3594" max="3602" width="8.42578125" style="781" customWidth="1"/>
    <col min="3603" max="3841" width="9.140625" style="781"/>
    <col min="3842" max="3842" width="6.140625" style="781" customWidth="1"/>
    <col min="3843" max="3843" width="29.42578125" style="781" bestFit="1" customWidth="1"/>
    <col min="3844" max="3848" width="11.7109375" style="781" customWidth="1"/>
    <col min="3849" max="3849" width="9" style="781" customWidth="1"/>
    <col min="3850" max="3858" width="8.42578125" style="781" customWidth="1"/>
    <col min="3859" max="4097" width="9.140625" style="781"/>
    <col min="4098" max="4098" width="6.140625" style="781" customWidth="1"/>
    <col min="4099" max="4099" width="29.42578125" style="781" bestFit="1" customWidth="1"/>
    <col min="4100" max="4104" width="11.7109375" style="781" customWidth="1"/>
    <col min="4105" max="4105" width="9" style="781" customWidth="1"/>
    <col min="4106" max="4114" width="8.42578125" style="781" customWidth="1"/>
    <col min="4115" max="4353" width="9.140625" style="781"/>
    <col min="4354" max="4354" width="6.140625" style="781" customWidth="1"/>
    <col min="4355" max="4355" width="29.42578125" style="781" bestFit="1" customWidth="1"/>
    <col min="4356" max="4360" width="11.7109375" style="781" customWidth="1"/>
    <col min="4361" max="4361" width="9" style="781" customWidth="1"/>
    <col min="4362" max="4370" width="8.42578125" style="781" customWidth="1"/>
    <col min="4371" max="4609" width="9.140625" style="781"/>
    <col min="4610" max="4610" width="6.140625" style="781" customWidth="1"/>
    <col min="4611" max="4611" width="29.42578125" style="781" bestFit="1" customWidth="1"/>
    <col min="4612" max="4616" width="11.7109375" style="781" customWidth="1"/>
    <col min="4617" max="4617" width="9" style="781" customWidth="1"/>
    <col min="4618" max="4626" width="8.42578125" style="781" customWidth="1"/>
    <col min="4627" max="4865" width="9.140625" style="781"/>
    <col min="4866" max="4866" width="6.140625" style="781" customWidth="1"/>
    <col min="4867" max="4867" width="29.42578125" style="781" bestFit="1" customWidth="1"/>
    <col min="4868" max="4872" width="11.7109375" style="781" customWidth="1"/>
    <col min="4873" max="4873" width="9" style="781" customWidth="1"/>
    <col min="4874" max="4882" width="8.42578125" style="781" customWidth="1"/>
    <col min="4883" max="5121" width="9.140625" style="781"/>
    <col min="5122" max="5122" width="6.140625" style="781" customWidth="1"/>
    <col min="5123" max="5123" width="29.42578125" style="781" bestFit="1" customWidth="1"/>
    <col min="5124" max="5128" width="11.7109375" style="781" customWidth="1"/>
    <col min="5129" max="5129" width="9" style="781" customWidth="1"/>
    <col min="5130" max="5138" width="8.42578125" style="781" customWidth="1"/>
    <col min="5139" max="5377" width="9.140625" style="781"/>
    <col min="5378" max="5378" width="6.140625" style="781" customWidth="1"/>
    <col min="5379" max="5379" width="29.42578125" style="781" bestFit="1" customWidth="1"/>
    <col min="5380" max="5384" width="11.7109375" style="781" customWidth="1"/>
    <col min="5385" max="5385" width="9" style="781" customWidth="1"/>
    <col min="5386" max="5394" width="8.42578125" style="781" customWidth="1"/>
    <col min="5395" max="5633" width="9.140625" style="781"/>
    <col min="5634" max="5634" width="6.140625" style="781" customWidth="1"/>
    <col min="5635" max="5635" width="29.42578125" style="781" bestFit="1" customWidth="1"/>
    <col min="5636" max="5640" width="11.7109375" style="781" customWidth="1"/>
    <col min="5641" max="5641" width="9" style="781" customWidth="1"/>
    <col min="5642" max="5650" width="8.42578125" style="781" customWidth="1"/>
    <col min="5651" max="5889" width="9.140625" style="781"/>
    <col min="5890" max="5890" width="6.140625" style="781" customWidth="1"/>
    <col min="5891" max="5891" width="29.42578125" style="781" bestFit="1" customWidth="1"/>
    <col min="5892" max="5896" width="11.7109375" style="781" customWidth="1"/>
    <col min="5897" max="5897" width="9" style="781" customWidth="1"/>
    <col min="5898" max="5906" width="8.42578125" style="781" customWidth="1"/>
    <col min="5907" max="6145" width="9.140625" style="781"/>
    <col min="6146" max="6146" width="6.140625" style="781" customWidth="1"/>
    <col min="6147" max="6147" width="29.42578125" style="781" bestFit="1" customWidth="1"/>
    <col min="6148" max="6152" width="11.7109375" style="781" customWidth="1"/>
    <col min="6153" max="6153" width="9" style="781" customWidth="1"/>
    <col min="6154" max="6162" width="8.42578125" style="781" customWidth="1"/>
    <col min="6163" max="6401" width="9.140625" style="781"/>
    <col min="6402" max="6402" width="6.140625" style="781" customWidth="1"/>
    <col min="6403" max="6403" width="29.42578125" style="781" bestFit="1" customWidth="1"/>
    <col min="6404" max="6408" width="11.7109375" style="781" customWidth="1"/>
    <col min="6409" max="6409" width="9" style="781" customWidth="1"/>
    <col min="6410" max="6418" width="8.42578125" style="781" customWidth="1"/>
    <col min="6419" max="6657" width="9.140625" style="781"/>
    <col min="6658" max="6658" width="6.140625" style="781" customWidth="1"/>
    <col min="6659" max="6659" width="29.42578125" style="781" bestFit="1" customWidth="1"/>
    <col min="6660" max="6664" width="11.7109375" style="781" customWidth="1"/>
    <col min="6665" max="6665" width="9" style="781" customWidth="1"/>
    <col min="6666" max="6674" width="8.42578125" style="781" customWidth="1"/>
    <col min="6675" max="6913" width="9.140625" style="781"/>
    <col min="6914" max="6914" width="6.140625" style="781" customWidth="1"/>
    <col min="6915" max="6915" width="29.42578125" style="781" bestFit="1" customWidth="1"/>
    <col min="6916" max="6920" width="11.7109375" style="781" customWidth="1"/>
    <col min="6921" max="6921" width="9" style="781" customWidth="1"/>
    <col min="6922" max="6930" width="8.42578125" style="781" customWidth="1"/>
    <col min="6931" max="7169" width="9.140625" style="781"/>
    <col min="7170" max="7170" width="6.140625" style="781" customWidth="1"/>
    <col min="7171" max="7171" width="29.42578125" style="781" bestFit="1" customWidth="1"/>
    <col min="7172" max="7176" width="11.7109375" style="781" customWidth="1"/>
    <col min="7177" max="7177" width="9" style="781" customWidth="1"/>
    <col min="7178" max="7186" width="8.42578125" style="781" customWidth="1"/>
    <col min="7187" max="7425" width="9.140625" style="781"/>
    <col min="7426" max="7426" width="6.140625" style="781" customWidth="1"/>
    <col min="7427" max="7427" width="29.42578125" style="781" bestFit="1" customWidth="1"/>
    <col min="7428" max="7432" width="11.7109375" style="781" customWidth="1"/>
    <col min="7433" max="7433" width="9" style="781" customWidth="1"/>
    <col min="7434" max="7442" width="8.42578125" style="781" customWidth="1"/>
    <col min="7443" max="7681" width="9.140625" style="781"/>
    <col min="7682" max="7682" width="6.140625" style="781" customWidth="1"/>
    <col min="7683" max="7683" width="29.42578125" style="781" bestFit="1" customWidth="1"/>
    <col min="7684" max="7688" width="11.7109375" style="781" customWidth="1"/>
    <col min="7689" max="7689" width="9" style="781" customWidth="1"/>
    <col min="7690" max="7698" width="8.42578125" style="781" customWidth="1"/>
    <col min="7699" max="7937" width="9.140625" style="781"/>
    <col min="7938" max="7938" width="6.140625" style="781" customWidth="1"/>
    <col min="7939" max="7939" width="29.42578125" style="781" bestFit="1" customWidth="1"/>
    <col min="7940" max="7944" width="11.7109375" style="781" customWidth="1"/>
    <col min="7945" max="7945" width="9" style="781" customWidth="1"/>
    <col min="7946" max="7954" width="8.42578125" style="781" customWidth="1"/>
    <col min="7955" max="8193" width="9.140625" style="781"/>
    <col min="8194" max="8194" width="6.140625" style="781" customWidth="1"/>
    <col min="8195" max="8195" width="29.42578125" style="781" bestFit="1" customWidth="1"/>
    <col min="8196" max="8200" width="11.7109375" style="781" customWidth="1"/>
    <col min="8201" max="8201" width="9" style="781" customWidth="1"/>
    <col min="8202" max="8210" width="8.42578125" style="781" customWidth="1"/>
    <col min="8211" max="8449" width="9.140625" style="781"/>
    <col min="8450" max="8450" width="6.140625" style="781" customWidth="1"/>
    <col min="8451" max="8451" width="29.42578125" style="781" bestFit="1" customWidth="1"/>
    <col min="8452" max="8456" width="11.7109375" style="781" customWidth="1"/>
    <col min="8457" max="8457" width="9" style="781" customWidth="1"/>
    <col min="8458" max="8466" width="8.42578125" style="781" customWidth="1"/>
    <col min="8467" max="8705" width="9.140625" style="781"/>
    <col min="8706" max="8706" width="6.140625" style="781" customWidth="1"/>
    <col min="8707" max="8707" width="29.42578125" style="781" bestFit="1" customWidth="1"/>
    <col min="8708" max="8712" width="11.7109375" style="781" customWidth="1"/>
    <col min="8713" max="8713" width="9" style="781" customWidth="1"/>
    <col min="8714" max="8722" width="8.42578125" style="781" customWidth="1"/>
    <col min="8723" max="8961" width="9.140625" style="781"/>
    <col min="8962" max="8962" width="6.140625" style="781" customWidth="1"/>
    <col min="8963" max="8963" width="29.42578125" style="781" bestFit="1" customWidth="1"/>
    <col min="8964" max="8968" width="11.7109375" style="781" customWidth="1"/>
    <col min="8969" max="8969" width="9" style="781" customWidth="1"/>
    <col min="8970" max="8978" width="8.42578125" style="781" customWidth="1"/>
    <col min="8979" max="9217" width="9.140625" style="781"/>
    <col min="9218" max="9218" width="6.140625" style="781" customWidth="1"/>
    <col min="9219" max="9219" width="29.42578125" style="781" bestFit="1" customWidth="1"/>
    <col min="9220" max="9224" width="11.7109375" style="781" customWidth="1"/>
    <col min="9225" max="9225" width="9" style="781" customWidth="1"/>
    <col min="9226" max="9234" width="8.42578125" style="781" customWidth="1"/>
    <col min="9235" max="9473" width="9.140625" style="781"/>
    <col min="9474" max="9474" width="6.140625" style="781" customWidth="1"/>
    <col min="9475" max="9475" width="29.42578125" style="781" bestFit="1" customWidth="1"/>
    <col min="9476" max="9480" width="11.7109375" style="781" customWidth="1"/>
    <col min="9481" max="9481" width="9" style="781" customWidth="1"/>
    <col min="9482" max="9490" width="8.42578125" style="781" customWidth="1"/>
    <col min="9491" max="9729" width="9.140625" style="781"/>
    <col min="9730" max="9730" width="6.140625" style="781" customWidth="1"/>
    <col min="9731" max="9731" width="29.42578125" style="781" bestFit="1" customWidth="1"/>
    <col min="9732" max="9736" width="11.7109375" style="781" customWidth="1"/>
    <col min="9737" max="9737" width="9" style="781" customWidth="1"/>
    <col min="9738" max="9746" width="8.42578125" style="781" customWidth="1"/>
    <col min="9747" max="9985" width="9.140625" style="781"/>
    <col min="9986" max="9986" width="6.140625" style="781" customWidth="1"/>
    <col min="9987" max="9987" width="29.42578125" style="781" bestFit="1" customWidth="1"/>
    <col min="9988" max="9992" width="11.7109375" style="781" customWidth="1"/>
    <col min="9993" max="9993" width="9" style="781" customWidth="1"/>
    <col min="9994" max="10002" width="8.42578125" style="781" customWidth="1"/>
    <col min="10003" max="10241" width="9.140625" style="781"/>
    <col min="10242" max="10242" width="6.140625" style="781" customWidth="1"/>
    <col min="10243" max="10243" width="29.42578125" style="781" bestFit="1" customWidth="1"/>
    <col min="10244" max="10248" width="11.7109375" style="781" customWidth="1"/>
    <col min="10249" max="10249" width="9" style="781" customWidth="1"/>
    <col min="10250" max="10258" width="8.42578125" style="781" customWidth="1"/>
    <col min="10259" max="10497" width="9.140625" style="781"/>
    <col min="10498" max="10498" width="6.140625" style="781" customWidth="1"/>
    <col min="10499" max="10499" width="29.42578125" style="781" bestFit="1" customWidth="1"/>
    <col min="10500" max="10504" width="11.7109375" style="781" customWidth="1"/>
    <col min="10505" max="10505" width="9" style="781" customWidth="1"/>
    <col min="10506" max="10514" width="8.42578125" style="781" customWidth="1"/>
    <col min="10515" max="10753" width="9.140625" style="781"/>
    <col min="10754" max="10754" width="6.140625" style="781" customWidth="1"/>
    <col min="10755" max="10755" width="29.42578125" style="781" bestFit="1" customWidth="1"/>
    <col min="10756" max="10760" width="11.7109375" style="781" customWidth="1"/>
    <col min="10761" max="10761" width="9" style="781" customWidth="1"/>
    <col min="10762" max="10770" width="8.42578125" style="781" customWidth="1"/>
    <col min="10771" max="11009" width="9.140625" style="781"/>
    <col min="11010" max="11010" width="6.140625" style="781" customWidth="1"/>
    <col min="11011" max="11011" width="29.42578125" style="781" bestFit="1" customWidth="1"/>
    <col min="11012" max="11016" width="11.7109375" style="781" customWidth="1"/>
    <col min="11017" max="11017" width="9" style="781" customWidth="1"/>
    <col min="11018" max="11026" width="8.42578125" style="781" customWidth="1"/>
    <col min="11027" max="11265" width="9.140625" style="781"/>
    <col min="11266" max="11266" width="6.140625" style="781" customWidth="1"/>
    <col min="11267" max="11267" width="29.42578125" style="781" bestFit="1" customWidth="1"/>
    <col min="11268" max="11272" width="11.7109375" style="781" customWidth="1"/>
    <col min="11273" max="11273" width="9" style="781" customWidth="1"/>
    <col min="11274" max="11282" width="8.42578125" style="781" customWidth="1"/>
    <col min="11283" max="11521" width="9.140625" style="781"/>
    <col min="11522" max="11522" width="6.140625" style="781" customWidth="1"/>
    <col min="11523" max="11523" width="29.42578125" style="781" bestFit="1" customWidth="1"/>
    <col min="11524" max="11528" width="11.7109375" style="781" customWidth="1"/>
    <col min="11529" max="11529" width="9" style="781" customWidth="1"/>
    <col min="11530" max="11538" width="8.42578125" style="781" customWidth="1"/>
    <col min="11539" max="11777" width="9.140625" style="781"/>
    <col min="11778" max="11778" width="6.140625" style="781" customWidth="1"/>
    <col min="11779" max="11779" width="29.42578125" style="781" bestFit="1" customWidth="1"/>
    <col min="11780" max="11784" width="11.7109375" style="781" customWidth="1"/>
    <col min="11785" max="11785" width="9" style="781" customWidth="1"/>
    <col min="11786" max="11794" width="8.42578125" style="781" customWidth="1"/>
    <col min="11795" max="12033" width="9.140625" style="781"/>
    <col min="12034" max="12034" width="6.140625" style="781" customWidth="1"/>
    <col min="12035" max="12035" width="29.42578125" style="781" bestFit="1" customWidth="1"/>
    <col min="12036" max="12040" width="11.7109375" style="781" customWidth="1"/>
    <col min="12041" max="12041" width="9" style="781" customWidth="1"/>
    <col min="12042" max="12050" width="8.42578125" style="781" customWidth="1"/>
    <col min="12051" max="12289" width="9.140625" style="781"/>
    <col min="12290" max="12290" width="6.140625" style="781" customWidth="1"/>
    <col min="12291" max="12291" width="29.42578125" style="781" bestFit="1" customWidth="1"/>
    <col min="12292" max="12296" width="11.7109375" style="781" customWidth="1"/>
    <col min="12297" max="12297" width="9" style="781" customWidth="1"/>
    <col min="12298" max="12306" width="8.42578125" style="781" customWidth="1"/>
    <col min="12307" max="12545" width="9.140625" style="781"/>
    <col min="12546" max="12546" width="6.140625" style="781" customWidth="1"/>
    <col min="12547" max="12547" width="29.42578125" style="781" bestFit="1" customWidth="1"/>
    <col min="12548" max="12552" width="11.7109375" style="781" customWidth="1"/>
    <col min="12553" max="12553" width="9" style="781" customWidth="1"/>
    <col min="12554" max="12562" width="8.42578125" style="781" customWidth="1"/>
    <col min="12563" max="12801" width="9.140625" style="781"/>
    <col min="12802" max="12802" width="6.140625" style="781" customWidth="1"/>
    <col min="12803" max="12803" width="29.42578125" style="781" bestFit="1" customWidth="1"/>
    <col min="12804" max="12808" width="11.7109375" style="781" customWidth="1"/>
    <col min="12809" max="12809" width="9" style="781" customWidth="1"/>
    <col min="12810" max="12818" width="8.42578125" style="781" customWidth="1"/>
    <col min="12819" max="13057" width="9.140625" style="781"/>
    <col min="13058" max="13058" width="6.140625" style="781" customWidth="1"/>
    <col min="13059" max="13059" width="29.42578125" style="781" bestFit="1" customWidth="1"/>
    <col min="13060" max="13064" width="11.7109375" style="781" customWidth="1"/>
    <col min="13065" max="13065" width="9" style="781" customWidth="1"/>
    <col min="13066" max="13074" width="8.42578125" style="781" customWidth="1"/>
    <col min="13075" max="13313" width="9.140625" style="781"/>
    <col min="13314" max="13314" width="6.140625" style="781" customWidth="1"/>
    <col min="13315" max="13315" width="29.42578125" style="781" bestFit="1" customWidth="1"/>
    <col min="13316" max="13320" width="11.7109375" style="781" customWidth="1"/>
    <col min="13321" max="13321" width="9" style="781" customWidth="1"/>
    <col min="13322" max="13330" width="8.42578125" style="781" customWidth="1"/>
    <col min="13331" max="13569" width="9.140625" style="781"/>
    <col min="13570" max="13570" width="6.140625" style="781" customWidth="1"/>
    <col min="13571" max="13571" width="29.42578125" style="781" bestFit="1" customWidth="1"/>
    <col min="13572" max="13576" width="11.7109375" style="781" customWidth="1"/>
    <col min="13577" max="13577" width="9" style="781" customWidth="1"/>
    <col min="13578" max="13586" width="8.42578125" style="781" customWidth="1"/>
    <col min="13587" max="13825" width="9.140625" style="781"/>
    <col min="13826" max="13826" width="6.140625" style="781" customWidth="1"/>
    <col min="13827" max="13827" width="29.42578125" style="781" bestFit="1" customWidth="1"/>
    <col min="13828" max="13832" width="11.7109375" style="781" customWidth="1"/>
    <col min="13833" max="13833" width="9" style="781" customWidth="1"/>
    <col min="13834" max="13842" width="8.42578125" style="781" customWidth="1"/>
    <col min="13843" max="14081" width="9.140625" style="781"/>
    <col min="14082" max="14082" width="6.140625" style="781" customWidth="1"/>
    <col min="14083" max="14083" width="29.42578125" style="781" bestFit="1" customWidth="1"/>
    <col min="14084" max="14088" width="11.7109375" style="781" customWidth="1"/>
    <col min="14089" max="14089" width="9" style="781" customWidth="1"/>
    <col min="14090" max="14098" width="8.42578125" style="781" customWidth="1"/>
    <col min="14099" max="14337" width="9.140625" style="781"/>
    <col min="14338" max="14338" width="6.140625" style="781" customWidth="1"/>
    <col min="14339" max="14339" width="29.42578125" style="781" bestFit="1" customWidth="1"/>
    <col min="14340" max="14344" width="11.7109375" style="781" customWidth="1"/>
    <col min="14345" max="14345" width="9" style="781" customWidth="1"/>
    <col min="14346" max="14354" width="8.42578125" style="781" customWidth="1"/>
    <col min="14355" max="14593" width="9.140625" style="781"/>
    <col min="14594" max="14594" width="6.140625" style="781" customWidth="1"/>
    <col min="14595" max="14595" width="29.42578125" style="781" bestFit="1" customWidth="1"/>
    <col min="14596" max="14600" width="11.7109375" style="781" customWidth="1"/>
    <col min="14601" max="14601" width="9" style="781" customWidth="1"/>
    <col min="14602" max="14610" width="8.42578125" style="781" customWidth="1"/>
    <col min="14611" max="14849" width="9.140625" style="781"/>
    <col min="14850" max="14850" width="6.140625" style="781" customWidth="1"/>
    <col min="14851" max="14851" width="29.42578125" style="781" bestFit="1" customWidth="1"/>
    <col min="14852" max="14856" width="11.7109375" style="781" customWidth="1"/>
    <col min="14857" max="14857" width="9" style="781" customWidth="1"/>
    <col min="14858" max="14866" width="8.42578125" style="781" customWidth="1"/>
    <col min="14867" max="15105" width="9.140625" style="781"/>
    <col min="15106" max="15106" width="6.140625" style="781" customWidth="1"/>
    <col min="15107" max="15107" width="29.42578125" style="781" bestFit="1" customWidth="1"/>
    <col min="15108" max="15112" width="11.7109375" style="781" customWidth="1"/>
    <col min="15113" max="15113" width="9" style="781" customWidth="1"/>
    <col min="15114" max="15122" width="8.42578125" style="781" customWidth="1"/>
    <col min="15123" max="15361" width="9.140625" style="781"/>
    <col min="15362" max="15362" width="6.140625" style="781" customWidth="1"/>
    <col min="15363" max="15363" width="29.42578125" style="781" bestFit="1" customWidth="1"/>
    <col min="15364" max="15368" width="11.7109375" style="781" customWidth="1"/>
    <col min="15369" max="15369" width="9" style="781" customWidth="1"/>
    <col min="15370" max="15378" width="8.42578125" style="781" customWidth="1"/>
    <col min="15379" max="15617" width="9.140625" style="781"/>
    <col min="15618" max="15618" width="6.140625" style="781" customWidth="1"/>
    <col min="15619" max="15619" width="29.42578125" style="781" bestFit="1" customWidth="1"/>
    <col min="15620" max="15624" width="11.7109375" style="781" customWidth="1"/>
    <col min="15625" max="15625" width="9" style="781" customWidth="1"/>
    <col min="15626" max="15634" width="8.42578125" style="781" customWidth="1"/>
    <col min="15635" max="15873" width="9.140625" style="781"/>
    <col min="15874" max="15874" width="6.140625" style="781" customWidth="1"/>
    <col min="15875" max="15875" width="29.42578125" style="781" bestFit="1" customWidth="1"/>
    <col min="15876" max="15880" width="11.7109375" style="781" customWidth="1"/>
    <col min="15881" max="15881" width="9" style="781" customWidth="1"/>
    <col min="15882" max="15890" width="8.42578125" style="781" customWidth="1"/>
    <col min="15891" max="16129" width="9.140625" style="781"/>
    <col min="16130" max="16130" width="6.140625" style="781" customWidth="1"/>
    <col min="16131" max="16131" width="29.42578125" style="781" bestFit="1" customWidth="1"/>
    <col min="16132" max="16136" width="11.7109375" style="781" customWidth="1"/>
    <col min="16137" max="16137" width="9" style="781" customWidth="1"/>
    <col min="16138" max="16146" width="8.42578125" style="781" customWidth="1"/>
    <col min="16147" max="16384" width="9.140625" style="781"/>
  </cols>
  <sheetData>
    <row r="1" spans="2:21">
      <c r="B1" s="1639" t="s">
        <v>812</v>
      </c>
      <c r="C1" s="1639"/>
      <c r="D1" s="1639"/>
      <c r="E1" s="1639"/>
      <c r="F1" s="1639"/>
      <c r="G1" s="1639"/>
      <c r="H1" s="1639"/>
      <c r="I1" s="1639"/>
      <c r="J1" s="1639"/>
      <c r="K1" s="701"/>
      <c r="L1" s="701"/>
      <c r="M1" s="701"/>
      <c r="N1" s="701"/>
      <c r="O1" s="701"/>
      <c r="P1" s="701"/>
      <c r="Q1" s="701"/>
      <c r="R1" s="701"/>
    </row>
    <row r="2" spans="2:21" ht="15" customHeight="1">
      <c r="B2" s="1650" t="s">
        <v>97</v>
      </c>
      <c r="C2" s="1650"/>
      <c r="D2" s="1650"/>
      <c r="E2" s="1650"/>
      <c r="F2" s="1650"/>
      <c r="G2" s="1650"/>
      <c r="H2" s="1650"/>
      <c r="I2" s="1650"/>
      <c r="J2" s="1650"/>
      <c r="K2" s="959"/>
      <c r="L2" s="959"/>
      <c r="M2" s="959"/>
      <c r="N2" s="959"/>
      <c r="O2" s="959"/>
      <c r="P2" s="959"/>
      <c r="Q2" s="959"/>
      <c r="R2" s="959"/>
    </row>
    <row r="3" spans="2:21" ht="15" customHeight="1" thickBot="1">
      <c r="B3" s="1651" t="s">
        <v>65</v>
      </c>
      <c r="C3" s="1651"/>
      <c r="D3" s="1651"/>
      <c r="E3" s="1651"/>
      <c r="F3" s="1651"/>
      <c r="G3" s="1651"/>
      <c r="H3" s="1651"/>
      <c r="I3" s="1651"/>
      <c r="J3" s="1651"/>
      <c r="K3" s="960"/>
      <c r="L3" s="960"/>
      <c r="M3" s="960"/>
      <c r="N3" s="960"/>
      <c r="O3" s="960"/>
      <c r="P3" s="960"/>
      <c r="Q3" s="960"/>
      <c r="R3" s="960"/>
    </row>
    <row r="4" spans="2:21" ht="15" customHeight="1" thickTop="1">
      <c r="B4" s="1652"/>
      <c r="C4" s="1654"/>
      <c r="D4" s="1656" t="s">
        <v>4</v>
      </c>
      <c r="E4" s="1656"/>
      <c r="F4" s="1657" t="s">
        <v>704</v>
      </c>
      <c r="G4" s="1657"/>
      <c r="H4" s="961" t="s">
        <v>705</v>
      </c>
      <c r="I4" s="1658" t="s">
        <v>135</v>
      </c>
      <c r="J4" s="1659"/>
      <c r="K4" s="962"/>
      <c r="L4" s="962"/>
      <c r="M4" s="962"/>
      <c r="N4" s="962"/>
      <c r="O4" s="962"/>
      <c r="P4" s="962"/>
      <c r="Q4" s="962"/>
      <c r="R4" s="962"/>
    </row>
    <row r="5" spans="2:21" ht="15" customHeight="1">
      <c r="B5" s="1653"/>
      <c r="C5" s="1655"/>
      <c r="D5" s="963" t="s">
        <v>48</v>
      </c>
      <c r="E5" s="964" t="s">
        <v>706</v>
      </c>
      <c r="F5" s="963" t="s">
        <v>5</v>
      </c>
      <c r="G5" s="964" t="s">
        <v>140</v>
      </c>
      <c r="H5" s="964" t="s">
        <v>140</v>
      </c>
      <c r="I5" s="965" t="s">
        <v>44</v>
      </c>
      <c r="J5" s="966" t="s">
        <v>134</v>
      </c>
      <c r="K5" s="967"/>
      <c r="L5" s="967"/>
      <c r="M5" s="967"/>
      <c r="N5" s="967"/>
      <c r="O5" s="967"/>
      <c r="P5" s="967"/>
      <c r="Q5" s="967"/>
      <c r="R5" s="967"/>
    </row>
    <row r="6" spans="2:21" ht="15" customHeight="1">
      <c r="B6" s="968"/>
      <c r="C6" s="969" t="s">
        <v>735</v>
      </c>
      <c r="D6" s="970">
        <v>506569.05276399991</v>
      </c>
      <c r="E6" s="971">
        <v>77179.650874999992</v>
      </c>
      <c r="F6" s="971">
        <v>654326.66361499997</v>
      </c>
      <c r="G6" s="971">
        <v>82677.066258999985</v>
      </c>
      <c r="H6" s="971">
        <v>118515.48797600002</v>
      </c>
      <c r="I6" s="972">
        <v>7.1228819017380687</v>
      </c>
      <c r="J6" s="973">
        <v>43.347476317955056</v>
      </c>
      <c r="K6" s="974"/>
      <c r="L6" s="861"/>
      <c r="M6" s="861"/>
      <c r="N6" s="974"/>
      <c r="O6" s="974"/>
      <c r="P6" s="974"/>
      <c r="Q6" s="974"/>
      <c r="R6" s="974"/>
      <c r="S6" s="974"/>
      <c r="T6" s="974"/>
    </row>
    <row r="7" spans="2:21" ht="15" customHeight="1">
      <c r="B7" s="975">
        <v>1</v>
      </c>
      <c r="C7" s="976" t="s">
        <v>820</v>
      </c>
      <c r="D7" s="977">
        <v>15202.218299000002</v>
      </c>
      <c r="E7" s="978">
        <v>2496.966461</v>
      </c>
      <c r="F7" s="978">
        <v>4552.7730499999998</v>
      </c>
      <c r="G7" s="978">
        <v>603.20849499999997</v>
      </c>
      <c r="H7" s="978">
        <v>610.85106399999995</v>
      </c>
      <c r="I7" s="979">
        <v>-75.842346926901712</v>
      </c>
      <c r="J7" s="980">
        <v>1.2669863013119453</v>
      </c>
      <c r="K7" s="981"/>
      <c r="L7" s="861"/>
      <c r="M7" s="861"/>
      <c r="N7" s="981"/>
      <c r="O7" s="981"/>
      <c r="P7" s="981"/>
      <c r="Q7" s="981"/>
      <c r="R7" s="974"/>
      <c r="S7" s="974"/>
      <c r="T7" s="974"/>
    </row>
    <row r="8" spans="2:21" ht="15" customHeight="1">
      <c r="B8" s="975">
        <v>2</v>
      </c>
      <c r="C8" s="976" t="s">
        <v>821</v>
      </c>
      <c r="D8" s="977">
        <v>3665.7659920000001</v>
      </c>
      <c r="E8" s="978">
        <v>504.215239</v>
      </c>
      <c r="F8" s="978">
        <v>4986.5531460000011</v>
      </c>
      <c r="G8" s="978">
        <v>667.68215499999997</v>
      </c>
      <c r="H8" s="978">
        <v>976.49401699999999</v>
      </c>
      <c r="I8" s="979">
        <v>32.420066542256961</v>
      </c>
      <c r="J8" s="980">
        <v>46.251327774365933</v>
      </c>
      <c r="K8" s="981"/>
      <c r="L8" s="861"/>
      <c r="M8" s="861"/>
      <c r="N8" s="981"/>
      <c r="O8" s="981"/>
      <c r="P8" s="981"/>
      <c r="Q8" s="981"/>
      <c r="R8" s="974"/>
      <c r="S8" s="974"/>
      <c r="T8" s="974"/>
    </row>
    <row r="9" spans="2:21" ht="15" customHeight="1">
      <c r="B9" s="975">
        <v>3</v>
      </c>
      <c r="C9" s="976" t="s">
        <v>822</v>
      </c>
      <c r="D9" s="977">
        <v>5904.1133000000009</v>
      </c>
      <c r="E9" s="978">
        <v>1096.429504</v>
      </c>
      <c r="F9" s="978">
        <v>6711.0355419999987</v>
      </c>
      <c r="G9" s="978">
        <v>1242.857164</v>
      </c>
      <c r="H9" s="978">
        <v>992.82328000000007</v>
      </c>
      <c r="I9" s="979">
        <v>13.354954373792552</v>
      </c>
      <c r="J9" s="980">
        <v>-20.117668485354599</v>
      </c>
      <c r="K9" s="981"/>
      <c r="L9" s="861"/>
      <c r="M9" s="861"/>
      <c r="N9" s="981"/>
      <c r="O9" s="981"/>
      <c r="P9" s="981"/>
      <c r="Q9" s="981"/>
      <c r="R9" s="974"/>
      <c r="S9" s="974"/>
      <c r="T9" s="974"/>
    </row>
    <row r="10" spans="2:21" ht="15" customHeight="1">
      <c r="B10" s="975">
        <v>4</v>
      </c>
      <c r="C10" s="976" t="s">
        <v>823</v>
      </c>
      <c r="D10" s="977">
        <v>1171.7421909999998</v>
      </c>
      <c r="E10" s="978">
        <v>84.217675</v>
      </c>
      <c r="F10" s="978">
        <v>2689.5340749999996</v>
      </c>
      <c r="G10" s="978">
        <v>132.41068799999999</v>
      </c>
      <c r="H10" s="978">
        <v>391.45066199999997</v>
      </c>
      <c r="I10" s="979">
        <v>57.224345127076958</v>
      </c>
      <c r="J10" s="980">
        <v>195.63373464232734</v>
      </c>
      <c r="K10" s="981"/>
      <c r="L10" s="861"/>
      <c r="M10" s="861"/>
      <c r="N10" s="981"/>
      <c r="O10" s="981"/>
      <c r="P10" s="981"/>
      <c r="Q10" s="981"/>
      <c r="R10" s="974"/>
      <c r="S10" s="974"/>
      <c r="T10" s="974"/>
    </row>
    <row r="11" spans="2:21" ht="15" customHeight="1">
      <c r="B11" s="975">
        <v>5</v>
      </c>
      <c r="C11" s="976" t="s">
        <v>824</v>
      </c>
      <c r="D11" s="977">
        <v>1708.5489440000001</v>
      </c>
      <c r="E11" s="978">
        <v>350.489711</v>
      </c>
      <c r="F11" s="978">
        <v>1431.5363280000004</v>
      </c>
      <c r="G11" s="978">
        <v>136.882858</v>
      </c>
      <c r="H11" s="978">
        <v>172.713595</v>
      </c>
      <c r="I11" s="979">
        <v>-60.945256392990096</v>
      </c>
      <c r="J11" s="980">
        <v>26.176204620157776</v>
      </c>
      <c r="K11" s="981"/>
      <c r="L11" s="861"/>
      <c r="M11" s="861"/>
      <c r="N11" s="981"/>
      <c r="O11" s="981"/>
      <c r="P11" s="981"/>
      <c r="Q11" s="981"/>
      <c r="R11" s="974"/>
      <c r="S11" s="974"/>
      <c r="T11" s="974"/>
    </row>
    <row r="12" spans="2:21" ht="15" customHeight="1">
      <c r="B12" s="975">
        <v>6</v>
      </c>
      <c r="C12" s="976" t="s">
        <v>825</v>
      </c>
      <c r="D12" s="977">
        <v>24032.549894</v>
      </c>
      <c r="E12" s="978">
        <v>2232.6308520000002</v>
      </c>
      <c r="F12" s="978">
        <v>31178.137928</v>
      </c>
      <c r="G12" s="978">
        <v>4306.6938209999998</v>
      </c>
      <c r="H12" s="978">
        <v>3375.621928</v>
      </c>
      <c r="I12" s="979">
        <v>92.897711555945079</v>
      </c>
      <c r="J12" s="980">
        <v>-21.619180087982386</v>
      </c>
      <c r="K12" s="981"/>
      <c r="L12" s="861"/>
      <c r="M12" s="861"/>
      <c r="N12" s="981"/>
      <c r="O12" s="981"/>
      <c r="P12" s="981"/>
      <c r="Q12" s="981"/>
      <c r="R12" s="974"/>
      <c r="S12" s="974"/>
      <c r="T12" s="974"/>
    </row>
    <row r="13" spans="2:21" ht="15" customHeight="1">
      <c r="B13" s="975">
        <v>7</v>
      </c>
      <c r="C13" s="976" t="s">
        <v>826</v>
      </c>
      <c r="D13" s="977">
        <v>1082.9906410000001</v>
      </c>
      <c r="E13" s="978">
        <v>91.475908000000004</v>
      </c>
      <c r="F13" s="978">
        <v>1862.2494510000001</v>
      </c>
      <c r="G13" s="978">
        <v>104.324001</v>
      </c>
      <c r="H13" s="978">
        <v>193.674769</v>
      </c>
      <c r="I13" s="979">
        <v>14.045329837010186</v>
      </c>
      <c r="J13" s="980">
        <v>85.64737466309407</v>
      </c>
      <c r="K13" s="981"/>
      <c r="L13" s="861"/>
      <c r="M13" s="861"/>
      <c r="N13" s="981"/>
      <c r="O13" s="981"/>
      <c r="P13" s="981"/>
      <c r="Q13" s="981"/>
      <c r="R13" s="974"/>
      <c r="S13" s="974"/>
      <c r="T13" s="974"/>
    </row>
    <row r="14" spans="2:21" ht="15" customHeight="1">
      <c r="B14" s="975">
        <v>8</v>
      </c>
      <c r="C14" s="976" t="s">
        <v>743</v>
      </c>
      <c r="D14" s="977">
        <v>3943.4189049999995</v>
      </c>
      <c r="E14" s="978">
        <v>632.73674900000003</v>
      </c>
      <c r="F14" s="978">
        <v>6112.6178130000008</v>
      </c>
      <c r="G14" s="978">
        <v>727.61458399999992</v>
      </c>
      <c r="H14" s="978">
        <v>1272.6922159999999</v>
      </c>
      <c r="I14" s="979">
        <v>14.994835553640314</v>
      </c>
      <c r="J14" s="980">
        <v>74.912961337784282</v>
      </c>
      <c r="K14" s="981"/>
      <c r="L14" s="861"/>
      <c r="M14" s="861"/>
      <c r="N14" s="981"/>
      <c r="O14" s="981"/>
      <c r="P14" s="981"/>
      <c r="Q14" s="981"/>
      <c r="R14" s="974"/>
      <c r="S14" s="974"/>
      <c r="T14" s="974"/>
      <c r="U14" s="935"/>
    </row>
    <row r="15" spans="2:21" ht="15" customHeight="1">
      <c r="B15" s="975">
        <v>9</v>
      </c>
      <c r="C15" s="976" t="s">
        <v>827</v>
      </c>
      <c r="D15" s="977">
        <v>9015.6013940000012</v>
      </c>
      <c r="E15" s="978">
        <v>136.53541200000001</v>
      </c>
      <c r="F15" s="978">
        <v>10871.502982000002</v>
      </c>
      <c r="G15" s="978">
        <v>575.97958800000004</v>
      </c>
      <c r="H15" s="978">
        <v>1238.196195</v>
      </c>
      <c r="I15" s="979">
        <v>321.85362724799927</v>
      </c>
      <c r="J15" s="980">
        <v>114.97223526608721</v>
      </c>
      <c r="K15" s="981"/>
      <c r="L15" s="861"/>
      <c r="M15" s="861"/>
      <c r="N15" s="981"/>
      <c r="O15" s="981"/>
      <c r="P15" s="981"/>
      <c r="Q15" s="981"/>
      <c r="R15" s="974"/>
      <c r="S15" s="974"/>
      <c r="T15" s="974"/>
    </row>
    <row r="16" spans="2:21" ht="15" customHeight="1">
      <c r="B16" s="975">
        <v>10</v>
      </c>
      <c r="C16" s="976" t="s">
        <v>828</v>
      </c>
      <c r="D16" s="977">
        <v>5027.4816199999996</v>
      </c>
      <c r="E16" s="978">
        <v>979.66300799999999</v>
      </c>
      <c r="F16" s="978">
        <v>10264.134226000002</v>
      </c>
      <c r="G16" s="978">
        <v>899.007744</v>
      </c>
      <c r="H16" s="978">
        <v>2102.3126109999998</v>
      </c>
      <c r="I16" s="979">
        <v>-8.2329600425210714</v>
      </c>
      <c r="J16" s="980">
        <v>133.84810921050305</v>
      </c>
      <c r="K16" s="981"/>
      <c r="L16" s="861"/>
      <c r="M16" s="861"/>
      <c r="N16" s="981"/>
      <c r="O16" s="981"/>
      <c r="P16" s="981"/>
      <c r="Q16" s="981"/>
      <c r="R16" s="974"/>
      <c r="S16" s="974"/>
      <c r="T16" s="974"/>
    </row>
    <row r="17" spans="2:21" ht="15" customHeight="1">
      <c r="B17" s="975">
        <v>11</v>
      </c>
      <c r="C17" s="976" t="s">
        <v>829</v>
      </c>
      <c r="D17" s="977">
        <v>413.42700400000001</v>
      </c>
      <c r="E17" s="978">
        <v>74.979699999999994</v>
      </c>
      <c r="F17" s="978">
        <v>591.22507499999983</v>
      </c>
      <c r="G17" s="978">
        <v>50.911704</v>
      </c>
      <c r="H17" s="978">
        <v>93.37833599999999</v>
      </c>
      <c r="I17" s="979">
        <v>-32.099349557280163</v>
      </c>
      <c r="J17" s="980">
        <v>83.412317136350396</v>
      </c>
      <c r="K17" s="981"/>
      <c r="L17" s="861"/>
      <c r="M17" s="861"/>
      <c r="N17" s="981"/>
      <c r="O17" s="981"/>
      <c r="P17" s="981"/>
      <c r="Q17" s="981"/>
      <c r="R17" s="974"/>
      <c r="S17" s="974"/>
      <c r="T17" s="974"/>
    </row>
    <row r="18" spans="2:21" ht="15" customHeight="1">
      <c r="B18" s="975">
        <v>12</v>
      </c>
      <c r="C18" s="976" t="s">
        <v>830</v>
      </c>
      <c r="D18" s="977">
        <v>2664.2444049999995</v>
      </c>
      <c r="E18" s="978">
        <v>517.61893399999997</v>
      </c>
      <c r="F18" s="978">
        <v>3007.9951699999992</v>
      </c>
      <c r="G18" s="978">
        <v>442.87738999999999</v>
      </c>
      <c r="H18" s="978">
        <v>631.74434700000006</v>
      </c>
      <c r="I18" s="979">
        <v>-14.439491890766107</v>
      </c>
      <c r="J18" s="980">
        <v>42.645427665657081</v>
      </c>
      <c r="K18" s="981"/>
      <c r="L18" s="861"/>
      <c r="M18" s="861"/>
      <c r="N18" s="981"/>
      <c r="O18" s="981"/>
      <c r="P18" s="981"/>
      <c r="Q18" s="981"/>
      <c r="R18" s="974"/>
      <c r="S18" s="974"/>
      <c r="T18" s="974"/>
      <c r="U18" s="935"/>
    </row>
    <row r="19" spans="2:21" ht="15" customHeight="1">
      <c r="B19" s="975">
        <v>13</v>
      </c>
      <c r="C19" s="976" t="s">
        <v>831</v>
      </c>
      <c r="D19" s="977">
        <v>1230.4240169999998</v>
      </c>
      <c r="E19" s="978">
        <v>259.95507699999996</v>
      </c>
      <c r="F19" s="978">
        <v>1487.6817040000001</v>
      </c>
      <c r="G19" s="978">
        <v>291.13770999999997</v>
      </c>
      <c r="H19" s="978">
        <v>384.43934899999999</v>
      </c>
      <c r="I19" s="979">
        <v>11.995392957837865</v>
      </c>
      <c r="J19" s="980">
        <v>32.047253171016564</v>
      </c>
      <c r="K19" s="981"/>
      <c r="L19" s="861"/>
      <c r="M19" s="861"/>
      <c r="N19" s="981"/>
      <c r="O19" s="981"/>
      <c r="P19" s="981"/>
      <c r="Q19" s="981"/>
      <c r="R19" s="974"/>
      <c r="S19" s="974"/>
      <c r="T19" s="974"/>
    </row>
    <row r="20" spans="2:21" ht="15" customHeight="1">
      <c r="B20" s="975">
        <v>14</v>
      </c>
      <c r="C20" s="976" t="s">
        <v>832</v>
      </c>
      <c r="D20" s="977">
        <v>2622.8228209999993</v>
      </c>
      <c r="E20" s="978">
        <v>744.96941800000002</v>
      </c>
      <c r="F20" s="978">
        <v>2848.6692140000005</v>
      </c>
      <c r="G20" s="978">
        <v>303.61464100000001</v>
      </c>
      <c r="H20" s="978">
        <v>605.30504299999996</v>
      </c>
      <c r="I20" s="979">
        <v>-59.244683920702897</v>
      </c>
      <c r="J20" s="980">
        <v>99.366223251401095</v>
      </c>
      <c r="K20" s="981"/>
      <c r="L20" s="861"/>
      <c r="M20" s="861"/>
      <c r="N20" s="981"/>
      <c r="O20" s="981"/>
      <c r="P20" s="981"/>
      <c r="Q20" s="981"/>
      <c r="R20" s="974"/>
      <c r="S20" s="974"/>
      <c r="T20" s="974"/>
    </row>
    <row r="21" spans="2:21" ht="15" customHeight="1">
      <c r="B21" s="975">
        <v>15</v>
      </c>
      <c r="C21" s="976" t="s">
        <v>833</v>
      </c>
      <c r="D21" s="977">
        <v>13865.583120000001</v>
      </c>
      <c r="E21" s="978">
        <v>2590.4173780000001</v>
      </c>
      <c r="F21" s="978">
        <v>15946.828519999999</v>
      </c>
      <c r="G21" s="978">
        <v>1794.169797</v>
      </c>
      <c r="H21" s="978">
        <v>3147.459147</v>
      </c>
      <c r="I21" s="979">
        <v>-30.738196391145436</v>
      </c>
      <c r="J21" s="980">
        <v>75.42705000735225</v>
      </c>
      <c r="K21" s="981"/>
      <c r="L21" s="861"/>
      <c r="M21" s="861"/>
      <c r="N21" s="981"/>
      <c r="O21" s="981"/>
      <c r="P21" s="981"/>
      <c r="Q21" s="981"/>
      <c r="R21" s="974"/>
      <c r="S21" s="974"/>
      <c r="T21" s="974"/>
    </row>
    <row r="22" spans="2:21" ht="15" customHeight="1">
      <c r="B22" s="975">
        <v>16</v>
      </c>
      <c r="C22" s="976" t="s">
        <v>834</v>
      </c>
      <c r="D22" s="977">
        <v>2328.4390749999998</v>
      </c>
      <c r="E22" s="978">
        <v>424.80572400000005</v>
      </c>
      <c r="F22" s="978">
        <v>2934.5230859999997</v>
      </c>
      <c r="G22" s="978">
        <v>500.45839699999999</v>
      </c>
      <c r="H22" s="978">
        <v>601.90642200000002</v>
      </c>
      <c r="I22" s="979">
        <v>17.808769685975307</v>
      </c>
      <c r="J22" s="980">
        <v>20.271020649894297</v>
      </c>
      <c r="K22" s="981"/>
      <c r="L22" s="861"/>
      <c r="M22" s="861"/>
      <c r="N22" s="981"/>
      <c r="O22" s="981"/>
      <c r="P22" s="981"/>
      <c r="Q22" s="981"/>
      <c r="R22" s="974"/>
      <c r="S22" s="974"/>
      <c r="T22" s="974"/>
    </row>
    <row r="23" spans="2:21" ht="15" customHeight="1">
      <c r="B23" s="975">
        <v>17</v>
      </c>
      <c r="C23" s="976" t="s">
        <v>746</v>
      </c>
      <c r="D23" s="977">
        <v>4949.9446619999999</v>
      </c>
      <c r="E23" s="978">
        <v>1141.4670980000001</v>
      </c>
      <c r="F23" s="978">
        <v>5731.1402779999999</v>
      </c>
      <c r="G23" s="978">
        <v>1171.058121</v>
      </c>
      <c r="H23" s="978">
        <v>2058.3156319999998</v>
      </c>
      <c r="I23" s="979">
        <v>2.5923675813211986</v>
      </c>
      <c r="J23" s="980">
        <v>75.765454770284606</v>
      </c>
      <c r="K23" s="981"/>
      <c r="L23" s="861"/>
      <c r="M23" s="861"/>
      <c r="N23" s="981"/>
      <c r="O23" s="981"/>
      <c r="P23" s="981"/>
      <c r="Q23" s="981"/>
      <c r="R23" s="974"/>
      <c r="S23" s="974"/>
      <c r="T23" s="974"/>
    </row>
    <row r="24" spans="2:21" ht="15" customHeight="1">
      <c r="B24" s="975">
        <v>18</v>
      </c>
      <c r="C24" s="976" t="s">
        <v>835</v>
      </c>
      <c r="D24" s="977">
        <v>4072.2311519999998</v>
      </c>
      <c r="E24" s="978">
        <v>610.78904499999999</v>
      </c>
      <c r="F24" s="978">
        <v>4610.6915930000005</v>
      </c>
      <c r="G24" s="978">
        <v>547.15048999999999</v>
      </c>
      <c r="H24" s="978">
        <v>742.63678800000002</v>
      </c>
      <c r="I24" s="979">
        <v>-10.419072758582303</v>
      </c>
      <c r="J24" s="980">
        <v>35.728067793560797</v>
      </c>
      <c r="K24" s="981"/>
      <c r="L24" s="861"/>
      <c r="M24" s="861"/>
      <c r="N24" s="981"/>
      <c r="O24" s="981"/>
      <c r="P24" s="981"/>
      <c r="Q24" s="981"/>
      <c r="R24" s="974"/>
      <c r="S24" s="974"/>
      <c r="T24" s="974"/>
    </row>
    <row r="25" spans="2:21" ht="15" customHeight="1">
      <c r="B25" s="975">
        <v>19</v>
      </c>
      <c r="C25" s="976" t="s">
        <v>836</v>
      </c>
      <c r="D25" s="977">
        <v>16191.095554000001</v>
      </c>
      <c r="E25" s="978">
        <v>1861.461176</v>
      </c>
      <c r="F25" s="978">
        <v>24426.849449000001</v>
      </c>
      <c r="G25" s="978">
        <v>2986.5406840000001</v>
      </c>
      <c r="H25" s="978">
        <v>3444.8914420000001</v>
      </c>
      <c r="I25" s="979">
        <v>60.440664705004849</v>
      </c>
      <c r="J25" s="980">
        <v>15.347212929512537</v>
      </c>
      <c r="K25" s="981"/>
      <c r="L25" s="861"/>
      <c r="M25" s="861"/>
      <c r="N25" s="981"/>
      <c r="O25" s="981"/>
      <c r="P25" s="981"/>
      <c r="Q25" s="981"/>
      <c r="R25" s="974"/>
      <c r="S25" s="974"/>
      <c r="T25" s="974"/>
    </row>
    <row r="26" spans="2:21" ht="15" customHeight="1">
      <c r="B26" s="975">
        <v>20</v>
      </c>
      <c r="C26" s="976" t="s">
        <v>837</v>
      </c>
      <c r="D26" s="977">
        <v>723.153235</v>
      </c>
      <c r="E26" s="978">
        <v>136.512494</v>
      </c>
      <c r="F26" s="978">
        <v>885.01744399999995</v>
      </c>
      <c r="G26" s="978">
        <v>139.31339</v>
      </c>
      <c r="H26" s="978">
        <v>167.577946</v>
      </c>
      <c r="I26" s="979">
        <v>2.0517506624704964</v>
      </c>
      <c r="J26" s="980">
        <v>20.288470476527777</v>
      </c>
      <c r="K26" s="981"/>
      <c r="L26" s="861"/>
      <c r="M26" s="861"/>
      <c r="N26" s="981"/>
      <c r="O26" s="981"/>
      <c r="P26" s="981"/>
      <c r="Q26" s="981"/>
      <c r="R26" s="974"/>
      <c r="S26" s="974"/>
      <c r="T26" s="974"/>
    </row>
    <row r="27" spans="2:21" ht="15" customHeight="1">
      <c r="B27" s="975">
        <v>21</v>
      </c>
      <c r="C27" s="976" t="s">
        <v>838</v>
      </c>
      <c r="D27" s="977">
        <v>2136.526241</v>
      </c>
      <c r="E27" s="978">
        <v>420.72089400000004</v>
      </c>
      <c r="F27" s="978">
        <v>2168.0334130000001</v>
      </c>
      <c r="G27" s="978">
        <v>307.54897900000003</v>
      </c>
      <c r="H27" s="978">
        <v>378.48431199999999</v>
      </c>
      <c r="I27" s="979">
        <v>-26.899523321511097</v>
      </c>
      <c r="J27" s="980">
        <v>23.064727195859078</v>
      </c>
      <c r="K27" s="981"/>
      <c r="L27" s="861"/>
      <c r="M27" s="861"/>
      <c r="N27" s="981"/>
      <c r="O27" s="981"/>
      <c r="P27" s="981"/>
      <c r="Q27" s="981"/>
      <c r="R27" s="974"/>
      <c r="S27" s="974"/>
      <c r="T27" s="974"/>
    </row>
    <row r="28" spans="2:21" ht="15" customHeight="1">
      <c r="B28" s="975">
        <v>22</v>
      </c>
      <c r="C28" s="976" t="s">
        <v>758</v>
      </c>
      <c r="D28" s="977">
        <v>2165.3464330000002</v>
      </c>
      <c r="E28" s="978">
        <v>462.85449199999999</v>
      </c>
      <c r="F28" s="978">
        <v>3314.8994929999999</v>
      </c>
      <c r="G28" s="978">
        <v>606.41166599999997</v>
      </c>
      <c r="H28" s="978">
        <v>813.35536999999999</v>
      </c>
      <c r="I28" s="979">
        <v>31.01561645857376</v>
      </c>
      <c r="J28" s="980">
        <v>34.125943744624465</v>
      </c>
      <c r="K28" s="981"/>
      <c r="L28" s="861"/>
      <c r="M28" s="861"/>
      <c r="N28" s="981"/>
      <c r="O28" s="981"/>
      <c r="P28" s="981"/>
      <c r="Q28" s="981"/>
      <c r="R28" s="974"/>
      <c r="S28" s="974"/>
      <c r="T28" s="974"/>
    </row>
    <row r="29" spans="2:21" ht="15" customHeight="1">
      <c r="B29" s="975">
        <v>23</v>
      </c>
      <c r="C29" s="976" t="s">
        <v>839</v>
      </c>
      <c r="D29" s="977">
        <v>46509.344950999999</v>
      </c>
      <c r="E29" s="978">
        <v>8297.5051669999993</v>
      </c>
      <c r="F29" s="978">
        <v>57943.272538000005</v>
      </c>
      <c r="G29" s="978">
        <v>9049.7264829999986</v>
      </c>
      <c r="H29" s="978">
        <v>13396.372907000001</v>
      </c>
      <c r="I29" s="979">
        <v>9.065632390223243</v>
      </c>
      <c r="J29" s="980">
        <v>48.03069387970146</v>
      </c>
      <c r="K29" s="981"/>
      <c r="L29" s="861"/>
      <c r="M29" s="861"/>
      <c r="N29" s="981"/>
      <c r="O29" s="981"/>
      <c r="P29" s="981"/>
      <c r="Q29" s="981"/>
      <c r="R29" s="974"/>
      <c r="S29" s="974"/>
      <c r="T29" s="974"/>
    </row>
    <row r="30" spans="2:21" ht="15" customHeight="1">
      <c r="B30" s="975">
        <v>24</v>
      </c>
      <c r="C30" s="976" t="s">
        <v>840</v>
      </c>
      <c r="D30" s="977">
        <v>9259.1061680000003</v>
      </c>
      <c r="E30" s="978">
        <v>1723.5065050000001</v>
      </c>
      <c r="F30" s="978">
        <v>14285.612399</v>
      </c>
      <c r="G30" s="978">
        <v>1585.1104599999999</v>
      </c>
      <c r="H30" s="978">
        <v>2490.5123160000003</v>
      </c>
      <c r="I30" s="979">
        <v>-8.0299113811583993</v>
      </c>
      <c r="J30" s="980">
        <v>57.119164805713297</v>
      </c>
      <c r="K30" s="981"/>
      <c r="L30" s="861"/>
      <c r="M30" s="861"/>
      <c r="N30" s="981"/>
      <c r="O30" s="981"/>
      <c r="P30" s="981"/>
      <c r="Q30" s="981"/>
      <c r="R30" s="974"/>
      <c r="S30" s="974"/>
      <c r="T30" s="974"/>
    </row>
    <row r="31" spans="2:21" ht="15" customHeight="1">
      <c r="B31" s="975">
        <v>25</v>
      </c>
      <c r="C31" s="976" t="s">
        <v>841</v>
      </c>
      <c r="D31" s="977">
        <v>21484.153917</v>
      </c>
      <c r="E31" s="978">
        <v>3799.7537149999998</v>
      </c>
      <c r="F31" s="978">
        <v>24076.759260999996</v>
      </c>
      <c r="G31" s="978">
        <v>3863.4079409999999</v>
      </c>
      <c r="H31" s="978">
        <v>4450.8063220000004</v>
      </c>
      <c r="I31" s="979">
        <v>1.6752197846064973</v>
      </c>
      <c r="J31" s="980">
        <v>15.204151101060233</v>
      </c>
      <c r="K31" s="981"/>
      <c r="L31" s="861"/>
      <c r="M31" s="861"/>
      <c r="N31" s="981"/>
      <c r="O31" s="981"/>
      <c r="P31" s="981"/>
      <c r="Q31" s="981"/>
      <c r="R31" s="974"/>
      <c r="S31" s="974"/>
      <c r="T31" s="974"/>
    </row>
    <row r="32" spans="2:21" ht="15" customHeight="1">
      <c r="B32" s="975">
        <v>26</v>
      </c>
      <c r="C32" s="976" t="s">
        <v>842</v>
      </c>
      <c r="D32" s="977">
        <v>67.029028999999994</v>
      </c>
      <c r="E32" s="978">
        <v>4.8179319999999999</v>
      </c>
      <c r="F32" s="978">
        <v>67.246043999999998</v>
      </c>
      <c r="G32" s="978">
        <v>19.933579000000002</v>
      </c>
      <c r="H32" s="978">
        <v>6.7939819999999997</v>
      </c>
      <c r="I32" s="979">
        <v>313.73724245174077</v>
      </c>
      <c r="J32" s="980">
        <v>-65.916898315149524</v>
      </c>
      <c r="K32" s="981"/>
      <c r="L32" s="861"/>
      <c r="M32" s="861"/>
      <c r="N32" s="981"/>
      <c r="O32" s="981"/>
      <c r="P32" s="981"/>
      <c r="Q32" s="981"/>
      <c r="R32" s="974"/>
      <c r="S32" s="974"/>
      <c r="T32" s="974"/>
    </row>
    <row r="33" spans="2:20" ht="15" customHeight="1">
      <c r="B33" s="975">
        <v>27</v>
      </c>
      <c r="C33" s="976" t="s">
        <v>843</v>
      </c>
      <c r="D33" s="977">
        <v>26526.905433</v>
      </c>
      <c r="E33" s="978">
        <v>4371.6129099999998</v>
      </c>
      <c r="F33" s="978">
        <v>39276.501516000004</v>
      </c>
      <c r="G33" s="978">
        <v>4376.8959130000003</v>
      </c>
      <c r="H33" s="978">
        <v>6593.369025</v>
      </c>
      <c r="I33" s="979">
        <v>0.12084791377378679</v>
      </c>
      <c r="J33" s="980">
        <v>50.640297508943746</v>
      </c>
      <c r="K33" s="981"/>
      <c r="L33" s="861"/>
      <c r="M33" s="861"/>
      <c r="N33" s="981"/>
      <c r="O33" s="981"/>
      <c r="P33" s="981"/>
      <c r="Q33" s="981"/>
      <c r="R33" s="974"/>
      <c r="S33" s="974"/>
      <c r="T33" s="974"/>
    </row>
    <row r="34" spans="2:20" ht="15" customHeight="1">
      <c r="B34" s="975">
        <v>28</v>
      </c>
      <c r="C34" s="976" t="s">
        <v>844</v>
      </c>
      <c r="D34" s="977">
        <v>683.03829400000006</v>
      </c>
      <c r="E34" s="978">
        <v>124.82071999999999</v>
      </c>
      <c r="F34" s="978">
        <v>818.50756999999999</v>
      </c>
      <c r="G34" s="978">
        <v>101.17546</v>
      </c>
      <c r="H34" s="978">
        <v>220.44592800000001</v>
      </c>
      <c r="I34" s="979">
        <v>-18.943377349529783</v>
      </c>
      <c r="J34" s="980">
        <v>117.88477957006572</v>
      </c>
      <c r="K34" s="981"/>
      <c r="L34" s="861"/>
      <c r="M34" s="861"/>
      <c r="N34" s="981"/>
      <c r="O34" s="981"/>
      <c r="P34" s="981"/>
      <c r="Q34" s="981"/>
      <c r="R34" s="974"/>
      <c r="S34" s="974"/>
      <c r="T34" s="974"/>
    </row>
    <row r="35" spans="2:20" ht="15" customHeight="1">
      <c r="B35" s="975">
        <v>29</v>
      </c>
      <c r="C35" s="976" t="s">
        <v>765</v>
      </c>
      <c r="D35" s="977">
        <v>5876.8936190000004</v>
      </c>
      <c r="E35" s="978">
        <v>991.061824</v>
      </c>
      <c r="F35" s="978">
        <v>6418.2479669999993</v>
      </c>
      <c r="G35" s="978">
        <v>814.61697700000002</v>
      </c>
      <c r="H35" s="978">
        <v>972.73722700000008</v>
      </c>
      <c r="I35" s="979">
        <v>-17.803616558233998</v>
      </c>
      <c r="J35" s="980">
        <v>19.41037990422339</v>
      </c>
      <c r="K35" s="981"/>
      <c r="L35" s="861"/>
      <c r="M35" s="861"/>
      <c r="N35" s="981"/>
      <c r="O35" s="981"/>
      <c r="P35" s="981"/>
      <c r="Q35" s="981"/>
      <c r="R35" s="974"/>
      <c r="S35" s="974"/>
      <c r="T35" s="974"/>
    </row>
    <row r="36" spans="2:20" ht="15" customHeight="1">
      <c r="B36" s="975">
        <v>30</v>
      </c>
      <c r="C36" s="976" t="s">
        <v>845</v>
      </c>
      <c r="D36" s="977">
        <v>118919.67554899999</v>
      </c>
      <c r="E36" s="978">
        <v>13432.495487</v>
      </c>
      <c r="F36" s="978">
        <v>170134.42704800001</v>
      </c>
      <c r="G36" s="978">
        <v>17991.294501</v>
      </c>
      <c r="H36" s="978">
        <v>30943.121070000001</v>
      </c>
      <c r="I36" s="979">
        <v>33.938585860028894</v>
      </c>
      <c r="J36" s="980">
        <v>71.989408923744236</v>
      </c>
      <c r="K36" s="981"/>
      <c r="L36" s="861"/>
      <c r="M36" s="861"/>
      <c r="N36" s="981"/>
      <c r="O36" s="981"/>
      <c r="P36" s="981"/>
      <c r="Q36" s="981"/>
      <c r="R36" s="974"/>
      <c r="S36" s="974"/>
      <c r="T36" s="974"/>
    </row>
    <row r="37" spans="2:20" ht="15" customHeight="1">
      <c r="B37" s="975">
        <v>31</v>
      </c>
      <c r="C37" s="976" t="s">
        <v>846</v>
      </c>
      <c r="D37" s="977">
        <v>2049.5245229999996</v>
      </c>
      <c r="E37" s="978">
        <v>228.26698499999998</v>
      </c>
      <c r="F37" s="978">
        <v>2769.73038</v>
      </c>
      <c r="G37" s="978">
        <v>205.29020600000001</v>
      </c>
      <c r="H37" s="978">
        <v>451.225796</v>
      </c>
      <c r="I37" s="979">
        <v>-10.065747790903686</v>
      </c>
      <c r="J37" s="980">
        <v>119.79898836479319</v>
      </c>
      <c r="K37" s="981"/>
      <c r="L37" s="861"/>
      <c r="M37" s="861"/>
      <c r="N37" s="981"/>
      <c r="O37" s="981"/>
      <c r="P37" s="981"/>
      <c r="Q37" s="981"/>
      <c r="R37" s="974"/>
      <c r="S37" s="974"/>
      <c r="T37" s="974"/>
    </row>
    <row r="38" spans="2:20" ht="15" customHeight="1">
      <c r="B38" s="975">
        <v>32</v>
      </c>
      <c r="C38" s="976" t="s">
        <v>768</v>
      </c>
      <c r="D38" s="977">
        <v>2761.5143090000001</v>
      </c>
      <c r="E38" s="978">
        <v>405.78000499999996</v>
      </c>
      <c r="F38" s="978">
        <v>3384.3323970000001</v>
      </c>
      <c r="G38" s="978">
        <v>414.477553</v>
      </c>
      <c r="H38" s="978">
        <v>487.06368899999995</v>
      </c>
      <c r="I38" s="979">
        <v>2.1434146317781426</v>
      </c>
      <c r="J38" s="980">
        <v>17.512682043845189</v>
      </c>
      <c r="K38" s="981"/>
      <c r="L38" s="861"/>
      <c r="M38" s="861"/>
      <c r="N38" s="981"/>
      <c r="O38" s="981"/>
      <c r="P38" s="981"/>
      <c r="Q38" s="981"/>
      <c r="R38" s="974"/>
      <c r="S38" s="974"/>
      <c r="T38" s="974"/>
    </row>
    <row r="39" spans="2:20" ht="15" customHeight="1">
      <c r="B39" s="975">
        <v>33</v>
      </c>
      <c r="C39" s="976" t="s">
        <v>847</v>
      </c>
      <c r="D39" s="977">
        <v>1596.4417129999999</v>
      </c>
      <c r="E39" s="978">
        <v>481.16711999999995</v>
      </c>
      <c r="F39" s="978">
        <v>1352.8800550000001</v>
      </c>
      <c r="G39" s="978">
        <v>188.646356</v>
      </c>
      <c r="H39" s="978">
        <v>346.71354099999996</v>
      </c>
      <c r="I39" s="979">
        <v>-60.794005209666032</v>
      </c>
      <c r="J39" s="980">
        <v>83.790213790294445</v>
      </c>
      <c r="K39" s="981"/>
      <c r="L39" s="861"/>
      <c r="M39" s="861"/>
      <c r="N39" s="981"/>
      <c r="O39" s="981"/>
      <c r="P39" s="981"/>
      <c r="Q39" s="981"/>
      <c r="R39" s="974"/>
      <c r="S39" s="974"/>
      <c r="T39" s="974"/>
    </row>
    <row r="40" spans="2:20" ht="15" customHeight="1">
      <c r="B40" s="975">
        <v>34</v>
      </c>
      <c r="C40" s="976" t="s">
        <v>848</v>
      </c>
      <c r="D40" s="977">
        <v>235.22680599999998</v>
      </c>
      <c r="E40" s="978">
        <v>32.411349000000001</v>
      </c>
      <c r="F40" s="978">
        <v>109.50343399999998</v>
      </c>
      <c r="G40" s="978">
        <v>6.7284690000000005</v>
      </c>
      <c r="H40" s="978">
        <v>52.310935000000001</v>
      </c>
      <c r="I40" s="979">
        <v>-79.240391999728246</v>
      </c>
      <c r="J40" s="980">
        <v>677.45672901220178</v>
      </c>
      <c r="K40" s="981"/>
      <c r="L40" s="861"/>
      <c r="M40" s="861"/>
      <c r="N40" s="981"/>
      <c r="O40" s="981"/>
      <c r="P40" s="981"/>
      <c r="Q40" s="981"/>
      <c r="R40" s="974"/>
      <c r="S40" s="974"/>
      <c r="T40" s="974"/>
    </row>
    <row r="41" spans="2:20" ht="15" customHeight="1">
      <c r="B41" s="975">
        <v>35</v>
      </c>
      <c r="C41" s="976" t="s">
        <v>801</v>
      </c>
      <c r="D41" s="977">
        <v>5622.8722230000003</v>
      </c>
      <c r="E41" s="978">
        <v>1324.3339599999999</v>
      </c>
      <c r="F41" s="978">
        <v>5425.608373</v>
      </c>
      <c r="G41" s="978">
        <v>836.68155000000002</v>
      </c>
      <c r="H41" s="978">
        <v>1638.424174</v>
      </c>
      <c r="I41" s="979">
        <v>-36.822465082749964</v>
      </c>
      <c r="J41" s="980">
        <v>95.82410703331513</v>
      </c>
      <c r="K41" s="981"/>
      <c r="L41" s="861"/>
      <c r="M41" s="861"/>
      <c r="N41" s="981"/>
      <c r="O41" s="981"/>
      <c r="P41" s="981"/>
      <c r="Q41" s="981"/>
      <c r="R41" s="974"/>
      <c r="S41" s="974"/>
      <c r="T41" s="974"/>
    </row>
    <row r="42" spans="2:20" ht="15" customHeight="1">
      <c r="B42" s="975">
        <v>36</v>
      </c>
      <c r="C42" s="976" t="s">
        <v>849</v>
      </c>
      <c r="D42" s="977">
        <v>23600.899820999999</v>
      </c>
      <c r="E42" s="978">
        <v>2801.4428239999997</v>
      </c>
      <c r="F42" s="978">
        <v>28909.935859000005</v>
      </c>
      <c r="G42" s="978">
        <v>3702.3139350000001</v>
      </c>
      <c r="H42" s="978">
        <v>5107.0454819999995</v>
      </c>
      <c r="I42" s="979">
        <v>32.157397726708012</v>
      </c>
      <c r="J42" s="980">
        <v>37.941989028004997</v>
      </c>
      <c r="K42" s="981"/>
      <c r="L42" s="861"/>
      <c r="M42" s="861"/>
      <c r="N42" s="981"/>
      <c r="O42" s="981"/>
      <c r="P42" s="981"/>
      <c r="Q42" s="981"/>
      <c r="R42" s="974"/>
      <c r="S42" s="974"/>
      <c r="T42" s="974"/>
    </row>
    <row r="43" spans="2:20" ht="15" customHeight="1">
      <c r="B43" s="975">
        <v>37</v>
      </c>
      <c r="C43" s="976" t="s">
        <v>850</v>
      </c>
      <c r="D43" s="977">
        <v>904.01455499999997</v>
      </c>
      <c r="E43" s="978">
        <v>40.192846000000003</v>
      </c>
      <c r="F43" s="978">
        <v>1181.948828</v>
      </c>
      <c r="G43" s="978">
        <v>140.047945</v>
      </c>
      <c r="H43" s="978">
        <v>45.490550999999996</v>
      </c>
      <c r="I43" s="979">
        <v>248.43998108519111</v>
      </c>
      <c r="J43" s="980">
        <v>-67.517873254048823</v>
      </c>
      <c r="K43" s="981"/>
      <c r="L43" s="861"/>
      <c r="M43" s="861"/>
      <c r="N43" s="981"/>
      <c r="O43" s="981"/>
      <c r="P43" s="981"/>
      <c r="Q43" s="981"/>
      <c r="R43" s="974"/>
      <c r="S43" s="974"/>
      <c r="T43" s="974"/>
    </row>
    <row r="44" spans="2:20" ht="15" customHeight="1">
      <c r="B44" s="975">
        <v>38</v>
      </c>
      <c r="C44" s="976" t="s">
        <v>851</v>
      </c>
      <c r="D44" s="977">
        <v>5051.3596200000002</v>
      </c>
      <c r="E44" s="978">
        <v>894.61722600000007</v>
      </c>
      <c r="F44" s="978">
        <v>2224.895289</v>
      </c>
      <c r="G44" s="978">
        <v>233.61897499999998</v>
      </c>
      <c r="H44" s="978">
        <v>386.53529400000002</v>
      </c>
      <c r="I44" s="979">
        <v>-73.886152847228999</v>
      </c>
      <c r="J44" s="980">
        <v>65.455436143404057</v>
      </c>
      <c r="K44" s="981"/>
      <c r="L44" s="861"/>
      <c r="M44" s="861"/>
      <c r="N44" s="981"/>
      <c r="O44" s="981"/>
      <c r="P44" s="981"/>
      <c r="Q44" s="981"/>
      <c r="R44" s="974"/>
      <c r="S44" s="974"/>
      <c r="T44" s="974"/>
    </row>
    <row r="45" spans="2:20" ht="15" customHeight="1">
      <c r="B45" s="975">
        <v>39</v>
      </c>
      <c r="C45" s="976" t="s">
        <v>852</v>
      </c>
      <c r="D45" s="977">
        <v>1049.159926</v>
      </c>
      <c r="E45" s="978">
        <v>211.459855</v>
      </c>
      <c r="F45" s="978">
        <v>1037.5573200000001</v>
      </c>
      <c r="G45" s="978">
        <v>191.523348</v>
      </c>
      <c r="H45" s="978">
        <v>224.080522</v>
      </c>
      <c r="I45" s="979">
        <v>-9.4280339878224169</v>
      </c>
      <c r="J45" s="980">
        <v>16.999062693912379</v>
      </c>
      <c r="K45" s="981"/>
      <c r="L45" s="861"/>
      <c r="M45" s="861"/>
      <c r="N45" s="981"/>
      <c r="O45" s="981"/>
      <c r="P45" s="981"/>
      <c r="Q45" s="981"/>
      <c r="R45" s="974"/>
      <c r="S45" s="974"/>
      <c r="T45" s="974"/>
    </row>
    <row r="46" spans="2:20" ht="15" customHeight="1">
      <c r="B46" s="975">
        <v>40</v>
      </c>
      <c r="C46" s="976" t="s">
        <v>853</v>
      </c>
      <c r="D46" s="977">
        <v>246.65257100000002</v>
      </c>
      <c r="E46" s="978">
        <v>27.332051</v>
      </c>
      <c r="F46" s="978">
        <v>1250.5791959999999</v>
      </c>
      <c r="G46" s="978">
        <v>29.437070000000002</v>
      </c>
      <c r="H46" s="978">
        <v>397.152173</v>
      </c>
      <c r="I46" s="979">
        <v>7.701650344498475</v>
      </c>
      <c r="J46" s="980" t="s">
        <v>573</v>
      </c>
      <c r="K46" s="981"/>
      <c r="L46" s="861"/>
      <c r="M46" s="861"/>
      <c r="N46" s="981"/>
      <c r="O46" s="981"/>
      <c r="P46" s="981"/>
      <c r="Q46" s="981"/>
      <c r="R46" s="974"/>
      <c r="S46" s="974"/>
      <c r="T46" s="974"/>
    </row>
    <row r="47" spans="2:20" ht="15" customHeight="1">
      <c r="B47" s="975">
        <v>41</v>
      </c>
      <c r="C47" s="976" t="s">
        <v>854</v>
      </c>
      <c r="D47" s="977">
        <v>119.07989599999999</v>
      </c>
      <c r="E47" s="978">
        <v>33.350238000000004</v>
      </c>
      <c r="F47" s="978">
        <v>48.695290000000007</v>
      </c>
      <c r="G47" s="978">
        <v>39.838479</v>
      </c>
      <c r="H47" s="978">
        <v>0</v>
      </c>
      <c r="I47" s="979">
        <v>19.454856663991407</v>
      </c>
      <c r="J47" s="980">
        <v>-100</v>
      </c>
      <c r="K47" s="981"/>
      <c r="L47" s="861"/>
      <c r="M47" s="861"/>
      <c r="N47" s="981"/>
      <c r="O47" s="981"/>
      <c r="P47" s="981"/>
      <c r="Q47" s="981"/>
      <c r="R47" s="974"/>
      <c r="S47" s="974"/>
      <c r="T47" s="974"/>
    </row>
    <row r="48" spans="2:20" ht="15" customHeight="1">
      <c r="B48" s="975">
        <v>42</v>
      </c>
      <c r="C48" s="976" t="s">
        <v>806</v>
      </c>
      <c r="D48" s="977">
        <v>78.373224999999991</v>
      </c>
      <c r="E48" s="978">
        <v>12.444185999999998</v>
      </c>
      <c r="F48" s="978">
        <v>105.31836100000001</v>
      </c>
      <c r="G48" s="978">
        <v>18.665286999999999</v>
      </c>
      <c r="H48" s="978">
        <v>15.851435</v>
      </c>
      <c r="I48" s="979">
        <v>49.992028405875658</v>
      </c>
      <c r="J48" s="980">
        <v>-15.075321370627719</v>
      </c>
      <c r="K48" s="981"/>
      <c r="L48" s="861"/>
      <c r="M48" s="861"/>
      <c r="N48" s="981"/>
      <c r="O48" s="981"/>
      <c r="P48" s="981"/>
      <c r="Q48" s="981"/>
      <c r="R48" s="974"/>
      <c r="S48" s="974"/>
      <c r="T48" s="974"/>
    </row>
    <row r="49" spans="2:20" ht="15" customHeight="1">
      <c r="B49" s="975">
        <v>43</v>
      </c>
      <c r="C49" s="976" t="s">
        <v>855</v>
      </c>
      <c r="D49" s="977">
        <v>4204.2850539999999</v>
      </c>
      <c r="E49" s="978">
        <v>848.84440199999995</v>
      </c>
      <c r="F49" s="978">
        <v>4844.3504050000001</v>
      </c>
      <c r="G49" s="978">
        <v>568.37273900000002</v>
      </c>
      <c r="H49" s="978">
        <v>1330.273803</v>
      </c>
      <c r="I49" s="979">
        <v>-33.041587167114287</v>
      </c>
      <c r="J49" s="980">
        <v>134.04954385048367</v>
      </c>
      <c r="K49" s="981"/>
      <c r="L49" s="861"/>
      <c r="M49" s="861"/>
      <c r="N49" s="981"/>
      <c r="O49" s="981"/>
      <c r="P49" s="981"/>
      <c r="Q49" s="981"/>
      <c r="R49" s="974"/>
      <c r="S49" s="974"/>
      <c r="T49" s="974"/>
    </row>
    <row r="50" spans="2:20" ht="15" customHeight="1">
      <c r="B50" s="975">
        <v>44</v>
      </c>
      <c r="C50" s="976" t="s">
        <v>782</v>
      </c>
      <c r="D50" s="977">
        <v>6418.3175449999999</v>
      </c>
      <c r="E50" s="978">
        <v>1034.8308959999999</v>
      </c>
      <c r="F50" s="978">
        <v>9382.2429319999992</v>
      </c>
      <c r="G50" s="978">
        <v>1431.5580359999999</v>
      </c>
      <c r="H50" s="978">
        <v>1895.806857</v>
      </c>
      <c r="I50" s="979">
        <v>38.337388411333251</v>
      </c>
      <c r="J50" s="980">
        <v>32.429619290684514</v>
      </c>
      <c r="K50" s="981"/>
      <c r="L50" s="861"/>
      <c r="M50" s="861"/>
      <c r="N50" s="981"/>
      <c r="O50" s="981"/>
      <c r="P50" s="981"/>
      <c r="Q50" s="981"/>
      <c r="R50" s="974"/>
      <c r="S50" s="974"/>
      <c r="T50" s="974"/>
    </row>
    <row r="51" spans="2:20" ht="15" customHeight="1">
      <c r="B51" s="975">
        <v>45</v>
      </c>
      <c r="C51" s="976" t="s">
        <v>856</v>
      </c>
      <c r="D51" s="977">
        <v>2805.3280650000002</v>
      </c>
      <c r="E51" s="978">
        <v>420.238632</v>
      </c>
      <c r="F51" s="978">
        <v>2640.8167739999999</v>
      </c>
      <c r="G51" s="978">
        <v>282.990452</v>
      </c>
      <c r="H51" s="978">
        <v>332.04921899999999</v>
      </c>
      <c r="I51" s="979">
        <v>-32.65958185395958</v>
      </c>
      <c r="J51" s="980">
        <v>17.335838242344664</v>
      </c>
      <c r="K51" s="981"/>
      <c r="L51" s="861"/>
      <c r="M51" s="861"/>
      <c r="N51" s="981"/>
      <c r="O51" s="981"/>
      <c r="P51" s="981"/>
      <c r="Q51" s="981"/>
      <c r="R51" s="974"/>
      <c r="S51" s="974"/>
      <c r="T51" s="974"/>
    </row>
    <row r="52" spans="2:20" ht="15" customHeight="1">
      <c r="B52" s="975">
        <v>46</v>
      </c>
      <c r="C52" s="976" t="s">
        <v>857</v>
      </c>
      <c r="D52" s="977">
        <v>5876.7704610000001</v>
      </c>
      <c r="E52" s="978">
        <v>1022.862303</v>
      </c>
      <c r="F52" s="978">
        <v>7617.871682</v>
      </c>
      <c r="G52" s="978">
        <v>1042.6499410000001</v>
      </c>
      <c r="H52" s="978">
        <v>1407.5511240000001</v>
      </c>
      <c r="I52" s="979">
        <v>1.9345358551159819</v>
      </c>
      <c r="J52" s="980">
        <v>34.997477931090174</v>
      </c>
      <c r="K52" s="981"/>
      <c r="L52" s="861"/>
      <c r="M52" s="861"/>
      <c r="N52" s="981"/>
      <c r="O52" s="981"/>
      <c r="P52" s="981"/>
      <c r="Q52" s="981"/>
      <c r="R52" s="974"/>
      <c r="S52" s="974"/>
      <c r="T52" s="974"/>
    </row>
    <row r="53" spans="2:20" ht="15" customHeight="1">
      <c r="B53" s="975">
        <v>47</v>
      </c>
      <c r="C53" s="976" t="s">
        <v>807</v>
      </c>
      <c r="D53" s="977">
        <v>10645.472528999999</v>
      </c>
      <c r="E53" s="978">
        <v>1607.5201769999999</v>
      </c>
      <c r="F53" s="978">
        <v>11038.513161000001</v>
      </c>
      <c r="G53" s="978">
        <v>1916.0268349999999</v>
      </c>
      <c r="H53" s="978">
        <v>2347.8722870000001</v>
      </c>
      <c r="I53" s="979">
        <v>19.191464120577578</v>
      </c>
      <c r="J53" s="980">
        <v>22.538591010913493</v>
      </c>
      <c r="K53" s="981"/>
      <c r="L53" s="861"/>
      <c r="M53" s="861"/>
      <c r="N53" s="981"/>
      <c r="O53" s="981"/>
      <c r="P53" s="981"/>
      <c r="Q53" s="981"/>
      <c r="R53" s="974"/>
      <c r="S53" s="974"/>
      <c r="T53" s="974"/>
    </row>
    <row r="54" spans="2:20" ht="15" customHeight="1">
      <c r="B54" s="975">
        <v>48</v>
      </c>
      <c r="C54" s="976" t="s">
        <v>858</v>
      </c>
      <c r="D54" s="977">
        <v>77844.13451199999</v>
      </c>
      <c r="E54" s="978">
        <v>14859.289683999999</v>
      </c>
      <c r="F54" s="978">
        <v>105974.14559899998</v>
      </c>
      <c r="G54" s="978">
        <v>14756.958277999998</v>
      </c>
      <c r="H54" s="978">
        <v>17977.233291</v>
      </c>
      <c r="I54" s="979">
        <v>-0.68866956749748454</v>
      </c>
      <c r="J54" s="980">
        <v>21.822078455021867</v>
      </c>
      <c r="K54" s="981"/>
      <c r="L54" s="861"/>
      <c r="M54" s="861"/>
      <c r="N54" s="981"/>
      <c r="O54" s="981"/>
      <c r="P54" s="981"/>
      <c r="Q54" s="981"/>
      <c r="R54" s="974"/>
      <c r="S54" s="974"/>
      <c r="T54" s="974"/>
    </row>
    <row r="55" spans="2:20" ht="15" customHeight="1">
      <c r="B55" s="975">
        <v>49</v>
      </c>
      <c r="C55" s="976" t="s">
        <v>859</v>
      </c>
      <c r="D55" s="977">
        <v>2015.8095510000003</v>
      </c>
      <c r="E55" s="978">
        <v>295.77992699999999</v>
      </c>
      <c r="F55" s="978">
        <v>3393.5349569999998</v>
      </c>
      <c r="G55" s="978">
        <v>331.22542399999998</v>
      </c>
      <c r="H55" s="978">
        <v>602.32455499999992</v>
      </c>
      <c r="I55" s="979">
        <v>11.983739856694186</v>
      </c>
      <c r="J55" s="980">
        <v>81.84731948595828</v>
      </c>
      <c r="K55" s="981"/>
      <c r="L55" s="861"/>
      <c r="M55" s="861"/>
      <c r="N55" s="981"/>
      <c r="O55" s="981"/>
      <c r="P55" s="981"/>
      <c r="Q55" s="981"/>
      <c r="R55" s="974"/>
      <c r="S55" s="974"/>
      <c r="T55" s="974"/>
    </row>
    <row r="56" spans="2:20" ht="15" customHeight="1">
      <c r="B56" s="982"/>
      <c r="C56" s="983" t="s">
        <v>787</v>
      </c>
      <c r="D56" s="984">
        <v>127100.513045</v>
      </c>
      <c r="E56" s="985">
        <v>21022.916778999999</v>
      </c>
      <c r="F56" s="985">
        <v>155487.58579800004</v>
      </c>
      <c r="G56" s="985">
        <v>22612.711777000019</v>
      </c>
      <c r="H56" s="985">
        <v>27705.276921000011</v>
      </c>
      <c r="I56" s="986">
        <v>7.5621999302593537</v>
      </c>
      <c r="J56" s="987">
        <v>22.520806855106045</v>
      </c>
      <c r="K56" s="974"/>
      <c r="L56" s="861"/>
      <c r="M56" s="861"/>
      <c r="N56" s="974"/>
      <c r="O56" s="974"/>
      <c r="P56" s="974"/>
      <c r="Q56" s="974"/>
      <c r="R56" s="974"/>
      <c r="S56" s="974"/>
      <c r="T56" s="974"/>
    </row>
    <row r="57" spans="2:20" ht="15" customHeight="1" thickBot="1">
      <c r="B57" s="988"/>
      <c r="C57" s="989" t="s">
        <v>788</v>
      </c>
      <c r="D57" s="990">
        <v>633669.56580899993</v>
      </c>
      <c r="E57" s="991">
        <v>98202.567653999984</v>
      </c>
      <c r="F57" s="991">
        <v>809814.24941300007</v>
      </c>
      <c r="G57" s="991">
        <v>105289.778036</v>
      </c>
      <c r="H57" s="991">
        <v>146220.76489700002</v>
      </c>
      <c r="I57" s="992">
        <v>7.2169298128442136</v>
      </c>
      <c r="J57" s="993">
        <v>38.874606466550972</v>
      </c>
      <c r="K57" s="974"/>
      <c r="L57" s="861"/>
      <c r="M57" s="861"/>
      <c r="N57" s="974"/>
      <c r="O57" s="974"/>
      <c r="P57" s="974"/>
      <c r="Q57" s="974"/>
      <c r="R57" s="974"/>
      <c r="S57" s="974"/>
      <c r="T57" s="974"/>
    </row>
    <row r="58" spans="2:20" ht="16.5" thickTop="1">
      <c r="B58" s="1624" t="s">
        <v>860</v>
      </c>
      <c r="C58" s="1624"/>
      <c r="D58" s="1624"/>
      <c r="E58" s="1624"/>
      <c r="F58" s="1624"/>
      <c r="G58" s="1624"/>
      <c r="H58" s="1624"/>
      <c r="I58" s="1624"/>
      <c r="J58" s="1624"/>
      <c r="L58" s="861"/>
      <c r="M58" s="861"/>
    </row>
    <row r="59" spans="2:20">
      <c r="L59" s="861"/>
      <c r="M59" s="861"/>
    </row>
    <row r="60" spans="2:20">
      <c r="L60" s="861"/>
      <c r="M60" s="861"/>
    </row>
    <row r="61" spans="2:20">
      <c r="L61" s="861"/>
      <c r="M61" s="861"/>
    </row>
    <row r="62" spans="2:20">
      <c r="L62" s="861"/>
      <c r="M62" s="861"/>
    </row>
    <row r="63" spans="2:20">
      <c r="L63" s="861"/>
      <c r="M63" s="861"/>
    </row>
    <row r="64" spans="2:20">
      <c r="L64" s="861"/>
      <c r="M64" s="861"/>
    </row>
    <row r="65" spans="12:13">
      <c r="L65" s="861"/>
      <c r="M65" s="861"/>
    </row>
    <row r="66" spans="12:13">
      <c r="L66" s="861"/>
      <c r="M66" s="861"/>
    </row>
    <row r="67" spans="12:13">
      <c r="L67" s="861"/>
      <c r="M67" s="861"/>
    </row>
    <row r="68" spans="12:13">
      <c r="L68" s="861"/>
      <c r="M68" s="861"/>
    </row>
    <row r="69" spans="12:13">
      <c r="L69" s="861"/>
      <c r="M69" s="861"/>
    </row>
    <row r="70" spans="12:13">
      <c r="L70" s="861"/>
      <c r="M70" s="861"/>
    </row>
    <row r="71" spans="12:13">
      <c r="L71" s="861"/>
      <c r="M71" s="861"/>
    </row>
    <row r="72" spans="12:13">
      <c r="L72" s="861"/>
      <c r="M72" s="861"/>
    </row>
  </sheetData>
  <mergeCells count="9">
    <mergeCell ref="B58:J58"/>
    <mergeCell ref="B1:J1"/>
    <mergeCell ref="B2:J2"/>
    <mergeCell ref="B3:J3"/>
    <mergeCell ref="B4:B5"/>
    <mergeCell ref="C4:C5"/>
    <mergeCell ref="D4:E4"/>
    <mergeCell ref="F4:G4"/>
    <mergeCell ref="I4:J4"/>
  </mergeCells>
  <printOptions horizontalCentered="1"/>
  <pageMargins left="0.5" right="0.5" top="0.5" bottom="0.5" header="0.5" footer="0.5"/>
  <pageSetup scale="66" orientation="portrait"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B1:U71"/>
  <sheetViews>
    <sheetView workbookViewId="0">
      <selection activeCell="L9" sqref="L9"/>
    </sheetView>
  </sheetViews>
  <sheetFormatPr defaultRowHeight="15.75"/>
  <cols>
    <col min="1" max="1" width="9.140625" style="781"/>
    <col min="2" max="2" width="6.140625" style="781" customWidth="1"/>
    <col min="3" max="3" width="50" style="781" bestFit="1" customWidth="1"/>
    <col min="4" max="8" width="15.42578125" style="781" customWidth="1"/>
    <col min="9" max="10" width="10.7109375" style="781" customWidth="1"/>
    <col min="11" max="257" width="9.140625" style="781"/>
    <col min="258" max="258" width="6.140625" style="781" customWidth="1"/>
    <col min="259" max="259" width="41.140625" style="781" bestFit="1" customWidth="1"/>
    <col min="260" max="260" width="11" style="781" customWidth="1"/>
    <col min="261" max="266" width="10.7109375" style="781" customWidth="1"/>
    <col min="267" max="513" width="9.140625" style="781"/>
    <col min="514" max="514" width="6.140625" style="781" customWidth="1"/>
    <col min="515" max="515" width="41.140625" style="781" bestFit="1" customWidth="1"/>
    <col min="516" max="516" width="11" style="781" customWidth="1"/>
    <col min="517" max="522" width="10.7109375" style="781" customWidth="1"/>
    <col min="523" max="769" width="9.140625" style="781"/>
    <col min="770" max="770" width="6.140625" style="781" customWidth="1"/>
    <col min="771" max="771" width="41.140625" style="781" bestFit="1" customWidth="1"/>
    <col min="772" max="772" width="11" style="781" customWidth="1"/>
    <col min="773" max="778" width="10.7109375" style="781" customWidth="1"/>
    <col min="779" max="1025" width="9.140625" style="781"/>
    <col min="1026" max="1026" width="6.140625" style="781" customWidth="1"/>
    <col min="1027" max="1027" width="41.140625" style="781" bestFit="1" customWidth="1"/>
    <col min="1028" max="1028" width="11" style="781" customWidth="1"/>
    <col min="1029" max="1034" width="10.7109375" style="781" customWidth="1"/>
    <col min="1035" max="1281" width="9.140625" style="781"/>
    <col min="1282" max="1282" width="6.140625" style="781" customWidth="1"/>
    <col min="1283" max="1283" width="41.140625" style="781" bestFit="1" customWidth="1"/>
    <col min="1284" max="1284" width="11" style="781" customWidth="1"/>
    <col min="1285" max="1290" width="10.7109375" style="781" customWidth="1"/>
    <col min="1291" max="1537" width="9.140625" style="781"/>
    <col min="1538" max="1538" width="6.140625" style="781" customWidth="1"/>
    <col min="1539" max="1539" width="41.140625" style="781" bestFit="1" customWidth="1"/>
    <col min="1540" max="1540" width="11" style="781" customWidth="1"/>
    <col min="1541" max="1546" width="10.7109375" style="781" customWidth="1"/>
    <col min="1547" max="1793" width="9.140625" style="781"/>
    <col min="1794" max="1794" width="6.140625" style="781" customWidth="1"/>
    <col min="1795" max="1795" width="41.140625" style="781" bestFit="1" customWidth="1"/>
    <col min="1796" max="1796" width="11" style="781" customWidth="1"/>
    <col min="1797" max="1802" width="10.7109375" style="781" customWidth="1"/>
    <col min="1803" max="2049" width="9.140625" style="781"/>
    <col min="2050" max="2050" width="6.140625" style="781" customWidth="1"/>
    <col min="2051" max="2051" width="41.140625" style="781" bestFit="1" customWidth="1"/>
    <col min="2052" max="2052" width="11" style="781" customWidth="1"/>
    <col min="2053" max="2058" width="10.7109375" style="781" customWidth="1"/>
    <col min="2059" max="2305" width="9.140625" style="781"/>
    <col min="2306" max="2306" width="6.140625" style="781" customWidth="1"/>
    <col min="2307" max="2307" width="41.140625" style="781" bestFit="1" customWidth="1"/>
    <col min="2308" max="2308" width="11" style="781" customWidth="1"/>
    <col min="2309" max="2314" width="10.7109375" style="781" customWidth="1"/>
    <col min="2315" max="2561" width="9.140625" style="781"/>
    <col min="2562" max="2562" width="6.140625" style="781" customWidth="1"/>
    <col min="2563" max="2563" width="41.140625" style="781" bestFit="1" customWidth="1"/>
    <col min="2564" max="2564" width="11" style="781" customWidth="1"/>
    <col min="2565" max="2570" width="10.7109375" style="781" customWidth="1"/>
    <col min="2571" max="2817" width="9.140625" style="781"/>
    <col min="2818" max="2818" width="6.140625" style="781" customWidth="1"/>
    <col min="2819" max="2819" width="41.140625" style="781" bestFit="1" customWidth="1"/>
    <col min="2820" max="2820" width="11" style="781" customWidth="1"/>
    <col min="2821" max="2826" width="10.7109375" style="781" customWidth="1"/>
    <col min="2827" max="3073" width="9.140625" style="781"/>
    <col min="3074" max="3074" width="6.140625" style="781" customWidth="1"/>
    <col min="3075" max="3075" width="41.140625" style="781" bestFit="1" customWidth="1"/>
    <col min="3076" max="3076" width="11" style="781" customWidth="1"/>
    <col min="3077" max="3082" width="10.7109375" style="781" customWidth="1"/>
    <col min="3083" max="3329" width="9.140625" style="781"/>
    <col min="3330" max="3330" width="6.140625" style="781" customWidth="1"/>
    <col min="3331" max="3331" width="41.140625" style="781" bestFit="1" customWidth="1"/>
    <col min="3332" max="3332" width="11" style="781" customWidth="1"/>
    <col min="3333" max="3338" width="10.7109375" style="781" customWidth="1"/>
    <col min="3339" max="3585" width="9.140625" style="781"/>
    <col min="3586" max="3586" width="6.140625" style="781" customWidth="1"/>
    <col min="3587" max="3587" width="41.140625" style="781" bestFit="1" customWidth="1"/>
    <col min="3588" max="3588" width="11" style="781" customWidth="1"/>
    <col min="3589" max="3594" width="10.7109375" style="781" customWidth="1"/>
    <col min="3595" max="3841" width="9.140625" style="781"/>
    <col min="3842" max="3842" width="6.140625" style="781" customWidth="1"/>
    <col min="3843" max="3843" width="41.140625" style="781" bestFit="1" customWidth="1"/>
    <col min="3844" max="3844" width="11" style="781" customWidth="1"/>
    <col min="3845" max="3850" width="10.7109375" style="781" customWidth="1"/>
    <col min="3851" max="4097" width="9.140625" style="781"/>
    <col min="4098" max="4098" width="6.140625" style="781" customWidth="1"/>
    <col min="4099" max="4099" width="41.140625" style="781" bestFit="1" customWidth="1"/>
    <col min="4100" max="4100" width="11" style="781" customWidth="1"/>
    <col min="4101" max="4106" width="10.7109375" style="781" customWidth="1"/>
    <col min="4107" max="4353" width="9.140625" style="781"/>
    <col min="4354" max="4354" width="6.140625" style="781" customWidth="1"/>
    <col min="4355" max="4355" width="41.140625" style="781" bestFit="1" customWidth="1"/>
    <col min="4356" max="4356" width="11" style="781" customWidth="1"/>
    <col min="4357" max="4362" width="10.7109375" style="781" customWidth="1"/>
    <col min="4363" max="4609" width="9.140625" style="781"/>
    <col min="4610" max="4610" width="6.140625" style="781" customWidth="1"/>
    <col min="4611" max="4611" width="41.140625" style="781" bestFit="1" customWidth="1"/>
    <col min="4612" max="4612" width="11" style="781" customWidth="1"/>
    <col min="4613" max="4618" width="10.7109375" style="781" customWidth="1"/>
    <col min="4619" max="4865" width="9.140625" style="781"/>
    <col min="4866" max="4866" width="6.140625" style="781" customWidth="1"/>
    <col min="4867" max="4867" width="41.140625" style="781" bestFit="1" customWidth="1"/>
    <col min="4868" max="4868" width="11" style="781" customWidth="1"/>
    <col min="4869" max="4874" width="10.7109375" style="781" customWidth="1"/>
    <col min="4875" max="5121" width="9.140625" style="781"/>
    <col min="5122" max="5122" width="6.140625" style="781" customWidth="1"/>
    <col min="5123" max="5123" width="41.140625" style="781" bestFit="1" customWidth="1"/>
    <col min="5124" max="5124" width="11" style="781" customWidth="1"/>
    <col min="5125" max="5130" width="10.7109375" style="781" customWidth="1"/>
    <col min="5131" max="5377" width="9.140625" style="781"/>
    <col min="5378" max="5378" width="6.140625" style="781" customWidth="1"/>
    <col min="5379" max="5379" width="41.140625" style="781" bestFit="1" customWidth="1"/>
    <col min="5380" max="5380" width="11" style="781" customWidth="1"/>
    <col min="5381" max="5386" width="10.7109375" style="781" customWidth="1"/>
    <col min="5387" max="5633" width="9.140625" style="781"/>
    <col min="5634" max="5634" width="6.140625" style="781" customWidth="1"/>
    <col min="5635" max="5635" width="41.140625" style="781" bestFit="1" customWidth="1"/>
    <col min="5636" max="5636" width="11" style="781" customWidth="1"/>
    <col min="5637" max="5642" width="10.7109375" style="781" customWidth="1"/>
    <col min="5643" max="5889" width="9.140625" style="781"/>
    <col min="5890" max="5890" width="6.140625" style="781" customWidth="1"/>
    <col min="5891" max="5891" width="41.140625" style="781" bestFit="1" customWidth="1"/>
    <col min="5892" max="5892" width="11" style="781" customWidth="1"/>
    <col min="5893" max="5898" width="10.7109375" style="781" customWidth="1"/>
    <col min="5899" max="6145" width="9.140625" style="781"/>
    <col min="6146" max="6146" width="6.140625" style="781" customWidth="1"/>
    <col min="6147" max="6147" width="41.140625" style="781" bestFit="1" customWidth="1"/>
    <col min="6148" max="6148" width="11" style="781" customWidth="1"/>
    <col min="6149" max="6154" width="10.7109375" style="781" customWidth="1"/>
    <col min="6155" max="6401" width="9.140625" style="781"/>
    <col min="6402" max="6402" width="6.140625" style="781" customWidth="1"/>
    <col min="6403" max="6403" width="41.140625" style="781" bestFit="1" customWidth="1"/>
    <col min="6404" max="6404" width="11" style="781" customWidth="1"/>
    <col min="6405" max="6410" width="10.7109375" style="781" customWidth="1"/>
    <col min="6411" max="6657" width="9.140625" style="781"/>
    <col min="6658" max="6658" width="6.140625" style="781" customWidth="1"/>
    <col min="6659" max="6659" width="41.140625" style="781" bestFit="1" customWidth="1"/>
    <col min="6660" max="6660" width="11" style="781" customWidth="1"/>
    <col min="6661" max="6666" width="10.7109375" style="781" customWidth="1"/>
    <col min="6667" max="6913" width="9.140625" style="781"/>
    <col min="6914" max="6914" width="6.140625" style="781" customWidth="1"/>
    <col min="6915" max="6915" width="41.140625" style="781" bestFit="1" customWidth="1"/>
    <col min="6916" max="6916" width="11" style="781" customWidth="1"/>
    <col min="6917" max="6922" width="10.7109375" style="781" customWidth="1"/>
    <col min="6923" max="7169" width="9.140625" style="781"/>
    <col min="7170" max="7170" width="6.140625" style="781" customWidth="1"/>
    <col min="7171" max="7171" width="41.140625" style="781" bestFit="1" customWidth="1"/>
    <col min="7172" max="7172" width="11" style="781" customWidth="1"/>
    <col min="7173" max="7178" width="10.7109375" style="781" customWidth="1"/>
    <col min="7179" max="7425" width="9.140625" style="781"/>
    <col min="7426" max="7426" width="6.140625" style="781" customWidth="1"/>
    <col min="7427" max="7427" width="41.140625" style="781" bestFit="1" customWidth="1"/>
    <col min="7428" max="7428" width="11" style="781" customWidth="1"/>
    <col min="7429" max="7434" width="10.7109375" style="781" customWidth="1"/>
    <col min="7435" max="7681" width="9.140625" style="781"/>
    <col min="7682" max="7682" width="6.140625" style="781" customWidth="1"/>
    <col min="7683" max="7683" width="41.140625" style="781" bestFit="1" customWidth="1"/>
    <col min="7684" max="7684" width="11" style="781" customWidth="1"/>
    <col min="7685" max="7690" width="10.7109375" style="781" customWidth="1"/>
    <col min="7691" max="7937" width="9.140625" style="781"/>
    <col min="7938" max="7938" width="6.140625" style="781" customWidth="1"/>
    <col min="7939" max="7939" width="41.140625" style="781" bestFit="1" customWidth="1"/>
    <col min="7940" max="7940" width="11" style="781" customWidth="1"/>
    <col min="7941" max="7946" width="10.7109375" style="781" customWidth="1"/>
    <col min="7947" max="8193" width="9.140625" style="781"/>
    <col min="8194" max="8194" width="6.140625" style="781" customWidth="1"/>
    <col min="8195" max="8195" width="41.140625" style="781" bestFit="1" customWidth="1"/>
    <col min="8196" max="8196" width="11" style="781" customWidth="1"/>
    <col min="8197" max="8202" width="10.7109375" style="781" customWidth="1"/>
    <col min="8203" max="8449" width="9.140625" style="781"/>
    <col min="8450" max="8450" width="6.140625" style="781" customWidth="1"/>
    <col min="8451" max="8451" width="41.140625" style="781" bestFit="1" customWidth="1"/>
    <col min="8452" max="8452" width="11" style="781" customWidth="1"/>
    <col min="8453" max="8458" width="10.7109375" style="781" customWidth="1"/>
    <col min="8459" max="8705" width="9.140625" style="781"/>
    <col min="8706" max="8706" width="6.140625" style="781" customWidth="1"/>
    <col min="8707" max="8707" width="41.140625" style="781" bestFit="1" customWidth="1"/>
    <col min="8708" max="8708" width="11" style="781" customWidth="1"/>
    <col min="8709" max="8714" width="10.7109375" style="781" customWidth="1"/>
    <col min="8715" max="8961" width="9.140625" style="781"/>
    <col min="8962" max="8962" width="6.140625" style="781" customWidth="1"/>
    <col min="8963" max="8963" width="41.140625" style="781" bestFit="1" customWidth="1"/>
    <col min="8964" max="8964" width="11" style="781" customWidth="1"/>
    <col min="8965" max="8970" width="10.7109375" style="781" customWidth="1"/>
    <col min="8971" max="9217" width="9.140625" style="781"/>
    <col min="9218" max="9218" width="6.140625" style="781" customWidth="1"/>
    <col min="9219" max="9219" width="41.140625" style="781" bestFit="1" customWidth="1"/>
    <col min="9220" max="9220" width="11" style="781" customWidth="1"/>
    <col min="9221" max="9226" width="10.7109375" style="781" customWidth="1"/>
    <col min="9227" max="9473" width="9.140625" style="781"/>
    <col min="9474" max="9474" width="6.140625" style="781" customWidth="1"/>
    <col min="9475" max="9475" width="41.140625" style="781" bestFit="1" customWidth="1"/>
    <col min="9476" max="9476" width="11" style="781" customWidth="1"/>
    <col min="9477" max="9482" width="10.7109375" style="781" customWidth="1"/>
    <col min="9483" max="9729" width="9.140625" style="781"/>
    <col min="9730" max="9730" width="6.140625" style="781" customWidth="1"/>
    <col min="9731" max="9731" width="41.140625" style="781" bestFit="1" customWidth="1"/>
    <col min="9732" max="9732" width="11" style="781" customWidth="1"/>
    <col min="9733" max="9738" width="10.7109375" style="781" customWidth="1"/>
    <col min="9739" max="9985" width="9.140625" style="781"/>
    <col min="9986" max="9986" width="6.140625" style="781" customWidth="1"/>
    <col min="9987" max="9987" width="41.140625" style="781" bestFit="1" customWidth="1"/>
    <col min="9988" max="9988" width="11" style="781" customWidth="1"/>
    <col min="9989" max="9994" width="10.7109375" style="781" customWidth="1"/>
    <col min="9995" max="10241" width="9.140625" style="781"/>
    <col min="10242" max="10242" width="6.140625" style="781" customWidth="1"/>
    <col min="10243" max="10243" width="41.140625" style="781" bestFit="1" customWidth="1"/>
    <col min="10244" max="10244" width="11" style="781" customWidth="1"/>
    <col min="10245" max="10250" width="10.7109375" style="781" customWidth="1"/>
    <col min="10251" max="10497" width="9.140625" style="781"/>
    <col min="10498" max="10498" width="6.140625" style="781" customWidth="1"/>
    <col min="10499" max="10499" width="41.140625" style="781" bestFit="1" customWidth="1"/>
    <col min="10500" max="10500" width="11" style="781" customWidth="1"/>
    <col min="10501" max="10506" width="10.7109375" style="781" customWidth="1"/>
    <col min="10507" max="10753" width="9.140625" style="781"/>
    <col min="10754" max="10754" width="6.140625" style="781" customWidth="1"/>
    <col min="10755" max="10755" width="41.140625" style="781" bestFit="1" customWidth="1"/>
    <col min="10756" max="10756" width="11" style="781" customWidth="1"/>
    <col min="10757" max="10762" width="10.7109375" style="781" customWidth="1"/>
    <col min="10763" max="11009" width="9.140625" style="781"/>
    <col min="11010" max="11010" width="6.140625" style="781" customWidth="1"/>
    <col min="11011" max="11011" width="41.140625" style="781" bestFit="1" customWidth="1"/>
    <col min="11012" max="11012" width="11" style="781" customWidth="1"/>
    <col min="11013" max="11018" width="10.7109375" style="781" customWidth="1"/>
    <col min="11019" max="11265" width="9.140625" style="781"/>
    <col min="11266" max="11266" width="6.140625" style="781" customWidth="1"/>
    <col min="11267" max="11267" width="41.140625" style="781" bestFit="1" customWidth="1"/>
    <col min="11268" max="11268" width="11" style="781" customWidth="1"/>
    <col min="11269" max="11274" width="10.7109375" style="781" customWidth="1"/>
    <col min="11275" max="11521" width="9.140625" style="781"/>
    <col min="11522" max="11522" width="6.140625" style="781" customWidth="1"/>
    <col min="11523" max="11523" width="41.140625" style="781" bestFit="1" customWidth="1"/>
    <col min="11524" max="11524" width="11" style="781" customWidth="1"/>
    <col min="11525" max="11530" width="10.7109375" style="781" customWidth="1"/>
    <col min="11531" max="11777" width="9.140625" style="781"/>
    <col min="11778" max="11778" width="6.140625" style="781" customWidth="1"/>
    <col min="11779" max="11779" width="41.140625" style="781" bestFit="1" customWidth="1"/>
    <col min="11780" max="11780" width="11" style="781" customWidth="1"/>
    <col min="11781" max="11786" width="10.7109375" style="781" customWidth="1"/>
    <col min="11787" max="12033" width="9.140625" style="781"/>
    <col min="12034" max="12034" width="6.140625" style="781" customWidth="1"/>
    <col min="12035" max="12035" width="41.140625" style="781" bestFit="1" customWidth="1"/>
    <col min="12036" max="12036" width="11" style="781" customWidth="1"/>
    <col min="12037" max="12042" width="10.7109375" style="781" customWidth="1"/>
    <col min="12043" max="12289" width="9.140625" style="781"/>
    <col min="12290" max="12290" width="6.140625" style="781" customWidth="1"/>
    <col min="12291" max="12291" width="41.140625" style="781" bestFit="1" customWidth="1"/>
    <col min="12292" max="12292" width="11" style="781" customWidth="1"/>
    <col min="12293" max="12298" width="10.7109375" style="781" customWidth="1"/>
    <col min="12299" max="12545" width="9.140625" style="781"/>
    <col min="12546" max="12546" width="6.140625" style="781" customWidth="1"/>
    <col min="12547" max="12547" width="41.140625" style="781" bestFit="1" customWidth="1"/>
    <col min="12548" max="12548" width="11" style="781" customWidth="1"/>
    <col min="12549" max="12554" width="10.7109375" style="781" customWidth="1"/>
    <col min="12555" max="12801" width="9.140625" style="781"/>
    <col min="12802" max="12802" width="6.140625" style="781" customWidth="1"/>
    <col min="12803" max="12803" width="41.140625" style="781" bestFit="1" customWidth="1"/>
    <col min="12804" max="12804" width="11" style="781" customWidth="1"/>
    <col min="12805" max="12810" width="10.7109375" style="781" customWidth="1"/>
    <col min="12811" max="13057" width="9.140625" style="781"/>
    <col min="13058" max="13058" width="6.140625" style="781" customWidth="1"/>
    <col min="13059" max="13059" width="41.140625" style="781" bestFit="1" customWidth="1"/>
    <col min="13060" max="13060" width="11" style="781" customWidth="1"/>
    <col min="13061" max="13066" width="10.7109375" style="781" customWidth="1"/>
    <col min="13067" max="13313" width="9.140625" style="781"/>
    <col min="13314" max="13314" width="6.140625" style="781" customWidth="1"/>
    <col min="13315" max="13315" width="41.140625" style="781" bestFit="1" customWidth="1"/>
    <col min="13316" max="13316" width="11" style="781" customWidth="1"/>
    <col min="13317" max="13322" width="10.7109375" style="781" customWidth="1"/>
    <col min="13323" max="13569" width="9.140625" style="781"/>
    <col min="13570" max="13570" width="6.140625" style="781" customWidth="1"/>
    <col min="13571" max="13571" width="41.140625" style="781" bestFit="1" customWidth="1"/>
    <col min="13572" max="13572" width="11" style="781" customWidth="1"/>
    <col min="13573" max="13578" width="10.7109375" style="781" customWidth="1"/>
    <col min="13579" max="13825" width="9.140625" style="781"/>
    <col min="13826" max="13826" width="6.140625" style="781" customWidth="1"/>
    <col min="13827" max="13827" width="41.140625" style="781" bestFit="1" customWidth="1"/>
    <col min="13828" max="13828" width="11" style="781" customWidth="1"/>
    <col min="13829" max="13834" width="10.7109375" style="781" customWidth="1"/>
    <col min="13835" max="14081" width="9.140625" style="781"/>
    <col min="14082" max="14082" width="6.140625" style="781" customWidth="1"/>
    <col min="14083" max="14083" width="41.140625" style="781" bestFit="1" customWidth="1"/>
    <col min="14084" max="14084" width="11" style="781" customWidth="1"/>
    <col min="14085" max="14090" width="10.7109375" style="781" customWidth="1"/>
    <col min="14091" max="14337" width="9.140625" style="781"/>
    <col min="14338" max="14338" width="6.140625" style="781" customWidth="1"/>
    <col min="14339" max="14339" width="41.140625" style="781" bestFit="1" customWidth="1"/>
    <col min="14340" max="14340" width="11" style="781" customWidth="1"/>
    <col min="14341" max="14346" width="10.7109375" style="781" customWidth="1"/>
    <col min="14347" max="14593" width="9.140625" style="781"/>
    <col min="14594" max="14594" width="6.140625" style="781" customWidth="1"/>
    <col min="14595" max="14595" width="41.140625" style="781" bestFit="1" customWidth="1"/>
    <col min="14596" max="14596" width="11" style="781" customWidth="1"/>
    <col min="14597" max="14602" width="10.7109375" style="781" customWidth="1"/>
    <col min="14603" max="14849" width="9.140625" style="781"/>
    <col min="14850" max="14850" width="6.140625" style="781" customWidth="1"/>
    <col min="14851" max="14851" width="41.140625" style="781" bestFit="1" customWidth="1"/>
    <col min="14852" max="14852" width="11" style="781" customWidth="1"/>
    <col min="14853" max="14858" width="10.7109375" style="781" customWidth="1"/>
    <col min="14859" max="15105" width="9.140625" style="781"/>
    <col min="15106" max="15106" width="6.140625" style="781" customWidth="1"/>
    <col min="15107" max="15107" width="41.140625" style="781" bestFit="1" customWidth="1"/>
    <col min="15108" max="15108" width="11" style="781" customWidth="1"/>
    <col min="15109" max="15114" width="10.7109375" style="781" customWidth="1"/>
    <col min="15115" max="15361" width="9.140625" style="781"/>
    <col min="15362" max="15362" width="6.140625" style="781" customWidth="1"/>
    <col min="15363" max="15363" width="41.140625" style="781" bestFit="1" customWidth="1"/>
    <col min="15364" max="15364" width="11" style="781" customWidth="1"/>
    <col min="15365" max="15370" width="10.7109375" style="781" customWidth="1"/>
    <col min="15371" max="15617" width="9.140625" style="781"/>
    <col min="15618" max="15618" width="6.140625" style="781" customWidth="1"/>
    <col min="15619" max="15619" width="41.140625" style="781" bestFit="1" customWidth="1"/>
    <col min="15620" max="15620" width="11" style="781" customWidth="1"/>
    <col min="15621" max="15626" width="10.7109375" style="781" customWidth="1"/>
    <col min="15627" max="15873" width="9.140625" style="781"/>
    <col min="15874" max="15874" width="6.140625" style="781" customWidth="1"/>
    <col min="15875" max="15875" width="41.140625" style="781" bestFit="1" customWidth="1"/>
    <col min="15876" max="15876" width="11" style="781" customWidth="1"/>
    <col min="15877" max="15882" width="10.7109375" style="781" customWidth="1"/>
    <col min="15883" max="16129" width="9.140625" style="781"/>
    <col min="16130" max="16130" width="6.140625" style="781" customWidth="1"/>
    <col min="16131" max="16131" width="41.140625" style="781" bestFit="1" customWidth="1"/>
    <col min="16132" max="16132" width="11" style="781" customWidth="1"/>
    <col min="16133" max="16138" width="10.7109375" style="781" customWidth="1"/>
    <col min="16139" max="16384" width="9.140625" style="781"/>
  </cols>
  <sheetData>
    <row r="1" spans="2:21">
      <c r="B1" s="1639" t="s">
        <v>819</v>
      </c>
      <c r="C1" s="1639"/>
      <c r="D1" s="1639"/>
      <c r="E1" s="1639"/>
      <c r="F1" s="1639"/>
      <c r="G1" s="1639"/>
      <c r="H1" s="1639"/>
      <c r="I1" s="1639"/>
      <c r="J1" s="1639"/>
    </row>
    <row r="2" spans="2:21" ht="15" customHeight="1">
      <c r="B2" s="1660" t="s">
        <v>98</v>
      </c>
      <c r="C2" s="1660"/>
      <c r="D2" s="1660"/>
      <c r="E2" s="1660"/>
      <c r="F2" s="1660"/>
      <c r="G2" s="1660"/>
      <c r="H2" s="1660"/>
      <c r="I2" s="1660"/>
      <c r="J2" s="1660"/>
    </row>
    <row r="3" spans="2:21" ht="15" customHeight="1" thickBot="1">
      <c r="B3" s="1661" t="s">
        <v>65</v>
      </c>
      <c r="C3" s="1661"/>
      <c r="D3" s="1661"/>
      <c r="E3" s="1661"/>
      <c r="F3" s="1661"/>
      <c r="G3" s="1661"/>
      <c r="H3" s="1661"/>
      <c r="I3" s="1661"/>
      <c r="J3" s="1661"/>
    </row>
    <row r="4" spans="2:21" ht="21.75" customHeight="1" thickTop="1">
      <c r="B4" s="1662"/>
      <c r="C4" s="1664"/>
      <c r="D4" s="1666" t="s">
        <v>4</v>
      </c>
      <c r="E4" s="1666"/>
      <c r="F4" s="1667" t="s">
        <v>704</v>
      </c>
      <c r="G4" s="1667"/>
      <c r="H4" s="994" t="s">
        <v>705</v>
      </c>
      <c r="I4" s="1668" t="s">
        <v>135</v>
      </c>
      <c r="J4" s="1669"/>
    </row>
    <row r="5" spans="2:21" ht="21.75" customHeight="1">
      <c r="B5" s="1663"/>
      <c r="C5" s="1665"/>
      <c r="D5" s="995" t="s">
        <v>48</v>
      </c>
      <c r="E5" s="996" t="s">
        <v>706</v>
      </c>
      <c r="F5" s="995" t="s">
        <v>5</v>
      </c>
      <c r="G5" s="996" t="s">
        <v>140</v>
      </c>
      <c r="H5" s="996" t="s">
        <v>140</v>
      </c>
      <c r="I5" s="997" t="s">
        <v>44</v>
      </c>
      <c r="J5" s="998" t="s">
        <v>134</v>
      </c>
      <c r="L5" s="861"/>
      <c r="M5" s="861"/>
    </row>
    <row r="6" spans="2:21" ht="21.75" customHeight="1">
      <c r="B6" s="968"/>
      <c r="C6" s="969" t="s">
        <v>793</v>
      </c>
      <c r="D6" s="999">
        <v>88456.179139</v>
      </c>
      <c r="E6" s="985">
        <v>13205.638432</v>
      </c>
      <c r="F6" s="985">
        <v>112558.76849999999</v>
      </c>
      <c r="G6" s="971">
        <v>18627.030307000001</v>
      </c>
      <c r="H6" s="971">
        <v>19693.512753000003</v>
      </c>
      <c r="I6" s="972">
        <v>41.05361435508371</v>
      </c>
      <c r="J6" s="973">
        <v>5.7254561163151152</v>
      </c>
      <c r="L6" s="861"/>
      <c r="M6" s="861"/>
      <c r="Q6" s="861"/>
      <c r="R6" s="861"/>
      <c r="S6" s="861"/>
      <c r="T6" s="861"/>
      <c r="U6" s="861"/>
    </row>
    <row r="7" spans="2:21" ht="21.75" customHeight="1">
      <c r="B7" s="975">
        <v>1</v>
      </c>
      <c r="C7" s="976" t="s">
        <v>862</v>
      </c>
      <c r="D7" s="1000">
        <v>1451.1009020000001</v>
      </c>
      <c r="E7" s="978">
        <v>242.73567800000001</v>
      </c>
      <c r="F7" s="978">
        <v>1622.5438239999996</v>
      </c>
      <c r="G7" s="978">
        <v>263.904605</v>
      </c>
      <c r="H7" s="978">
        <v>413.68385499999999</v>
      </c>
      <c r="I7" s="979">
        <v>8.7209787924130211</v>
      </c>
      <c r="J7" s="980">
        <v>56.755072538427299</v>
      </c>
      <c r="L7" s="861"/>
      <c r="M7" s="861"/>
      <c r="Q7" s="861"/>
      <c r="R7" s="861"/>
      <c r="S7" s="861"/>
      <c r="T7" s="861"/>
      <c r="U7" s="861"/>
    </row>
    <row r="8" spans="2:21" ht="21.75" customHeight="1">
      <c r="B8" s="975">
        <v>2</v>
      </c>
      <c r="C8" s="976" t="s">
        <v>863</v>
      </c>
      <c r="D8" s="1000">
        <v>636.83340699999997</v>
      </c>
      <c r="E8" s="978">
        <v>94.563806999999997</v>
      </c>
      <c r="F8" s="978">
        <v>842.00551100000007</v>
      </c>
      <c r="G8" s="978">
        <v>149.83157299999999</v>
      </c>
      <c r="H8" s="978">
        <v>246.207322</v>
      </c>
      <c r="I8" s="979">
        <v>58.444946066945022</v>
      </c>
      <c r="J8" s="980">
        <v>64.322723889443523</v>
      </c>
      <c r="L8" s="861"/>
      <c r="M8" s="861"/>
      <c r="Q8" s="861"/>
      <c r="R8" s="861"/>
      <c r="S8" s="861"/>
      <c r="T8" s="861"/>
      <c r="U8" s="861"/>
    </row>
    <row r="9" spans="2:21" ht="21.75" customHeight="1">
      <c r="B9" s="975">
        <v>3</v>
      </c>
      <c r="C9" s="976" t="s">
        <v>864</v>
      </c>
      <c r="D9" s="1000">
        <v>410.14634000000001</v>
      </c>
      <c r="E9" s="978">
        <v>43.262839999999997</v>
      </c>
      <c r="F9" s="978">
        <v>582.55178499999988</v>
      </c>
      <c r="G9" s="978">
        <v>123.598444</v>
      </c>
      <c r="H9" s="978">
        <v>87.129932999999994</v>
      </c>
      <c r="I9" s="979">
        <v>185.69193330812311</v>
      </c>
      <c r="J9" s="980">
        <v>-29.505639245749734</v>
      </c>
      <c r="L9" s="861"/>
      <c r="M9" s="861"/>
      <c r="Q9" s="861"/>
      <c r="R9" s="861"/>
      <c r="S9" s="861"/>
      <c r="T9" s="861"/>
      <c r="U9" s="861"/>
    </row>
    <row r="10" spans="2:21" ht="21.75" customHeight="1">
      <c r="B10" s="975">
        <v>4</v>
      </c>
      <c r="C10" s="976" t="s">
        <v>865</v>
      </c>
      <c r="D10" s="1000">
        <v>1191.2641799999999</v>
      </c>
      <c r="E10" s="978">
        <v>205.29138699999999</v>
      </c>
      <c r="F10" s="978">
        <v>1675.868665</v>
      </c>
      <c r="G10" s="978">
        <v>199.87440199999998</v>
      </c>
      <c r="H10" s="978">
        <v>313.47173099999998</v>
      </c>
      <c r="I10" s="979">
        <v>-2.6386810860214069</v>
      </c>
      <c r="J10" s="980">
        <v>56.834355907166156</v>
      </c>
      <c r="L10" s="861"/>
      <c r="M10" s="861"/>
      <c r="Q10" s="861"/>
      <c r="R10" s="861"/>
      <c r="S10" s="861"/>
      <c r="T10" s="861"/>
      <c r="U10" s="861"/>
    </row>
    <row r="11" spans="2:21" ht="21.75" customHeight="1">
      <c r="B11" s="975">
        <v>5</v>
      </c>
      <c r="C11" s="976" t="s">
        <v>826</v>
      </c>
      <c r="D11" s="1000">
        <v>8745.6098220000003</v>
      </c>
      <c r="E11" s="978">
        <v>322.222599</v>
      </c>
      <c r="F11" s="978">
        <v>8720.9624640000002</v>
      </c>
      <c r="G11" s="978">
        <v>929.67848900000001</v>
      </c>
      <c r="H11" s="978">
        <v>1144.3372460000001</v>
      </c>
      <c r="I11" s="979">
        <v>188.52057300921967</v>
      </c>
      <c r="J11" s="980">
        <v>23.089569086501683</v>
      </c>
      <c r="L11" s="861"/>
      <c r="M11" s="861"/>
      <c r="Q11" s="861"/>
      <c r="R11" s="861"/>
      <c r="S11" s="861"/>
      <c r="T11" s="861"/>
      <c r="U11" s="861"/>
    </row>
    <row r="12" spans="2:21" ht="21.75" customHeight="1">
      <c r="B12" s="975">
        <v>6</v>
      </c>
      <c r="C12" s="976" t="s">
        <v>866</v>
      </c>
      <c r="D12" s="1000">
        <v>418.33080900000004</v>
      </c>
      <c r="E12" s="978">
        <v>88.842393000000001</v>
      </c>
      <c r="F12" s="978">
        <v>665.60882700000002</v>
      </c>
      <c r="G12" s="978">
        <v>82.165035000000003</v>
      </c>
      <c r="H12" s="978">
        <v>175.81110100000001</v>
      </c>
      <c r="I12" s="979">
        <v>-7.5159591885373942</v>
      </c>
      <c r="J12" s="980">
        <v>113.97313467948987</v>
      </c>
      <c r="L12" s="861"/>
      <c r="M12" s="861"/>
      <c r="Q12" s="861"/>
      <c r="R12" s="861"/>
      <c r="S12" s="861"/>
      <c r="T12" s="861"/>
      <c r="U12" s="861"/>
    </row>
    <row r="13" spans="2:21" ht="21.75" customHeight="1">
      <c r="B13" s="975">
        <v>7</v>
      </c>
      <c r="C13" s="976" t="s">
        <v>832</v>
      </c>
      <c r="D13" s="1000">
        <v>203.090766</v>
      </c>
      <c r="E13" s="978">
        <v>37.079070999999999</v>
      </c>
      <c r="F13" s="978">
        <v>181.20056300000002</v>
      </c>
      <c r="G13" s="978">
        <v>18.864151</v>
      </c>
      <c r="H13" s="978">
        <v>23.230646</v>
      </c>
      <c r="I13" s="979">
        <v>-49.124531733818259</v>
      </c>
      <c r="J13" s="980">
        <v>23.147052841127078</v>
      </c>
      <c r="L13" s="861"/>
      <c r="M13" s="861"/>
      <c r="Q13" s="861"/>
      <c r="R13" s="861"/>
      <c r="S13" s="861"/>
      <c r="T13" s="861"/>
      <c r="U13" s="861"/>
    </row>
    <row r="14" spans="2:21" ht="21.75" customHeight="1">
      <c r="B14" s="975">
        <v>8</v>
      </c>
      <c r="C14" s="976" t="s">
        <v>867</v>
      </c>
      <c r="D14" s="1000">
        <v>8929.7312849999998</v>
      </c>
      <c r="E14" s="978">
        <v>2138.2032749999998</v>
      </c>
      <c r="F14" s="978">
        <v>10951.7251</v>
      </c>
      <c r="G14" s="978">
        <v>1646.1215000000002</v>
      </c>
      <c r="H14" s="978">
        <v>2345.5307299999999</v>
      </c>
      <c r="I14" s="979">
        <v>-23.013797647466404</v>
      </c>
      <c r="J14" s="980">
        <v>42.488311464250927</v>
      </c>
      <c r="L14" s="861"/>
      <c r="M14" s="861"/>
      <c r="Q14" s="861"/>
      <c r="R14" s="861"/>
      <c r="S14" s="861"/>
      <c r="T14" s="861"/>
      <c r="U14" s="861"/>
    </row>
    <row r="15" spans="2:21" ht="21.75" customHeight="1">
      <c r="B15" s="975">
        <v>9</v>
      </c>
      <c r="C15" s="976" t="s">
        <v>868</v>
      </c>
      <c r="D15" s="1000">
        <v>225.70809399999999</v>
      </c>
      <c r="E15" s="978">
        <v>46.265958999999995</v>
      </c>
      <c r="F15" s="978">
        <v>239.43034</v>
      </c>
      <c r="G15" s="978">
        <v>50.531842999999995</v>
      </c>
      <c r="H15" s="978">
        <v>72.217975999999993</v>
      </c>
      <c r="I15" s="979">
        <v>9.2203514035016525</v>
      </c>
      <c r="J15" s="980">
        <v>42.915776889435847</v>
      </c>
      <c r="L15" s="861"/>
      <c r="M15" s="861"/>
      <c r="Q15" s="861"/>
      <c r="R15" s="861"/>
      <c r="S15" s="861"/>
      <c r="T15" s="861"/>
      <c r="U15" s="861"/>
    </row>
    <row r="16" spans="2:21" ht="21.75" customHeight="1">
      <c r="B16" s="975">
        <v>10</v>
      </c>
      <c r="C16" s="976" t="s">
        <v>869</v>
      </c>
      <c r="D16" s="1000">
        <v>365.832266</v>
      </c>
      <c r="E16" s="978">
        <v>56.937186999999994</v>
      </c>
      <c r="F16" s="978">
        <v>604.27002399999992</v>
      </c>
      <c r="G16" s="978">
        <v>112.498441</v>
      </c>
      <c r="H16" s="978">
        <v>90.822457</v>
      </c>
      <c r="I16" s="979">
        <v>97.583419426744797</v>
      </c>
      <c r="J16" s="980">
        <v>-19.267808342339606</v>
      </c>
      <c r="L16" s="861"/>
      <c r="M16" s="861"/>
      <c r="Q16" s="861"/>
      <c r="R16" s="861"/>
      <c r="S16" s="861"/>
      <c r="T16" s="861"/>
      <c r="U16" s="861"/>
    </row>
    <row r="17" spans="2:21" ht="21.75" customHeight="1">
      <c r="B17" s="975">
        <v>11</v>
      </c>
      <c r="C17" s="976" t="s">
        <v>750</v>
      </c>
      <c r="D17" s="1000">
        <v>0</v>
      </c>
      <c r="E17" s="978">
        <v>0</v>
      </c>
      <c r="F17" s="978">
        <v>0</v>
      </c>
      <c r="G17" s="978">
        <v>0</v>
      </c>
      <c r="H17" s="978">
        <v>0</v>
      </c>
      <c r="I17" s="979" t="s">
        <v>573</v>
      </c>
      <c r="J17" s="980" t="s">
        <v>573</v>
      </c>
      <c r="L17" s="861"/>
      <c r="M17" s="861"/>
      <c r="Q17" s="861"/>
      <c r="R17" s="861"/>
      <c r="S17" s="861"/>
      <c r="T17" s="861"/>
      <c r="U17" s="861"/>
    </row>
    <row r="18" spans="2:21" ht="21.75" customHeight="1">
      <c r="B18" s="975">
        <v>12</v>
      </c>
      <c r="C18" s="976" t="s">
        <v>870</v>
      </c>
      <c r="D18" s="1000">
        <v>1412.0184529999999</v>
      </c>
      <c r="E18" s="978">
        <v>223.78737000000001</v>
      </c>
      <c r="F18" s="978">
        <v>1426.2177299999998</v>
      </c>
      <c r="G18" s="978">
        <v>227.223975</v>
      </c>
      <c r="H18" s="978">
        <v>313.56293200000005</v>
      </c>
      <c r="I18" s="979">
        <v>1.5356563688111606</v>
      </c>
      <c r="J18" s="980">
        <v>37.997291879081018</v>
      </c>
      <c r="L18" s="861"/>
      <c r="M18" s="861"/>
      <c r="Q18" s="861"/>
      <c r="R18" s="861"/>
      <c r="S18" s="861"/>
      <c r="T18" s="861"/>
      <c r="U18" s="861"/>
    </row>
    <row r="19" spans="2:21" ht="21.75" customHeight="1">
      <c r="B19" s="975">
        <v>13</v>
      </c>
      <c r="C19" s="976" t="s">
        <v>871</v>
      </c>
      <c r="D19" s="1000">
        <v>1027.7977300000002</v>
      </c>
      <c r="E19" s="978">
        <v>144.994462</v>
      </c>
      <c r="F19" s="978">
        <v>1583.653339</v>
      </c>
      <c r="G19" s="978">
        <v>255.68744900000002</v>
      </c>
      <c r="H19" s="978">
        <v>281.02632699999998</v>
      </c>
      <c r="I19" s="979">
        <v>76.342906807019972</v>
      </c>
      <c r="J19" s="980">
        <v>9.9100984812124864</v>
      </c>
      <c r="L19" s="861"/>
      <c r="M19" s="861"/>
      <c r="Q19" s="861"/>
      <c r="R19" s="861"/>
      <c r="S19" s="861"/>
      <c r="T19" s="861"/>
      <c r="U19" s="861"/>
    </row>
    <row r="20" spans="2:21" ht="21.75" customHeight="1">
      <c r="B20" s="975">
        <v>14</v>
      </c>
      <c r="C20" s="976" t="s">
        <v>841</v>
      </c>
      <c r="D20" s="1000">
        <v>567.368515</v>
      </c>
      <c r="E20" s="978">
        <v>89.787369999999996</v>
      </c>
      <c r="F20" s="978">
        <v>915.098975</v>
      </c>
      <c r="G20" s="978">
        <v>97.194609999999997</v>
      </c>
      <c r="H20" s="978">
        <v>223.49349100000001</v>
      </c>
      <c r="I20" s="979">
        <v>8.2497571763155548</v>
      </c>
      <c r="J20" s="980">
        <v>129.94432613084203</v>
      </c>
      <c r="L20" s="861"/>
      <c r="M20" s="861"/>
      <c r="Q20" s="861"/>
      <c r="R20" s="861"/>
      <c r="S20" s="861"/>
      <c r="T20" s="861"/>
      <c r="U20" s="861"/>
    </row>
    <row r="21" spans="2:21" ht="21.75" customHeight="1">
      <c r="B21" s="975">
        <v>15</v>
      </c>
      <c r="C21" s="976" t="s">
        <v>872</v>
      </c>
      <c r="D21" s="1000">
        <v>1259.9617189999999</v>
      </c>
      <c r="E21" s="978">
        <v>146.83826199999999</v>
      </c>
      <c r="F21" s="978">
        <v>1202.1907940000001</v>
      </c>
      <c r="G21" s="978">
        <v>218.70594199999999</v>
      </c>
      <c r="H21" s="978">
        <v>324.14638600000001</v>
      </c>
      <c r="I21" s="979">
        <v>48.943428654855666</v>
      </c>
      <c r="J21" s="980">
        <v>48.211055920922377</v>
      </c>
      <c r="L21" s="861"/>
      <c r="M21" s="861"/>
      <c r="Q21" s="861"/>
      <c r="R21" s="861"/>
      <c r="S21" s="861"/>
      <c r="T21" s="861"/>
      <c r="U21" s="861"/>
    </row>
    <row r="22" spans="2:21" ht="21.75" customHeight="1">
      <c r="B22" s="975">
        <v>16</v>
      </c>
      <c r="C22" s="976" t="s">
        <v>873</v>
      </c>
      <c r="D22" s="1000">
        <v>868.34766700000023</v>
      </c>
      <c r="E22" s="978">
        <v>184.721317</v>
      </c>
      <c r="F22" s="978">
        <v>1103.3304159999998</v>
      </c>
      <c r="G22" s="978">
        <v>162.570145</v>
      </c>
      <c r="H22" s="978">
        <v>281.04894999999999</v>
      </c>
      <c r="I22" s="979">
        <v>-11.991670674370511</v>
      </c>
      <c r="J22" s="980">
        <v>72.87857496836213</v>
      </c>
      <c r="L22" s="861"/>
      <c r="M22" s="861"/>
      <c r="Q22" s="861"/>
      <c r="R22" s="861"/>
      <c r="S22" s="861"/>
      <c r="T22" s="861"/>
      <c r="U22" s="861"/>
    </row>
    <row r="23" spans="2:21" ht="21.75" customHeight="1">
      <c r="B23" s="975">
        <v>17</v>
      </c>
      <c r="C23" s="976" t="s">
        <v>874</v>
      </c>
      <c r="D23" s="1000">
        <v>10475.830791999999</v>
      </c>
      <c r="E23" s="978">
        <v>1628.075797</v>
      </c>
      <c r="F23" s="978">
        <v>18863.396191</v>
      </c>
      <c r="G23" s="978">
        <v>2693.3889939999999</v>
      </c>
      <c r="H23" s="978">
        <v>2886.2614619999999</v>
      </c>
      <c r="I23" s="979">
        <v>65.433882068821134</v>
      </c>
      <c r="J23" s="980">
        <v>7.1609584961421291</v>
      </c>
      <c r="L23" s="861"/>
      <c r="M23" s="861"/>
      <c r="Q23" s="861"/>
      <c r="R23" s="861"/>
      <c r="S23" s="861"/>
      <c r="T23" s="861"/>
      <c r="U23" s="861"/>
    </row>
    <row r="24" spans="2:21" ht="21.75" customHeight="1">
      <c r="B24" s="975">
        <v>18</v>
      </c>
      <c r="C24" s="976" t="s">
        <v>875</v>
      </c>
      <c r="D24" s="1000">
        <v>668.05744600000003</v>
      </c>
      <c r="E24" s="978">
        <v>75.271428</v>
      </c>
      <c r="F24" s="978">
        <v>646.75906099999997</v>
      </c>
      <c r="G24" s="978">
        <v>84.788623999999999</v>
      </c>
      <c r="H24" s="978">
        <v>104.180643</v>
      </c>
      <c r="I24" s="979">
        <v>12.64383611800217</v>
      </c>
      <c r="J24" s="980">
        <v>22.871015102214656</v>
      </c>
      <c r="L24" s="861"/>
      <c r="M24" s="861"/>
      <c r="Q24" s="861"/>
      <c r="R24" s="861"/>
      <c r="S24" s="861"/>
      <c r="T24" s="861"/>
      <c r="U24" s="861"/>
    </row>
    <row r="25" spans="2:21" ht="21.75" customHeight="1">
      <c r="B25" s="975">
        <v>19</v>
      </c>
      <c r="C25" s="976" t="s">
        <v>876</v>
      </c>
      <c r="D25" s="1000">
        <v>28.980269000000003</v>
      </c>
      <c r="E25" s="978">
        <v>13.289683</v>
      </c>
      <c r="F25" s="978">
        <v>6.7602390000000003</v>
      </c>
      <c r="G25" s="978">
        <v>0</v>
      </c>
      <c r="H25" s="978">
        <v>4.3879520000000003</v>
      </c>
      <c r="I25" s="979">
        <v>-100</v>
      </c>
      <c r="J25" s="980" t="s">
        <v>573</v>
      </c>
      <c r="L25" s="861"/>
      <c r="M25" s="861"/>
      <c r="Q25" s="861"/>
      <c r="R25" s="861"/>
      <c r="S25" s="861"/>
      <c r="T25" s="861"/>
      <c r="U25" s="861"/>
    </row>
    <row r="26" spans="2:21" ht="21.75" customHeight="1">
      <c r="B26" s="975">
        <v>20</v>
      </c>
      <c r="C26" s="976" t="s">
        <v>846</v>
      </c>
      <c r="D26" s="1000">
        <v>666.0369169999999</v>
      </c>
      <c r="E26" s="978">
        <v>66.970618000000002</v>
      </c>
      <c r="F26" s="978">
        <v>735.68613200000004</v>
      </c>
      <c r="G26" s="978">
        <v>69.087179999999989</v>
      </c>
      <c r="H26" s="978">
        <v>100.39164600000001</v>
      </c>
      <c r="I26" s="979">
        <v>3.1604337293109381</v>
      </c>
      <c r="J26" s="980">
        <v>45.311541157129341</v>
      </c>
      <c r="L26" s="861"/>
      <c r="M26" s="861"/>
      <c r="Q26" s="861"/>
      <c r="R26" s="861"/>
      <c r="S26" s="861"/>
      <c r="T26" s="861"/>
      <c r="U26" s="861"/>
    </row>
    <row r="27" spans="2:21" ht="21.75" customHeight="1">
      <c r="B27" s="975">
        <v>21</v>
      </c>
      <c r="C27" s="976" t="s">
        <v>877</v>
      </c>
      <c r="D27" s="1000">
        <v>380.58456999999999</v>
      </c>
      <c r="E27" s="978">
        <v>78.692995999999994</v>
      </c>
      <c r="F27" s="978">
        <v>359.68261700000005</v>
      </c>
      <c r="G27" s="978">
        <v>92.330272000000008</v>
      </c>
      <c r="H27" s="978">
        <v>65.505762000000004</v>
      </c>
      <c r="I27" s="979">
        <v>17.329720169759469</v>
      </c>
      <c r="J27" s="980">
        <v>-29.052779136186231</v>
      </c>
      <c r="L27" s="861"/>
      <c r="M27" s="861"/>
      <c r="Q27" s="861"/>
      <c r="R27" s="861"/>
      <c r="S27" s="861"/>
      <c r="T27" s="861"/>
      <c r="U27" s="861"/>
    </row>
    <row r="28" spans="2:21" ht="21.75" customHeight="1">
      <c r="B28" s="975">
        <v>22</v>
      </c>
      <c r="C28" s="976" t="s">
        <v>878</v>
      </c>
      <c r="D28" s="1000">
        <v>1.9980000000000001E-2</v>
      </c>
      <c r="E28" s="978">
        <v>0</v>
      </c>
      <c r="F28" s="978">
        <v>23.965995999999997</v>
      </c>
      <c r="G28" s="978">
        <v>0</v>
      </c>
      <c r="H28" s="978">
        <v>9.8210449999999998</v>
      </c>
      <c r="I28" s="979" t="s">
        <v>573</v>
      </c>
      <c r="J28" s="980" t="s">
        <v>573</v>
      </c>
      <c r="L28" s="861"/>
      <c r="M28" s="861"/>
      <c r="Q28" s="861"/>
      <c r="R28" s="861"/>
      <c r="S28" s="861"/>
      <c r="T28" s="861"/>
      <c r="U28" s="861"/>
    </row>
    <row r="29" spans="2:21" ht="21.75" customHeight="1">
      <c r="B29" s="975">
        <v>23</v>
      </c>
      <c r="C29" s="976" t="s">
        <v>879</v>
      </c>
      <c r="D29" s="1000">
        <v>755.11962900000003</v>
      </c>
      <c r="E29" s="978">
        <v>87.713028000000008</v>
      </c>
      <c r="F29" s="978">
        <v>1695.8123629999998</v>
      </c>
      <c r="G29" s="978">
        <v>274.34687099999996</v>
      </c>
      <c r="H29" s="978">
        <v>355.14697699999999</v>
      </c>
      <c r="I29" s="979">
        <v>212.77779054669048</v>
      </c>
      <c r="J29" s="980">
        <v>29.451805192996005</v>
      </c>
      <c r="L29" s="861"/>
      <c r="M29" s="861"/>
      <c r="Q29" s="861"/>
      <c r="R29" s="861"/>
      <c r="S29" s="861"/>
      <c r="T29" s="861"/>
      <c r="U29" s="861"/>
    </row>
    <row r="30" spans="2:21" ht="21.75" customHeight="1">
      <c r="B30" s="975">
        <v>24</v>
      </c>
      <c r="C30" s="976" t="s">
        <v>880</v>
      </c>
      <c r="D30" s="1000">
        <v>719.53663599999993</v>
      </c>
      <c r="E30" s="978">
        <v>55.689708000000003</v>
      </c>
      <c r="F30" s="978">
        <v>372.37557399999997</v>
      </c>
      <c r="G30" s="978">
        <v>67.243020999999999</v>
      </c>
      <c r="H30" s="978">
        <v>13.933297</v>
      </c>
      <c r="I30" s="979">
        <v>20.74586744107188</v>
      </c>
      <c r="J30" s="980">
        <v>-79.27919240868134</v>
      </c>
      <c r="L30" s="861"/>
      <c r="M30" s="861"/>
      <c r="Q30" s="861"/>
      <c r="R30" s="861"/>
      <c r="S30" s="861"/>
      <c r="T30" s="861"/>
      <c r="U30" s="861"/>
    </row>
    <row r="31" spans="2:21" ht="21.75" customHeight="1">
      <c r="B31" s="975">
        <v>25</v>
      </c>
      <c r="C31" s="976" t="s">
        <v>801</v>
      </c>
      <c r="D31" s="1000">
        <v>5559.8428519999998</v>
      </c>
      <c r="E31" s="978">
        <v>835.32544099999996</v>
      </c>
      <c r="F31" s="978">
        <v>8763.7324580000004</v>
      </c>
      <c r="G31" s="978">
        <v>1443.6728580000001</v>
      </c>
      <c r="H31" s="978">
        <v>2102.7615740000001</v>
      </c>
      <c r="I31" s="979">
        <v>72.827593551050512</v>
      </c>
      <c r="J31" s="980">
        <v>45.653605825427235</v>
      </c>
      <c r="L31" s="861"/>
      <c r="M31" s="861"/>
      <c r="Q31" s="861"/>
      <c r="R31" s="861"/>
      <c r="S31" s="861"/>
      <c r="T31" s="861"/>
      <c r="U31" s="861"/>
    </row>
    <row r="32" spans="2:21" ht="21.75" customHeight="1">
      <c r="B32" s="975">
        <v>26</v>
      </c>
      <c r="C32" s="976" t="s">
        <v>881</v>
      </c>
      <c r="D32" s="1000">
        <v>70.812986999999993</v>
      </c>
      <c r="E32" s="978">
        <v>14.160177000000001</v>
      </c>
      <c r="F32" s="978">
        <v>77.687643999999992</v>
      </c>
      <c r="G32" s="978">
        <v>2.9175019999999998</v>
      </c>
      <c r="H32" s="978">
        <v>20.624212</v>
      </c>
      <c r="I32" s="979">
        <v>-79.396429861010915</v>
      </c>
      <c r="J32" s="980">
        <v>606.91338000796577</v>
      </c>
      <c r="L32" s="861"/>
      <c r="M32" s="861"/>
      <c r="Q32" s="861"/>
      <c r="R32" s="861"/>
      <c r="S32" s="861"/>
      <c r="T32" s="861"/>
      <c r="U32" s="861"/>
    </row>
    <row r="33" spans="2:21" ht="21.75" customHeight="1">
      <c r="B33" s="975">
        <v>27</v>
      </c>
      <c r="C33" s="976" t="s">
        <v>776</v>
      </c>
      <c r="D33" s="1000">
        <v>2176.4499620000001</v>
      </c>
      <c r="E33" s="978">
        <v>369.55042300000002</v>
      </c>
      <c r="F33" s="978">
        <v>2998.620336</v>
      </c>
      <c r="G33" s="978">
        <v>517.96504299999992</v>
      </c>
      <c r="H33" s="978">
        <v>705.15623699999992</v>
      </c>
      <c r="I33" s="979">
        <v>40.160857832382959</v>
      </c>
      <c r="J33" s="980">
        <v>36.139735012966895</v>
      </c>
      <c r="L33" s="861"/>
      <c r="M33" s="861"/>
      <c r="Q33" s="861"/>
      <c r="R33" s="861"/>
      <c r="S33" s="861"/>
      <c r="T33" s="861"/>
      <c r="U33" s="861"/>
    </row>
    <row r="34" spans="2:21" ht="21.75" customHeight="1">
      <c r="B34" s="975">
        <v>28</v>
      </c>
      <c r="C34" s="976" t="s">
        <v>882</v>
      </c>
      <c r="D34" s="1000">
        <v>148.28938899999997</v>
      </c>
      <c r="E34" s="978">
        <v>25.991595</v>
      </c>
      <c r="F34" s="978">
        <v>367.57683800000007</v>
      </c>
      <c r="G34" s="978">
        <v>104.89806</v>
      </c>
      <c r="H34" s="978">
        <v>19.774340000000002</v>
      </c>
      <c r="I34" s="979">
        <v>303.58454338796832</v>
      </c>
      <c r="J34" s="980">
        <v>-81.148993603885515</v>
      </c>
      <c r="L34" s="861"/>
      <c r="M34" s="861"/>
      <c r="Q34" s="861"/>
      <c r="R34" s="861"/>
      <c r="S34" s="861"/>
      <c r="T34" s="861"/>
      <c r="U34" s="861"/>
    </row>
    <row r="35" spans="2:21" ht="21.75" customHeight="1">
      <c r="B35" s="975">
        <v>29</v>
      </c>
      <c r="C35" s="976" t="s">
        <v>883</v>
      </c>
      <c r="D35" s="1000">
        <v>832.22120199999995</v>
      </c>
      <c r="E35" s="978">
        <v>321.54632600000002</v>
      </c>
      <c r="F35" s="978">
        <v>480.506327</v>
      </c>
      <c r="G35" s="978">
        <v>128.501766</v>
      </c>
      <c r="H35" s="978">
        <v>198.54535300000001</v>
      </c>
      <c r="I35" s="979">
        <v>-60.036313398897306</v>
      </c>
      <c r="J35" s="980">
        <v>54.507878903391884</v>
      </c>
      <c r="L35" s="861"/>
      <c r="M35" s="861"/>
      <c r="Q35" s="861"/>
      <c r="R35" s="861"/>
      <c r="S35" s="861"/>
      <c r="T35" s="861"/>
      <c r="U35" s="861"/>
    </row>
    <row r="36" spans="2:21" ht="21.75" customHeight="1">
      <c r="B36" s="975">
        <v>30</v>
      </c>
      <c r="C36" s="976" t="s">
        <v>884</v>
      </c>
      <c r="D36" s="1000">
        <v>632.90820699999983</v>
      </c>
      <c r="E36" s="978">
        <v>11.538392999999999</v>
      </c>
      <c r="F36" s="978">
        <v>1215.4324200000001</v>
      </c>
      <c r="G36" s="978">
        <v>58.110932000000005</v>
      </c>
      <c r="H36" s="978">
        <v>132.34268299999999</v>
      </c>
      <c r="I36" s="979">
        <v>403.63106890188271</v>
      </c>
      <c r="J36" s="980">
        <v>127.74145663332331</v>
      </c>
      <c r="L36" s="861"/>
      <c r="M36" s="861"/>
      <c r="Q36" s="861"/>
      <c r="R36" s="861"/>
      <c r="S36" s="861"/>
      <c r="T36" s="861"/>
      <c r="U36" s="861"/>
    </row>
    <row r="37" spans="2:21" ht="21.75" customHeight="1">
      <c r="B37" s="975">
        <v>31</v>
      </c>
      <c r="C37" s="976" t="s">
        <v>885</v>
      </c>
      <c r="D37" s="1000">
        <v>837.92590299999995</v>
      </c>
      <c r="E37" s="978">
        <v>148.76732200000001</v>
      </c>
      <c r="F37" s="978">
        <v>741.66023699999994</v>
      </c>
      <c r="G37" s="978">
        <v>107.03048799999999</v>
      </c>
      <c r="H37" s="978">
        <v>107.674722</v>
      </c>
      <c r="I37" s="979">
        <v>-28.055108769115307</v>
      </c>
      <c r="J37" s="980">
        <v>0.60191634368705138</v>
      </c>
      <c r="L37" s="861"/>
      <c r="M37" s="861"/>
      <c r="Q37" s="861"/>
      <c r="R37" s="861"/>
      <c r="S37" s="861"/>
      <c r="T37" s="861"/>
      <c r="U37" s="861"/>
    </row>
    <row r="38" spans="2:21" ht="21.75" customHeight="1">
      <c r="B38" s="975">
        <v>32</v>
      </c>
      <c r="C38" s="976" t="s">
        <v>886</v>
      </c>
      <c r="D38" s="1000">
        <v>24230.626078000001</v>
      </c>
      <c r="E38" s="978">
        <v>4027.9313149999998</v>
      </c>
      <c r="F38" s="978">
        <v>26825.011680000007</v>
      </c>
      <c r="G38" s="978">
        <v>5754.7626499999997</v>
      </c>
      <c r="H38" s="978">
        <v>4060.7125270000001</v>
      </c>
      <c r="I38" s="979">
        <v>42.871419593707742</v>
      </c>
      <c r="J38" s="980">
        <v>-29.437358689328391</v>
      </c>
      <c r="L38" s="861"/>
      <c r="M38" s="861"/>
      <c r="Q38" s="861"/>
      <c r="R38" s="861"/>
      <c r="S38" s="861"/>
      <c r="T38" s="861"/>
      <c r="U38" s="861"/>
    </row>
    <row r="39" spans="2:21" ht="21.75" customHeight="1">
      <c r="B39" s="975">
        <v>33</v>
      </c>
      <c r="C39" s="976" t="s">
        <v>887</v>
      </c>
      <c r="D39" s="1000">
        <v>331.86217400000004</v>
      </c>
      <c r="E39" s="978">
        <v>54.71387</v>
      </c>
      <c r="F39" s="978">
        <v>302.75969299999997</v>
      </c>
      <c r="G39" s="978">
        <v>67.749942000000004</v>
      </c>
      <c r="H39" s="978">
        <v>78.501251999999994</v>
      </c>
      <c r="I39" s="979">
        <v>23.825900087126001</v>
      </c>
      <c r="J39" s="980">
        <v>15.869105836282472</v>
      </c>
      <c r="L39" s="861"/>
      <c r="M39" s="861"/>
      <c r="Q39" s="861"/>
      <c r="R39" s="861"/>
      <c r="S39" s="861"/>
      <c r="T39" s="861"/>
      <c r="U39" s="861"/>
    </row>
    <row r="40" spans="2:21" ht="21.75" customHeight="1">
      <c r="B40" s="975">
        <v>34</v>
      </c>
      <c r="C40" s="976" t="s">
        <v>888</v>
      </c>
      <c r="D40" s="1000">
        <v>734.65579400000013</v>
      </c>
      <c r="E40" s="978">
        <v>152.450695</v>
      </c>
      <c r="F40" s="978">
        <v>798.67421899999999</v>
      </c>
      <c r="G40" s="978">
        <v>135.70067499999999</v>
      </c>
      <c r="H40" s="978">
        <v>230.13153599999998</v>
      </c>
      <c r="I40" s="979">
        <v>-10.987171950905179</v>
      </c>
      <c r="J40" s="980">
        <v>69.587613326168054</v>
      </c>
      <c r="L40" s="861"/>
      <c r="M40" s="861"/>
      <c r="Q40" s="861"/>
      <c r="R40" s="861"/>
      <c r="S40" s="861"/>
      <c r="T40" s="861"/>
      <c r="U40" s="861"/>
    </row>
    <row r="41" spans="2:21" ht="21.75" customHeight="1">
      <c r="B41" s="975">
        <v>35</v>
      </c>
      <c r="C41" s="976" t="s">
        <v>889</v>
      </c>
      <c r="D41" s="1000">
        <v>2787.4050670000001</v>
      </c>
      <c r="E41" s="978">
        <v>291.63045499999998</v>
      </c>
      <c r="F41" s="978">
        <v>4109.9158200000002</v>
      </c>
      <c r="G41" s="978">
        <v>473.51001199999996</v>
      </c>
      <c r="H41" s="978">
        <v>502.84498699999995</v>
      </c>
      <c r="I41" s="979">
        <v>62.366448318986443</v>
      </c>
      <c r="J41" s="980">
        <v>6.1952174730362373</v>
      </c>
      <c r="L41" s="861"/>
      <c r="M41" s="861"/>
      <c r="Q41" s="861"/>
      <c r="R41" s="861"/>
      <c r="S41" s="861"/>
      <c r="T41" s="861"/>
      <c r="U41" s="861"/>
    </row>
    <row r="42" spans="2:21" ht="21.75" customHeight="1">
      <c r="B42" s="975">
        <v>36</v>
      </c>
      <c r="C42" s="976" t="s">
        <v>890</v>
      </c>
      <c r="D42" s="1000">
        <v>159.05351400000001</v>
      </c>
      <c r="E42" s="978">
        <v>25.534835000000001</v>
      </c>
      <c r="F42" s="978">
        <v>179.301401</v>
      </c>
      <c r="G42" s="978">
        <v>25.076701</v>
      </c>
      <c r="H42" s="978">
        <v>33.902802000000001</v>
      </c>
      <c r="I42" s="979">
        <v>-1.7941529678965935</v>
      </c>
      <c r="J42" s="980">
        <v>35.196419975657875</v>
      </c>
      <c r="L42" s="861"/>
      <c r="M42" s="861"/>
      <c r="Q42" s="861"/>
      <c r="R42" s="861"/>
      <c r="S42" s="861"/>
      <c r="T42" s="861"/>
      <c r="U42" s="861"/>
    </row>
    <row r="43" spans="2:21" ht="21.75" customHeight="1">
      <c r="B43" s="975">
        <v>37</v>
      </c>
      <c r="C43" s="976" t="s">
        <v>891</v>
      </c>
      <c r="D43" s="1000">
        <v>7146.4804349999995</v>
      </c>
      <c r="E43" s="978">
        <v>677.41714300000001</v>
      </c>
      <c r="F43" s="978">
        <v>8993.4872370000012</v>
      </c>
      <c r="G43" s="978">
        <v>1802.715301</v>
      </c>
      <c r="H43" s="978">
        <v>1366.353167</v>
      </c>
      <c r="I43" s="979">
        <v>166.11598475593934</v>
      </c>
      <c r="J43" s="980">
        <v>-24.205826275393662</v>
      </c>
      <c r="L43" s="861"/>
      <c r="M43" s="861"/>
      <c r="Q43" s="861"/>
      <c r="R43" s="861"/>
      <c r="S43" s="861"/>
      <c r="T43" s="861"/>
      <c r="U43" s="861"/>
    </row>
    <row r="44" spans="2:21" ht="21.75" customHeight="1">
      <c r="B44" s="975">
        <v>38</v>
      </c>
      <c r="C44" s="976" t="s">
        <v>892</v>
      </c>
      <c r="D44" s="1000">
        <v>438.29886799999997</v>
      </c>
      <c r="E44" s="978">
        <v>89.434660000000008</v>
      </c>
      <c r="F44" s="978">
        <v>638.15956200000005</v>
      </c>
      <c r="G44" s="978">
        <v>20.688580999999999</v>
      </c>
      <c r="H44" s="978">
        <v>137.15061700000001</v>
      </c>
      <c r="I44" s="979">
        <v>-76.867378933402335</v>
      </c>
      <c r="J44" s="980">
        <v>562.92906700561059</v>
      </c>
      <c r="L44" s="861"/>
      <c r="M44" s="861"/>
      <c r="Q44" s="861"/>
      <c r="R44" s="861"/>
      <c r="S44" s="861"/>
      <c r="T44" s="861"/>
      <c r="U44" s="861"/>
    </row>
    <row r="45" spans="2:21" ht="21.75" customHeight="1">
      <c r="B45" s="975">
        <v>39</v>
      </c>
      <c r="C45" s="976" t="s">
        <v>893</v>
      </c>
      <c r="D45" s="1000">
        <v>209.74559899999997</v>
      </c>
      <c r="E45" s="978">
        <v>17.8</v>
      </c>
      <c r="F45" s="978">
        <v>293.58630599999998</v>
      </c>
      <c r="G45" s="978">
        <v>55.026748999999995</v>
      </c>
      <c r="H45" s="978">
        <v>71.157465000000002</v>
      </c>
      <c r="I45" s="979">
        <v>209.1390393258427</v>
      </c>
      <c r="J45" s="980">
        <v>29.314317660307353</v>
      </c>
      <c r="L45" s="861"/>
      <c r="M45" s="861"/>
      <c r="Q45" s="861"/>
      <c r="R45" s="861"/>
      <c r="S45" s="861"/>
      <c r="T45" s="861"/>
      <c r="U45" s="861"/>
    </row>
    <row r="46" spans="2:21" ht="21.75" customHeight="1">
      <c r="B46" s="975">
        <v>40</v>
      </c>
      <c r="C46" s="976" t="s">
        <v>894</v>
      </c>
      <c r="D46" s="1000">
        <v>752.29291400000011</v>
      </c>
      <c r="E46" s="978">
        <v>70.609546999999992</v>
      </c>
      <c r="F46" s="978">
        <v>751.55979200000002</v>
      </c>
      <c r="G46" s="978">
        <v>109.067481</v>
      </c>
      <c r="H46" s="978">
        <v>50.529412000000001</v>
      </c>
      <c r="I46" s="979">
        <v>54.465629130859611</v>
      </c>
      <c r="J46" s="980">
        <v>-53.671422923941918</v>
      </c>
      <c r="L46" s="861"/>
      <c r="M46" s="861"/>
      <c r="Q46" s="861"/>
      <c r="R46" s="861"/>
      <c r="S46" s="861"/>
      <c r="T46" s="861"/>
      <c r="U46" s="861"/>
    </row>
    <row r="47" spans="2:21" ht="21.75" customHeight="1">
      <c r="B47" s="975"/>
      <c r="C47" s="983" t="s">
        <v>895</v>
      </c>
      <c r="D47" s="999">
        <v>38788.843624000008</v>
      </c>
      <c r="E47" s="985">
        <v>6230.3689250000007</v>
      </c>
      <c r="F47" s="985">
        <v>47077.523126</v>
      </c>
      <c r="G47" s="985">
        <v>7108.300280999998</v>
      </c>
      <c r="H47" s="985">
        <v>9439.070375999996</v>
      </c>
      <c r="I47" s="986">
        <v>14.091161640159171</v>
      </c>
      <c r="J47" s="987">
        <v>32.789415230951732</v>
      </c>
      <c r="L47" s="861"/>
      <c r="M47" s="861"/>
      <c r="Q47" s="861"/>
      <c r="R47" s="861"/>
      <c r="S47" s="861"/>
      <c r="T47" s="861"/>
      <c r="U47" s="861"/>
    </row>
    <row r="48" spans="2:21" ht="21.75" customHeight="1" thickBot="1">
      <c r="B48" s="1001"/>
      <c r="C48" s="989" t="s">
        <v>896</v>
      </c>
      <c r="D48" s="1002">
        <v>127245.02276300002</v>
      </c>
      <c r="E48" s="991">
        <v>19436.007357000002</v>
      </c>
      <c r="F48" s="991">
        <v>159636.29162599999</v>
      </c>
      <c r="G48" s="991">
        <v>25735.330587999997</v>
      </c>
      <c r="H48" s="991">
        <v>29132.583128999999</v>
      </c>
      <c r="I48" s="992">
        <v>32.410582663888817</v>
      </c>
      <c r="J48" s="993">
        <v>13.200734023537635</v>
      </c>
      <c r="L48" s="861"/>
      <c r="M48" s="861"/>
      <c r="Q48" s="861"/>
      <c r="R48" s="861"/>
      <c r="S48" s="861"/>
      <c r="T48" s="861"/>
      <c r="U48" s="861"/>
    </row>
    <row r="49" spans="2:13" ht="21.75" customHeight="1" thickTop="1">
      <c r="B49" s="1624" t="s">
        <v>790</v>
      </c>
      <c r="C49" s="1624"/>
      <c r="D49" s="1624"/>
      <c r="E49" s="1624"/>
      <c r="F49" s="1624"/>
      <c r="G49" s="1624"/>
      <c r="H49" s="1624"/>
      <c r="I49" s="1624"/>
      <c r="J49" s="1624"/>
      <c r="L49" s="861"/>
      <c r="M49" s="861"/>
    </row>
    <row r="50" spans="2:13" ht="15" customHeight="1">
      <c r="B50" s="1003"/>
      <c r="C50" s="1004"/>
      <c r="D50" s="1004"/>
      <c r="E50" s="1004"/>
      <c r="F50" s="1004"/>
      <c r="G50" s="1005"/>
      <c r="H50" s="1005"/>
      <c r="I50" s="1005"/>
      <c r="J50" s="981"/>
      <c r="L50" s="861"/>
      <c r="M50" s="861"/>
    </row>
    <row r="51" spans="2:13" ht="15" customHeight="1">
      <c r="B51" s="1003"/>
      <c r="C51" s="1004"/>
      <c r="D51" s="1004"/>
      <c r="E51" s="1004"/>
      <c r="F51" s="1004"/>
      <c r="G51" s="1005"/>
      <c r="H51" s="1005"/>
      <c r="I51" s="1005"/>
      <c r="J51" s="981"/>
      <c r="L51" s="861"/>
      <c r="M51" s="861"/>
    </row>
    <row r="52" spans="2:13" ht="15" customHeight="1">
      <c r="B52" s="1003"/>
      <c r="C52" s="1004"/>
      <c r="D52" s="1004"/>
      <c r="E52" s="1004"/>
      <c r="F52" s="1004"/>
      <c r="G52" s="1005"/>
      <c r="H52" s="1005"/>
      <c r="I52" s="1005"/>
      <c r="J52" s="981"/>
      <c r="L52" s="861"/>
      <c r="M52" s="861"/>
    </row>
    <row r="53" spans="2:13" ht="15" customHeight="1">
      <c r="B53" s="1003"/>
      <c r="C53" s="1004"/>
      <c r="D53" s="1004"/>
      <c r="E53" s="1006"/>
      <c r="F53" s="1006"/>
      <c r="G53" s="1007"/>
      <c r="H53" s="1007"/>
      <c r="I53" s="1007"/>
      <c r="J53" s="1008"/>
      <c r="K53" s="861"/>
      <c r="L53" s="861"/>
      <c r="M53" s="861"/>
    </row>
    <row r="54" spans="2:13" ht="15" customHeight="1">
      <c r="B54" s="1003"/>
      <c r="C54" s="1004"/>
      <c r="D54" s="1004"/>
      <c r="E54" s="1004"/>
      <c r="F54" s="1004"/>
      <c r="G54" s="1005"/>
      <c r="H54" s="1005"/>
      <c r="I54" s="1005"/>
      <c r="J54" s="981"/>
      <c r="L54" s="861"/>
      <c r="M54" s="861"/>
    </row>
    <row r="55" spans="2:13" ht="15" customHeight="1">
      <c r="B55" s="1003"/>
      <c r="C55" s="1004"/>
      <c r="D55" s="1004"/>
      <c r="E55" s="1004"/>
      <c r="F55" s="1004"/>
      <c r="G55" s="1005"/>
      <c r="H55" s="1005"/>
      <c r="I55" s="1005"/>
      <c r="J55" s="981"/>
      <c r="L55" s="861"/>
      <c r="M55" s="861"/>
    </row>
    <row r="56" spans="2:13" ht="15" customHeight="1">
      <c r="B56" s="1004"/>
      <c r="C56" s="1009"/>
      <c r="D56" s="1009"/>
      <c r="E56" s="1009"/>
      <c r="F56" s="1009"/>
      <c r="G56" s="1010"/>
      <c r="H56" s="1010"/>
      <c r="I56" s="1010"/>
      <c r="J56" s="974"/>
      <c r="L56" s="861"/>
      <c r="M56" s="861"/>
    </row>
    <row r="57" spans="2:13" ht="15" customHeight="1">
      <c r="B57" s="1004"/>
      <c r="C57" s="1009"/>
      <c r="D57" s="1009"/>
      <c r="E57" s="1009"/>
      <c r="F57" s="1009"/>
      <c r="G57" s="1010"/>
      <c r="H57" s="1010"/>
      <c r="I57" s="1010"/>
      <c r="J57" s="974"/>
      <c r="L57" s="861"/>
      <c r="M57" s="861"/>
    </row>
    <row r="58" spans="2:13">
      <c r="L58" s="861"/>
      <c r="M58" s="861"/>
    </row>
    <row r="59" spans="2:13">
      <c r="L59" s="861"/>
      <c r="M59" s="861"/>
    </row>
    <row r="60" spans="2:13">
      <c r="L60" s="861"/>
      <c r="M60" s="861"/>
    </row>
    <row r="61" spans="2:13">
      <c r="L61" s="861"/>
      <c r="M61" s="861"/>
    </row>
    <row r="62" spans="2:13">
      <c r="L62" s="861"/>
      <c r="M62" s="861"/>
    </row>
    <row r="63" spans="2:13">
      <c r="L63" s="861"/>
      <c r="M63" s="861"/>
    </row>
    <row r="64" spans="2:13">
      <c r="L64" s="861"/>
      <c r="M64" s="861"/>
    </row>
    <row r="65" spans="12:13">
      <c r="L65" s="861"/>
      <c r="M65" s="861"/>
    </row>
    <row r="66" spans="12:13">
      <c r="L66" s="861"/>
      <c r="M66" s="861"/>
    </row>
    <row r="67" spans="12:13">
      <c r="L67" s="861"/>
      <c r="M67" s="861"/>
    </row>
    <row r="68" spans="12:13">
      <c r="L68" s="861"/>
      <c r="M68" s="861"/>
    </row>
    <row r="69" spans="12:13">
      <c r="L69" s="861"/>
      <c r="M69" s="861"/>
    </row>
    <row r="70" spans="12:13">
      <c r="L70" s="861"/>
      <c r="M70" s="861"/>
    </row>
    <row r="71" spans="12:13">
      <c r="L71" s="861"/>
      <c r="M71" s="861"/>
    </row>
  </sheetData>
  <mergeCells count="9">
    <mergeCell ref="B49:J49"/>
    <mergeCell ref="B1:J1"/>
    <mergeCell ref="B2:J2"/>
    <mergeCell ref="B3:J3"/>
    <mergeCell ref="B4:B5"/>
    <mergeCell ref="C4:C5"/>
    <mergeCell ref="D4:E4"/>
    <mergeCell ref="F4:G4"/>
    <mergeCell ref="I4:J4"/>
  </mergeCells>
  <printOptions horizontalCentered="1"/>
  <pageMargins left="0.5" right="0.5" top="0.5" bottom="0.5" header="0.3" footer="0.3"/>
  <pageSetup scale="61"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M77"/>
  <sheetViews>
    <sheetView workbookViewId="0">
      <selection activeCell="N22" sqref="N22"/>
    </sheetView>
  </sheetViews>
  <sheetFormatPr defaultRowHeight="15.75"/>
  <cols>
    <col min="1" max="1" width="9.140625" style="781"/>
    <col min="2" max="2" width="4.7109375" style="781" customWidth="1"/>
    <col min="3" max="3" width="35.42578125" style="781" bestFit="1" customWidth="1"/>
    <col min="4" max="8" width="15" style="781" customWidth="1"/>
    <col min="9" max="10" width="10.7109375" style="781" customWidth="1"/>
    <col min="11" max="11" width="9.28515625" style="781" customWidth="1"/>
    <col min="12" max="257" width="9.140625" style="781"/>
    <col min="258" max="258" width="4.7109375" style="781" customWidth="1"/>
    <col min="259" max="259" width="30" style="781" bestFit="1" customWidth="1"/>
    <col min="260" max="260" width="13.42578125" style="781" customWidth="1"/>
    <col min="261" max="266" width="10.7109375" style="781" customWidth="1"/>
    <col min="267" max="267" width="9.28515625" style="781" customWidth="1"/>
    <col min="268" max="513" width="9.140625" style="781"/>
    <col min="514" max="514" width="4.7109375" style="781" customWidth="1"/>
    <col min="515" max="515" width="30" style="781" bestFit="1" customWidth="1"/>
    <col min="516" max="516" width="13.42578125" style="781" customWidth="1"/>
    <col min="517" max="522" width="10.7109375" style="781" customWidth="1"/>
    <col min="523" max="523" width="9.28515625" style="781" customWidth="1"/>
    <col min="524" max="769" width="9.140625" style="781"/>
    <col min="770" max="770" width="4.7109375" style="781" customWidth="1"/>
    <col min="771" max="771" width="30" style="781" bestFit="1" customWidth="1"/>
    <col min="772" max="772" width="13.42578125" style="781" customWidth="1"/>
    <col min="773" max="778" width="10.7109375" style="781" customWidth="1"/>
    <col min="779" max="779" width="9.28515625" style="781" customWidth="1"/>
    <col min="780" max="1025" width="9.140625" style="781"/>
    <col min="1026" max="1026" width="4.7109375" style="781" customWidth="1"/>
    <col min="1027" max="1027" width="30" style="781" bestFit="1" customWidth="1"/>
    <col min="1028" max="1028" width="13.42578125" style="781" customWidth="1"/>
    <col min="1029" max="1034" width="10.7109375" style="781" customWidth="1"/>
    <col min="1035" max="1035" width="9.28515625" style="781" customWidth="1"/>
    <col min="1036" max="1281" width="9.140625" style="781"/>
    <col min="1282" max="1282" width="4.7109375" style="781" customWidth="1"/>
    <col min="1283" max="1283" width="30" style="781" bestFit="1" customWidth="1"/>
    <col min="1284" max="1284" width="13.42578125" style="781" customWidth="1"/>
    <col min="1285" max="1290" width="10.7109375" style="781" customWidth="1"/>
    <col min="1291" max="1291" width="9.28515625" style="781" customWidth="1"/>
    <col min="1292" max="1537" width="9.140625" style="781"/>
    <col min="1538" max="1538" width="4.7109375" style="781" customWidth="1"/>
    <col min="1539" max="1539" width="30" style="781" bestFit="1" customWidth="1"/>
    <col min="1540" max="1540" width="13.42578125" style="781" customWidth="1"/>
    <col min="1541" max="1546" width="10.7109375" style="781" customWidth="1"/>
    <col min="1547" max="1547" width="9.28515625" style="781" customWidth="1"/>
    <col min="1548" max="1793" width="9.140625" style="781"/>
    <col min="1794" max="1794" width="4.7109375" style="781" customWidth="1"/>
    <col min="1795" max="1795" width="30" style="781" bestFit="1" customWidth="1"/>
    <col min="1796" max="1796" width="13.42578125" style="781" customWidth="1"/>
    <col min="1797" max="1802" width="10.7109375" style="781" customWidth="1"/>
    <col min="1803" max="1803" width="9.28515625" style="781" customWidth="1"/>
    <col min="1804" max="2049" width="9.140625" style="781"/>
    <col min="2050" max="2050" width="4.7109375" style="781" customWidth="1"/>
    <col min="2051" max="2051" width="30" style="781" bestFit="1" customWidth="1"/>
    <col min="2052" max="2052" width="13.42578125" style="781" customWidth="1"/>
    <col min="2053" max="2058" width="10.7109375" style="781" customWidth="1"/>
    <col min="2059" max="2059" width="9.28515625" style="781" customWidth="1"/>
    <col min="2060" max="2305" width="9.140625" style="781"/>
    <col min="2306" max="2306" width="4.7109375" style="781" customWidth="1"/>
    <col min="2307" max="2307" width="30" style="781" bestFit="1" customWidth="1"/>
    <col min="2308" max="2308" width="13.42578125" style="781" customWidth="1"/>
    <col min="2309" max="2314" width="10.7109375" style="781" customWidth="1"/>
    <col min="2315" max="2315" width="9.28515625" style="781" customWidth="1"/>
    <col min="2316" max="2561" width="9.140625" style="781"/>
    <col min="2562" max="2562" width="4.7109375" style="781" customWidth="1"/>
    <col min="2563" max="2563" width="30" style="781" bestFit="1" customWidth="1"/>
    <col min="2564" max="2564" width="13.42578125" style="781" customWidth="1"/>
    <col min="2565" max="2570" width="10.7109375" style="781" customWidth="1"/>
    <col min="2571" max="2571" width="9.28515625" style="781" customWidth="1"/>
    <col min="2572" max="2817" width="9.140625" style="781"/>
    <col min="2818" max="2818" width="4.7109375" style="781" customWidth="1"/>
    <col min="2819" max="2819" width="30" style="781" bestFit="1" customWidth="1"/>
    <col min="2820" max="2820" width="13.42578125" style="781" customWidth="1"/>
    <col min="2821" max="2826" width="10.7109375" style="781" customWidth="1"/>
    <col min="2827" max="2827" width="9.28515625" style="781" customWidth="1"/>
    <col min="2828" max="3073" width="9.140625" style="781"/>
    <col min="3074" max="3074" width="4.7109375" style="781" customWidth="1"/>
    <col min="3075" max="3075" width="30" style="781" bestFit="1" customWidth="1"/>
    <col min="3076" max="3076" width="13.42578125" style="781" customWidth="1"/>
    <col min="3077" max="3082" width="10.7109375" style="781" customWidth="1"/>
    <col min="3083" max="3083" width="9.28515625" style="781" customWidth="1"/>
    <col min="3084" max="3329" width="9.140625" style="781"/>
    <col min="3330" max="3330" width="4.7109375" style="781" customWidth="1"/>
    <col min="3331" max="3331" width="30" style="781" bestFit="1" customWidth="1"/>
    <col min="3332" max="3332" width="13.42578125" style="781" customWidth="1"/>
    <col min="3333" max="3338" width="10.7109375" style="781" customWidth="1"/>
    <col min="3339" max="3339" width="9.28515625" style="781" customWidth="1"/>
    <col min="3340" max="3585" width="9.140625" style="781"/>
    <col min="3586" max="3586" width="4.7109375" style="781" customWidth="1"/>
    <col min="3587" max="3587" width="30" style="781" bestFit="1" customWidth="1"/>
    <col min="3588" max="3588" width="13.42578125" style="781" customWidth="1"/>
    <col min="3589" max="3594" width="10.7109375" style="781" customWidth="1"/>
    <col min="3595" max="3595" width="9.28515625" style="781" customWidth="1"/>
    <col min="3596" max="3841" width="9.140625" style="781"/>
    <col min="3842" max="3842" width="4.7109375" style="781" customWidth="1"/>
    <col min="3843" max="3843" width="30" style="781" bestFit="1" customWidth="1"/>
    <col min="3844" max="3844" width="13.42578125" style="781" customWidth="1"/>
    <col min="3845" max="3850" width="10.7109375" style="781" customWidth="1"/>
    <col min="3851" max="3851" width="9.28515625" style="781" customWidth="1"/>
    <col min="3852" max="4097" width="9.140625" style="781"/>
    <col min="4098" max="4098" width="4.7109375" style="781" customWidth="1"/>
    <col min="4099" max="4099" width="30" style="781" bestFit="1" customWidth="1"/>
    <col min="4100" max="4100" width="13.42578125" style="781" customWidth="1"/>
    <col min="4101" max="4106" width="10.7109375" style="781" customWidth="1"/>
    <col min="4107" max="4107" width="9.28515625" style="781" customWidth="1"/>
    <col min="4108" max="4353" width="9.140625" style="781"/>
    <col min="4354" max="4354" width="4.7109375" style="781" customWidth="1"/>
    <col min="4355" max="4355" width="30" style="781" bestFit="1" customWidth="1"/>
    <col min="4356" max="4356" width="13.42578125" style="781" customWidth="1"/>
    <col min="4357" max="4362" width="10.7109375" style="781" customWidth="1"/>
    <col min="4363" max="4363" width="9.28515625" style="781" customWidth="1"/>
    <col min="4364" max="4609" width="9.140625" style="781"/>
    <col min="4610" max="4610" width="4.7109375" style="781" customWidth="1"/>
    <col min="4611" max="4611" width="30" style="781" bestFit="1" customWidth="1"/>
    <col min="4612" max="4612" width="13.42578125" style="781" customWidth="1"/>
    <col min="4613" max="4618" width="10.7109375" style="781" customWidth="1"/>
    <col min="4619" max="4619" width="9.28515625" style="781" customWidth="1"/>
    <col min="4620" max="4865" width="9.140625" style="781"/>
    <col min="4866" max="4866" width="4.7109375" style="781" customWidth="1"/>
    <col min="4867" max="4867" width="30" style="781" bestFit="1" customWidth="1"/>
    <col min="4868" max="4868" width="13.42578125" style="781" customWidth="1"/>
    <col min="4869" max="4874" width="10.7109375" style="781" customWidth="1"/>
    <col min="4875" max="4875" width="9.28515625" style="781" customWidth="1"/>
    <col min="4876" max="5121" width="9.140625" style="781"/>
    <col min="5122" max="5122" width="4.7109375" style="781" customWidth="1"/>
    <col min="5123" max="5123" width="30" style="781" bestFit="1" customWidth="1"/>
    <col min="5124" max="5124" width="13.42578125" style="781" customWidth="1"/>
    <col min="5125" max="5130" width="10.7109375" style="781" customWidth="1"/>
    <col min="5131" max="5131" width="9.28515625" style="781" customWidth="1"/>
    <col min="5132" max="5377" width="9.140625" style="781"/>
    <col min="5378" max="5378" width="4.7109375" style="781" customWidth="1"/>
    <col min="5379" max="5379" width="30" style="781" bestFit="1" customWidth="1"/>
    <col min="5380" max="5380" width="13.42578125" style="781" customWidth="1"/>
    <col min="5381" max="5386" width="10.7109375" style="781" customWidth="1"/>
    <col min="5387" max="5387" width="9.28515625" style="781" customWidth="1"/>
    <col min="5388" max="5633" width="9.140625" style="781"/>
    <col min="5634" max="5634" width="4.7109375" style="781" customWidth="1"/>
    <col min="5635" max="5635" width="30" style="781" bestFit="1" customWidth="1"/>
    <col min="5636" max="5636" width="13.42578125" style="781" customWidth="1"/>
    <col min="5637" max="5642" width="10.7109375" style="781" customWidth="1"/>
    <col min="5643" max="5643" width="9.28515625" style="781" customWidth="1"/>
    <col min="5644" max="5889" width="9.140625" style="781"/>
    <col min="5890" max="5890" width="4.7109375" style="781" customWidth="1"/>
    <col min="5891" max="5891" width="30" style="781" bestFit="1" customWidth="1"/>
    <col min="5892" max="5892" width="13.42578125" style="781" customWidth="1"/>
    <col min="5893" max="5898" width="10.7109375" style="781" customWidth="1"/>
    <col min="5899" max="5899" width="9.28515625" style="781" customWidth="1"/>
    <col min="5900" max="6145" width="9.140625" style="781"/>
    <col min="6146" max="6146" width="4.7109375" style="781" customWidth="1"/>
    <col min="6147" max="6147" width="30" style="781" bestFit="1" customWidth="1"/>
    <col min="6148" max="6148" width="13.42578125" style="781" customWidth="1"/>
    <col min="6149" max="6154" width="10.7109375" style="781" customWidth="1"/>
    <col min="6155" max="6155" width="9.28515625" style="781" customWidth="1"/>
    <col min="6156" max="6401" width="9.140625" style="781"/>
    <col min="6402" max="6402" width="4.7109375" style="781" customWidth="1"/>
    <col min="6403" max="6403" width="30" style="781" bestFit="1" customWidth="1"/>
    <col min="6404" max="6404" width="13.42578125" style="781" customWidth="1"/>
    <col min="6405" max="6410" width="10.7109375" style="781" customWidth="1"/>
    <col min="6411" max="6411" width="9.28515625" style="781" customWidth="1"/>
    <col min="6412" max="6657" width="9.140625" style="781"/>
    <col min="6658" max="6658" width="4.7109375" style="781" customWidth="1"/>
    <col min="6659" max="6659" width="30" style="781" bestFit="1" customWidth="1"/>
    <col min="6660" max="6660" width="13.42578125" style="781" customWidth="1"/>
    <col min="6661" max="6666" width="10.7109375" style="781" customWidth="1"/>
    <col min="6667" max="6667" width="9.28515625" style="781" customWidth="1"/>
    <col min="6668" max="6913" width="9.140625" style="781"/>
    <col min="6914" max="6914" width="4.7109375" style="781" customWidth="1"/>
    <col min="6915" max="6915" width="30" style="781" bestFit="1" customWidth="1"/>
    <col min="6916" max="6916" width="13.42578125" style="781" customWidth="1"/>
    <col min="6917" max="6922" width="10.7109375" style="781" customWidth="1"/>
    <col min="6923" max="6923" width="9.28515625" style="781" customWidth="1"/>
    <col min="6924" max="7169" width="9.140625" style="781"/>
    <col min="7170" max="7170" width="4.7109375" style="781" customWidth="1"/>
    <col min="7171" max="7171" width="30" style="781" bestFit="1" customWidth="1"/>
    <col min="7172" max="7172" width="13.42578125" style="781" customWidth="1"/>
    <col min="7173" max="7178" width="10.7109375" style="781" customWidth="1"/>
    <col min="7179" max="7179" width="9.28515625" style="781" customWidth="1"/>
    <col min="7180" max="7425" width="9.140625" style="781"/>
    <col min="7426" max="7426" width="4.7109375" style="781" customWidth="1"/>
    <col min="7427" max="7427" width="30" style="781" bestFit="1" customWidth="1"/>
    <col min="7428" max="7428" width="13.42578125" style="781" customWidth="1"/>
    <col min="7429" max="7434" width="10.7109375" style="781" customWidth="1"/>
    <col min="7435" max="7435" width="9.28515625" style="781" customWidth="1"/>
    <col min="7436" max="7681" width="9.140625" style="781"/>
    <col min="7682" max="7682" width="4.7109375" style="781" customWidth="1"/>
    <col min="7683" max="7683" width="30" style="781" bestFit="1" customWidth="1"/>
    <col min="7684" max="7684" width="13.42578125" style="781" customWidth="1"/>
    <col min="7685" max="7690" width="10.7109375" style="781" customWidth="1"/>
    <col min="7691" max="7691" width="9.28515625" style="781" customWidth="1"/>
    <col min="7692" max="7937" width="9.140625" style="781"/>
    <col min="7938" max="7938" width="4.7109375" style="781" customWidth="1"/>
    <col min="7939" max="7939" width="30" style="781" bestFit="1" customWidth="1"/>
    <col min="7940" max="7940" width="13.42578125" style="781" customWidth="1"/>
    <col min="7941" max="7946" width="10.7109375" style="781" customWidth="1"/>
    <col min="7947" max="7947" width="9.28515625" style="781" customWidth="1"/>
    <col min="7948" max="8193" width="9.140625" style="781"/>
    <col min="8194" max="8194" width="4.7109375" style="781" customWidth="1"/>
    <col min="8195" max="8195" width="30" style="781" bestFit="1" customWidth="1"/>
    <col min="8196" max="8196" width="13.42578125" style="781" customWidth="1"/>
    <col min="8197" max="8202" width="10.7109375" style="781" customWidth="1"/>
    <col min="8203" max="8203" width="9.28515625" style="781" customWidth="1"/>
    <col min="8204" max="8449" width="9.140625" style="781"/>
    <col min="8450" max="8450" width="4.7109375" style="781" customWidth="1"/>
    <col min="8451" max="8451" width="30" style="781" bestFit="1" customWidth="1"/>
    <col min="8452" max="8452" width="13.42578125" style="781" customWidth="1"/>
    <col min="8453" max="8458" width="10.7109375" style="781" customWidth="1"/>
    <col min="8459" max="8459" width="9.28515625" style="781" customWidth="1"/>
    <col min="8460" max="8705" width="9.140625" style="781"/>
    <col min="8706" max="8706" width="4.7109375" style="781" customWidth="1"/>
    <col min="8707" max="8707" width="30" style="781" bestFit="1" customWidth="1"/>
    <col min="8708" max="8708" width="13.42578125" style="781" customWidth="1"/>
    <col min="8709" max="8714" width="10.7109375" style="781" customWidth="1"/>
    <col min="8715" max="8715" width="9.28515625" style="781" customWidth="1"/>
    <col min="8716" max="8961" width="9.140625" style="781"/>
    <col min="8962" max="8962" width="4.7109375" style="781" customWidth="1"/>
    <col min="8963" max="8963" width="30" style="781" bestFit="1" customWidth="1"/>
    <col min="8964" max="8964" width="13.42578125" style="781" customWidth="1"/>
    <col min="8965" max="8970" width="10.7109375" style="781" customWidth="1"/>
    <col min="8971" max="8971" width="9.28515625" style="781" customWidth="1"/>
    <col min="8972" max="9217" width="9.140625" style="781"/>
    <col min="9218" max="9218" width="4.7109375" style="781" customWidth="1"/>
    <col min="9219" max="9219" width="30" style="781" bestFit="1" customWidth="1"/>
    <col min="9220" max="9220" width="13.42578125" style="781" customWidth="1"/>
    <col min="9221" max="9226" width="10.7109375" style="781" customWidth="1"/>
    <col min="9227" max="9227" width="9.28515625" style="781" customWidth="1"/>
    <col min="9228" max="9473" width="9.140625" style="781"/>
    <col min="9474" max="9474" width="4.7109375" style="781" customWidth="1"/>
    <col min="9475" max="9475" width="30" style="781" bestFit="1" customWidth="1"/>
    <col min="9476" max="9476" width="13.42578125" style="781" customWidth="1"/>
    <col min="9477" max="9482" width="10.7109375" style="781" customWidth="1"/>
    <col min="9483" max="9483" width="9.28515625" style="781" customWidth="1"/>
    <col min="9484" max="9729" width="9.140625" style="781"/>
    <col min="9730" max="9730" width="4.7109375" style="781" customWidth="1"/>
    <col min="9731" max="9731" width="30" style="781" bestFit="1" customWidth="1"/>
    <col min="9732" max="9732" width="13.42578125" style="781" customWidth="1"/>
    <col min="9733" max="9738" width="10.7109375" style="781" customWidth="1"/>
    <col min="9739" max="9739" width="9.28515625" style="781" customWidth="1"/>
    <col min="9740" max="9985" width="9.140625" style="781"/>
    <col min="9986" max="9986" width="4.7109375" style="781" customWidth="1"/>
    <col min="9987" max="9987" width="30" style="781" bestFit="1" customWidth="1"/>
    <col min="9988" max="9988" width="13.42578125" style="781" customWidth="1"/>
    <col min="9989" max="9994" width="10.7109375" style="781" customWidth="1"/>
    <col min="9995" max="9995" width="9.28515625" style="781" customWidth="1"/>
    <col min="9996" max="10241" width="9.140625" style="781"/>
    <col min="10242" max="10242" width="4.7109375" style="781" customWidth="1"/>
    <col min="10243" max="10243" width="30" style="781" bestFit="1" customWidth="1"/>
    <col min="10244" max="10244" width="13.42578125" style="781" customWidth="1"/>
    <col min="10245" max="10250" width="10.7109375" style="781" customWidth="1"/>
    <col min="10251" max="10251" width="9.28515625" style="781" customWidth="1"/>
    <col min="10252" max="10497" width="9.140625" style="781"/>
    <col min="10498" max="10498" width="4.7109375" style="781" customWidth="1"/>
    <col min="10499" max="10499" width="30" style="781" bestFit="1" customWidth="1"/>
    <col min="10500" max="10500" width="13.42578125" style="781" customWidth="1"/>
    <col min="10501" max="10506" width="10.7109375" style="781" customWidth="1"/>
    <col min="10507" max="10507" width="9.28515625" style="781" customWidth="1"/>
    <col min="10508" max="10753" width="9.140625" style="781"/>
    <col min="10754" max="10754" width="4.7109375" style="781" customWidth="1"/>
    <col min="10755" max="10755" width="30" style="781" bestFit="1" customWidth="1"/>
    <col min="10756" max="10756" width="13.42578125" style="781" customWidth="1"/>
    <col min="10757" max="10762" width="10.7109375" style="781" customWidth="1"/>
    <col min="10763" max="10763" width="9.28515625" style="781" customWidth="1"/>
    <col min="10764" max="11009" width="9.140625" style="781"/>
    <col min="11010" max="11010" width="4.7109375" style="781" customWidth="1"/>
    <col min="11011" max="11011" width="30" style="781" bestFit="1" customWidth="1"/>
    <col min="11012" max="11012" width="13.42578125" style="781" customWidth="1"/>
    <col min="11013" max="11018" width="10.7109375" style="781" customWidth="1"/>
    <col min="11019" max="11019" width="9.28515625" style="781" customWidth="1"/>
    <col min="11020" max="11265" width="9.140625" style="781"/>
    <col min="11266" max="11266" width="4.7109375" style="781" customWidth="1"/>
    <col min="11267" max="11267" width="30" style="781" bestFit="1" customWidth="1"/>
    <col min="11268" max="11268" width="13.42578125" style="781" customWidth="1"/>
    <col min="11269" max="11274" width="10.7109375" style="781" customWidth="1"/>
    <col min="11275" max="11275" width="9.28515625" style="781" customWidth="1"/>
    <col min="11276" max="11521" width="9.140625" style="781"/>
    <col min="11522" max="11522" width="4.7109375" style="781" customWidth="1"/>
    <col min="11523" max="11523" width="30" style="781" bestFit="1" customWidth="1"/>
    <col min="11524" max="11524" width="13.42578125" style="781" customWidth="1"/>
    <col min="11525" max="11530" width="10.7109375" style="781" customWidth="1"/>
    <col min="11531" max="11531" width="9.28515625" style="781" customWidth="1"/>
    <col min="11532" max="11777" width="9.140625" style="781"/>
    <col min="11778" max="11778" width="4.7109375" style="781" customWidth="1"/>
    <col min="11779" max="11779" width="30" style="781" bestFit="1" customWidth="1"/>
    <col min="11780" max="11780" width="13.42578125" style="781" customWidth="1"/>
    <col min="11781" max="11786" width="10.7109375" style="781" customWidth="1"/>
    <col min="11787" max="11787" width="9.28515625" style="781" customWidth="1"/>
    <col min="11788" max="12033" width="9.140625" style="781"/>
    <col min="12034" max="12034" width="4.7109375" style="781" customWidth="1"/>
    <col min="12035" max="12035" width="30" style="781" bestFit="1" customWidth="1"/>
    <col min="12036" max="12036" width="13.42578125" style="781" customWidth="1"/>
    <col min="12037" max="12042" width="10.7109375" style="781" customWidth="1"/>
    <col min="12043" max="12043" width="9.28515625" style="781" customWidth="1"/>
    <col min="12044" max="12289" width="9.140625" style="781"/>
    <col min="12290" max="12290" width="4.7109375" style="781" customWidth="1"/>
    <col min="12291" max="12291" width="30" style="781" bestFit="1" customWidth="1"/>
    <col min="12292" max="12292" width="13.42578125" style="781" customWidth="1"/>
    <col min="12293" max="12298" width="10.7109375" style="781" customWidth="1"/>
    <col min="12299" max="12299" width="9.28515625" style="781" customWidth="1"/>
    <col min="12300" max="12545" width="9.140625" style="781"/>
    <col min="12546" max="12546" width="4.7109375" style="781" customWidth="1"/>
    <col min="12547" max="12547" width="30" style="781" bestFit="1" customWidth="1"/>
    <col min="12548" max="12548" width="13.42578125" style="781" customWidth="1"/>
    <col min="12549" max="12554" width="10.7109375" style="781" customWidth="1"/>
    <col min="12555" max="12555" width="9.28515625" style="781" customWidth="1"/>
    <col min="12556" max="12801" width="9.140625" style="781"/>
    <col min="12802" max="12802" width="4.7109375" style="781" customWidth="1"/>
    <col min="12803" max="12803" width="30" style="781" bestFit="1" customWidth="1"/>
    <col min="12804" max="12804" width="13.42578125" style="781" customWidth="1"/>
    <col min="12805" max="12810" width="10.7109375" style="781" customWidth="1"/>
    <col min="12811" max="12811" width="9.28515625" style="781" customWidth="1"/>
    <col min="12812" max="13057" width="9.140625" style="781"/>
    <col min="13058" max="13058" width="4.7109375" style="781" customWidth="1"/>
    <col min="13059" max="13059" width="30" style="781" bestFit="1" customWidth="1"/>
    <col min="13060" max="13060" width="13.42578125" style="781" customWidth="1"/>
    <col min="13061" max="13066" width="10.7109375" style="781" customWidth="1"/>
    <col min="13067" max="13067" width="9.28515625" style="781" customWidth="1"/>
    <col min="13068" max="13313" width="9.140625" style="781"/>
    <col min="13314" max="13314" width="4.7109375" style="781" customWidth="1"/>
    <col min="13315" max="13315" width="30" style="781" bestFit="1" customWidth="1"/>
    <col min="13316" max="13316" width="13.42578125" style="781" customWidth="1"/>
    <col min="13317" max="13322" width="10.7109375" style="781" customWidth="1"/>
    <col min="13323" max="13323" width="9.28515625" style="781" customWidth="1"/>
    <col min="13324" max="13569" width="9.140625" style="781"/>
    <col min="13570" max="13570" width="4.7109375" style="781" customWidth="1"/>
    <col min="13571" max="13571" width="30" style="781" bestFit="1" customWidth="1"/>
    <col min="13572" max="13572" width="13.42578125" style="781" customWidth="1"/>
    <col min="13573" max="13578" width="10.7109375" style="781" customWidth="1"/>
    <col min="13579" max="13579" width="9.28515625" style="781" customWidth="1"/>
    <col min="13580" max="13825" width="9.140625" style="781"/>
    <col min="13826" max="13826" width="4.7109375" style="781" customWidth="1"/>
    <col min="13827" max="13827" width="30" style="781" bestFit="1" customWidth="1"/>
    <col min="13828" max="13828" width="13.42578125" style="781" customWidth="1"/>
    <col min="13829" max="13834" width="10.7109375" style="781" customWidth="1"/>
    <col min="13835" max="13835" width="9.28515625" style="781" customWidth="1"/>
    <col min="13836" max="14081" width="9.140625" style="781"/>
    <col min="14082" max="14082" width="4.7109375" style="781" customWidth="1"/>
    <col min="14083" max="14083" width="30" style="781" bestFit="1" customWidth="1"/>
    <col min="14084" max="14084" width="13.42578125" style="781" customWidth="1"/>
    <col min="14085" max="14090" width="10.7109375" style="781" customWidth="1"/>
    <col min="14091" max="14091" width="9.28515625" style="781" customWidth="1"/>
    <col min="14092" max="14337" width="9.140625" style="781"/>
    <col min="14338" max="14338" width="4.7109375" style="781" customWidth="1"/>
    <col min="14339" max="14339" width="30" style="781" bestFit="1" customWidth="1"/>
    <col min="14340" max="14340" width="13.42578125" style="781" customWidth="1"/>
    <col min="14341" max="14346" width="10.7109375" style="781" customWidth="1"/>
    <col min="14347" max="14347" width="9.28515625" style="781" customWidth="1"/>
    <col min="14348" max="14593" width="9.140625" style="781"/>
    <col min="14594" max="14594" width="4.7109375" style="781" customWidth="1"/>
    <col min="14595" max="14595" width="30" style="781" bestFit="1" customWidth="1"/>
    <col min="14596" max="14596" width="13.42578125" style="781" customWidth="1"/>
    <col min="14597" max="14602" width="10.7109375" style="781" customWidth="1"/>
    <col min="14603" max="14603" width="9.28515625" style="781" customWidth="1"/>
    <col min="14604" max="14849" width="9.140625" style="781"/>
    <col min="14850" max="14850" width="4.7109375" style="781" customWidth="1"/>
    <col min="14851" max="14851" width="30" style="781" bestFit="1" customWidth="1"/>
    <col min="14852" max="14852" width="13.42578125" style="781" customWidth="1"/>
    <col min="14853" max="14858" width="10.7109375" style="781" customWidth="1"/>
    <col min="14859" max="14859" width="9.28515625" style="781" customWidth="1"/>
    <col min="14860" max="15105" width="9.140625" style="781"/>
    <col min="15106" max="15106" width="4.7109375" style="781" customWidth="1"/>
    <col min="15107" max="15107" width="30" style="781" bestFit="1" customWidth="1"/>
    <col min="15108" max="15108" width="13.42578125" style="781" customWidth="1"/>
    <col min="15109" max="15114" width="10.7109375" style="781" customWidth="1"/>
    <col min="15115" max="15115" width="9.28515625" style="781" customWidth="1"/>
    <col min="15116" max="15361" width="9.140625" style="781"/>
    <col min="15362" max="15362" width="4.7109375" style="781" customWidth="1"/>
    <col min="15363" max="15363" width="30" style="781" bestFit="1" customWidth="1"/>
    <col min="15364" max="15364" width="13.42578125" style="781" customWidth="1"/>
    <col min="15365" max="15370" width="10.7109375" style="781" customWidth="1"/>
    <col min="15371" max="15371" width="9.28515625" style="781" customWidth="1"/>
    <col min="15372" max="15617" width="9.140625" style="781"/>
    <col min="15618" max="15618" width="4.7109375" style="781" customWidth="1"/>
    <col min="15619" max="15619" width="30" style="781" bestFit="1" customWidth="1"/>
    <col min="15620" max="15620" width="13.42578125" style="781" customWidth="1"/>
    <col min="15621" max="15626" width="10.7109375" style="781" customWidth="1"/>
    <col min="15627" max="15627" width="9.28515625" style="781" customWidth="1"/>
    <col min="15628" max="15873" width="9.140625" style="781"/>
    <col min="15874" max="15874" width="4.7109375" style="781" customWidth="1"/>
    <col min="15875" max="15875" width="30" style="781" bestFit="1" customWidth="1"/>
    <col min="15876" max="15876" width="13.42578125" style="781" customWidth="1"/>
    <col min="15877" max="15882" width="10.7109375" style="781" customWidth="1"/>
    <col min="15883" max="15883" width="9.28515625" style="781" customWidth="1"/>
    <col min="15884" max="16129" width="9.140625" style="781"/>
    <col min="16130" max="16130" width="4.7109375" style="781" customWidth="1"/>
    <col min="16131" max="16131" width="30" style="781" bestFit="1" customWidth="1"/>
    <col min="16132" max="16132" width="13.42578125" style="781" customWidth="1"/>
    <col min="16133" max="16138" width="10.7109375" style="781" customWidth="1"/>
    <col min="16139" max="16139" width="9.28515625" style="781" customWidth="1"/>
    <col min="16140" max="16384" width="9.140625" style="781"/>
  </cols>
  <sheetData>
    <row r="1" spans="2:13">
      <c r="B1" s="1639" t="s">
        <v>861</v>
      </c>
      <c r="C1" s="1639"/>
      <c r="D1" s="1639"/>
      <c r="E1" s="1639"/>
      <c r="F1" s="1639"/>
      <c r="G1" s="1639"/>
      <c r="H1" s="1639"/>
      <c r="I1" s="1639"/>
      <c r="J1" s="1639"/>
    </row>
    <row r="2" spans="2:13" ht="15" customHeight="1">
      <c r="B2" s="1670" t="s">
        <v>99</v>
      </c>
      <c r="C2" s="1670"/>
      <c r="D2" s="1670"/>
      <c r="E2" s="1670"/>
      <c r="F2" s="1670"/>
      <c r="G2" s="1670"/>
      <c r="H2" s="1670"/>
      <c r="I2" s="1670"/>
      <c r="J2" s="1670"/>
    </row>
    <row r="3" spans="2:13" ht="15" customHeight="1" thickBot="1">
      <c r="B3" s="1671" t="s">
        <v>65</v>
      </c>
      <c r="C3" s="1671"/>
      <c r="D3" s="1671"/>
      <c r="E3" s="1671"/>
      <c r="F3" s="1671"/>
      <c r="G3" s="1671"/>
      <c r="H3" s="1671"/>
      <c r="I3" s="1671"/>
      <c r="J3" s="1671"/>
    </row>
    <row r="4" spans="2:13" ht="16.5" customHeight="1" thickTop="1">
      <c r="B4" s="1672"/>
      <c r="C4" s="1674"/>
      <c r="D4" s="1676" t="s">
        <v>4</v>
      </c>
      <c r="E4" s="1676"/>
      <c r="F4" s="1677" t="s">
        <v>704</v>
      </c>
      <c r="G4" s="1677"/>
      <c r="H4" s="1011" t="s">
        <v>705</v>
      </c>
      <c r="I4" s="1678" t="s">
        <v>135</v>
      </c>
      <c r="J4" s="1679"/>
    </row>
    <row r="5" spans="2:13" ht="16.5" customHeight="1">
      <c r="B5" s="1673"/>
      <c r="C5" s="1675"/>
      <c r="D5" s="1012" t="s">
        <v>48</v>
      </c>
      <c r="E5" s="1013" t="s">
        <v>706</v>
      </c>
      <c r="F5" s="1012" t="s">
        <v>5</v>
      </c>
      <c r="G5" s="1013" t="s">
        <v>140</v>
      </c>
      <c r="H5" s="1013" t="s">
        <v>140</v>
      </c>
      <c r="I5" s="1014" t="s">
        <v>44</v>
      </c>
      <c r="J5" s="1015" t="s">
        <v>134</v>
      </c>
    </row>
    <row r="6" spans="2:13" ht="16.5" customHeight="1">
      <c r="B6" s="1016"/>
      <c r="C6" s="1017" t="s">
        <v>735</v>
      </c>
      <c r="D6" s="1018">
        <v>159666.39015800008</v>
      </c>
      <c r="E6" s="1019">
        <v>20756.916069999996</v>
      </c>
      <c r="F6" s="1019">
        <v>189219.50139000002</v>
      </c>
      <c r="G6" s="1019">
        <v>27460.859383999996</v>
      </c>
      <c r="H6" s="1019">
        <v>42298.172481000009</v>
      </c>
      <c r="I6" s="1020">
        <v>32.297395679550021</v>
      </c>
      <c r="J6" s="1021">
        <v>54.030767535428765</v>
      </c>
      <c r="L6" s="861"/>
      <c r="M6" s="861"/>
    </row>
    <row r="7" spans="2:13" ht="16.5" customHeight="1">
      <c r="B7" s="1022">
        <v>1</v>
      </c>
      <c r="C7" s="1023" t="s">
        <v>898</v>
      </c>
      <c r="D7" s="1024">
        <v>17277.251235</v>
      </c>
      <c r="E7" s="1025">
        <v>398.28600900000004</v>
      </c>
      <c r="F7" s="1025">
        <v>22356.665290999998</v>
      </c>
      <c r="G7" s="1025">
        <v>3148.1567450000002</v>
      </c>
      <c r="H7" s="1025">
        <v>13434.102228000002</v>
      </c>
      <c r="I7" s="1026">
        <v>690.42614449457096</v>
      </c>
      <c r="J7" s="1027">
        <v>326.72914076900577</v>
      </c>
      <c r="L7" s="861"/>
      <c r="M7" s="861"/>
    </row>
    <row r="8" spans="2:13" ht="16.5" customHeight="1">
      <c r="B8" s="1022">
        <v>2</v>
      </c>
      <c r="C8" s="1023" t="s">
        <v>863</v>
      </c>
      <c r="D8" s="1024">
        <v>43.847043000000006</v>
      </c>
      <c r="E8" s="1025">
        <v>5.7504089999999994</v>
      </c>
      <c r="F8" s="1025">
        <v>81.528711000000001</v>
      </c>
      <c r="G8" s="1025">
        <v>5.4444879999999998</v>
      </c>
      <c r="H8" s="1025">
        <v>6.7766109999999999</v>
      </c>
      <c r="I8" s="1026">
        <v>-5.319986804416871</v>
      </c>
      <c r="J8" s="1027">
        <v>24.467369567165903</v>
      </c>
      <c r="L8" s="861"/>
      <c r="M8" s="861"/>
    </row>
    <row r="9" spans="2:13" ht="16.5" customHeight="1">
      <c r="B9" s="1022">
        <v>3</v>
      </c>
      <c r="C9" s="1023" t="s">
        <v>899</v>
      </c>
      <c r="D9" s="1024">
        <v>1036.8595250000001</v>
      </c>
      <c r="E9" s="1025">
        <v>231.91602899999998</v>
      </c>
      <c r="F9" s="1025">
        <v>2035.3984389999996</v>
      </c>
      <c r="G9" s="1025">
        <v>107.603154</v>
      </c>
      <c r="H9" s="1025">
        <v>219.91760499999998</v>
      </c>
      <c r="I9" s="1026">
        <v>-53.602536890626041</v>
      </c>
      <c r="J9" s="1027">
        <v>104.37840046956245</v>
      </c>
      <c r="L9" s="861"/>
      <c r="M9" s="861"/>
    </row>
    <row r="10" spans="2:13" ht="16.5" customHeight="1">
      <c r="B10" s="1022">
        <v>4</v>
      </c>
      <c r="C10" s="1023" t="s">
        <v>900</v>
      </c>
      <c r="D10" s="1024">
        <v>0.44756200000000002</v>
      </c>
      <c r="E10" s="1025">
        <v>0.16223700000000002</v>
      </c>
      <c r="F10" s="1025">
        <v>0.68733699999999998</v>
      </c>
      <c r="G10" s="1025">
        <v>0.118058</v>
      </c>
      <c r="H10" s="1025">
        <v>6.7630999999999997E-2</v>
      </c>
      <c r="I10" s="1026">
        <v>-27.231149491176495</v>
      </c>
      <c r="J10" s="1027">
        <v>-42.713750868217318</v>
      </c>
      <c r="L10" s="861"/>
      <c r="M10" s="861"/>
    </row>
    <row r="11" spans="2:13" ht="16.5" customHeight="1">
      <c r="B11" s="1022">
        <v>5</v>
      </c>
      <c r="C11" s="1023" t="s">
        <v>864</v>
      </c>
      <c r="D11" s="1024">
        <v>432.72491399999996</v>
      </c>
      <c r="E11" s="1025">
        <v>58.812769000000003</v>
      </c>
      <c r="F11" s="1025">
        <v>558.93635499999993</v>
      </c>
      <c r="G11" s="1025">
        <v>52.748640000000002</v>
      </c>
      <c r="H11" s="1025">
        <v>95.852280000000007</v>
      </c>
      <c r="I11" s="1026">
        <v>-10.310905442999967</v>
      </c>
      <c r="J11" s="1027">
        <v>81.715168391071302</v>
      </c>
      <c r="L11" s="861"/>
      <c r="M11" s="861"/>
    </row>
    <row r="12" spans="2:13" ht="16.5" customHeight="1">
      <c r="B12" s="1022">
        <v>6</v>
      </c>
      <c r="C12" s="1023" t="s">
        <v>826</v>
      </c>
      <c r="D12" s="1024">
        <v>3299.8402189999997</v>
      </c>
      <c r="E12" s="1025">
        <v>740.99275499999999</v>
      </c>
      <c r="F12" s="1025">
        <v>4625.4534510000003</v>
      </c>
      <c r="G12" s="1025">
        <v>1210.3608429999999</v>
      </c>
      <c r="H12" s="1025">
        <v>832.94695300000001</v>
      </c>
      <c r="I12" s="1026">
        <v>63.343141323966108</v>
      </c>
      <c r="J12" s="1027">
        <v>-31.181931585339626</v>
      </c>
      <c r="L12" s="861"/>
      <c r="M12" s="861"/>
    </row>
    <row r="13" spans="2:13" ht="16.5" customHeight="1">
      <c r="B13" s="1022">
        <v>7</v>
      </c>
      <c r="C13" s="1023" t="s">
        <v>901</v>
      </c>
      <c r="D13" s="1024">
        <v>36.428236999999996</v>
      </c>
      <c r="E13" s="1025">
        <v>9.9</v>
      </c>
      <c r="F13" s="1025">
        <v>58.761606999999998</v>
      </c>
      <c r="G13" s="1025">
        <v>10.941765</v>
      </c>
      <c r="H13" s="1025">
        <v>12.416589</v>
      </c>
      <c r="I13" s="1026">
        <v>10.522878787878781</v>
      </c>
      <c r="J13" s="1027">
        <v>13.478849161903966</v>
      </c>
      <c r="L13" s="861"/>
      <c r="M13" s="861"/>
    </row>
    <row r="14" spans="2:13" ht="16.5" customHeight="1">
      <c r="B14" s="1022">
        <v>8</v>
      </c>
      <c r="C14" s="1023" t="s">
        <v>902</v>
      </c>
      <c r="D14" s="1024">
        <v>127.377706</v>
      </c>
      <c r="E14" s="1025">
        <v>5.7260619999999998</v>
      </c>
      <c r="F14" s="1025">
        <v>83.110787000000016</v>
      </c>
      <c r="G14" s="1025">
        <v>7.2390730000000003</v>
      </c>
      <c r="H14" s="1025">
        <v>10.074434999999999</v>
      </c>
      <c r="I14" s="1026">
        <v>26.423238169618159</v>
      </c>
      <c r="J14" s="1027">
        <v>39.167473514909972</v>
      </c>
      <c r="L14" s="861"/>
      <c r="M14" s="861"/>
    </row>
    <row r="15" spans="2:13" ht="16.5" customHeight="1">
      <c r="B15" s="1022">
        <v>9</v>
      </c>
      <c r="C15" s="1023" t="s">
        <v>903</v>
      </c>
      <c r="D15" s="1024">
        <v>31.435428999999999</v>
      </c>
      <c r="E15" s="1025">
        <v>3.6</v>
      </c>
      <c r="F15" s="1025">
        <v>65.777680000000004</v>
      </c>
      <c r="G15" s="1025">
        <v>3.2588819999999998</v>
      </c>
      <c r="H15" s="1025">
        <v>22.568100000000001</v>
      </c>
      <c r="I15" s="1026">
        <v>-9.4754999999999967</v>
      </c>
      <c r="J15" s="1027">
        <v>592.51049899935015</v>
      </c>
      <c r="L15" s="861"/>
      <c r="M15" s="861"/>
    </row>
    <row r="16" spans="2:13" ht="16.5" customHeight="1">
      <c r="B16" s="1022">
        <v>10</v>
      </c>
      <c r="C16" s="1023" t="s">
        <v>904</v>
      </c>
      <c r="D16" s="1024">
        <v>2536.4474719999998</v>
      </c>
      <c r="E16" s="1025">
        <v>360.46837400000004</v>
      </c>
      <c r="F16" s="1025">
        <v>1853.685774</v>
      </c>
      <c r="G16" s="1025">
        <v>308.91946999999999</v>
      </c>
      <c r="H16" s="1025">
        <v>474.67220099999997</v>
      </c>
      <c r="I16" s="1026">
        <v>-14.30053444855055</v>
      </c>
      <c r="J16" s="1027">
        <v>53.655643977376997</v>
      </c>
      <c r="L16" s="861"/>
      <c r="M16" s="861"/>
    </row>
    <row r="17" spans="2:13" ht="16.5" customHeight="1">
      <c r="B17" s="1022">
        <v>11</v>
      </c>
      <c r="C17" s="1023" t="s">
        <v>905</v>
      </c>
      <c r="D17" s="1024">
        <v>1755.5806179999997</v>
      </c>
      <c r="E17" s="1025">
        <v>283.040369</v>
      </c>
      <c r="F17" s="1025">
        <v>2304.9025600000004</v>
      </c>
      <c r="G17" s="1025">
        <v>227.922842</v>
      </c>
      <c r="H17" s="1025">
        <v>1119.3288230000001</v>
      </c>
      <c r="I17" s="1026">
        <v>-19.47338013822332</v>
      </c>
      <c r="J17" s="1027">
        <v>391.09988853157597</v>
      </c>
      <c r="L17" s="861"/>
      <c r="M17" s="861"/>
    </row>
    <row r="18" spans="2:13" ht="16.5" customHeight="1">
      <c r="B18" s="1022">
        <v>12</v>
      </c>
      <c r="C18" s="1023" t="s">
        <v>866</v>
      </c>
      <c r="D18" s="1024">
        <v>1280.5051490000001</v>
      </c>
      <c r="E18" s="1025">
        <v>169.72509700000001</v>
      </c>
      <c r="F18" s="1025">
        <v>1329.8467970000002</v>
      </c>
      <c r="G18" s="1025">
        <v>209.04872399999999</v>
      </c>
      <c r="H18" s="1025">
        <v>278.469583</v>
      </c>
      <c r="I18" s="1026">
        <v>23.169011357230218</v>
      </c>
      <c r="J18" s="1027">
        <v>33.207980260142619</v>
      </c>
      <c r="L18" s="861"/>
      <c r="M18" s="861"/>
    </row>
    <row r="19" spans="2:13" ht="16.5" customHeight="1">
      <c r="B19" s="1022">
        <v>13</v>
      </c>
      <c r="C19" s="1023" t="s">
        <v>906</v>
      </c>
      <c r="D19" s="1024">
        <v>0</v>
      </c>
      <c r="E19" s="1025">
        <v>0</v>
      </c>
      <c r="F19" s="1025">
        <v>7.7140669999999991</v>
      </c>
      <c r="G19" s="1025">
        <v>1.025749</v>
      </c>
      <c r="H19" s="1025">
        <v>0</v>
      </c>
      <c r="I19" s="1026" t="s">
        <v>573</v>
      </c>
      <c r="J19" s="1027">
        <v>-100</v>
      </c>
      <c r="L19" s="861"/>
      <c r="M19" s="861"/>
    </row>
    <row r="20" spans="2:13" ht="16.5" customHeight="1">
      <c r="B20" s="1022">
        <v>14</v>
      </c>
      <c r="C20" s="1023" t="s">
        <v>907</v>
      </c>
      <c r="D20" s="1024">
        <v>5773.0913839999994</v>
      </c>
      <c r="E20" s="1025">
        <v>779</v>
      </c>
      <c r="F20" s="1025">
        <v>4689.2127399999999</v>
      </c>
      <c r="G20" s="1025">
        <v>695.70799</v>
      </c>
      <c r="H20" s="1025">
        <v>1036.2869000000001</v>
      </c>
      <c r="I20" s="1026">
        <v>-10.692170731707321</v>
      </c>
      <c r="J20" s="1027">
        <v>48.954290434410581</v>
      </c>
      <c r="L20" s="861"/>
      <c r="M20" s="861"/>
    </row>
    <row r="21" spans="2:13" ht="16.5" customHeight="1">
      <c r="B21" s="1022">
        <v>15</v>
      </c>
      <c r="C21" s="1023" t="s">
        <v>908</v>
      </c>
      <c r="D21" s="1024">
        <v>13529.129772</v>
      </c>
      <c r="E21" s="1025">
        <v>1945.2</v>
      </c>
      <c r="F21" s="1025">
        <v>15053.503372000001</v>
      </c>
      <c r="G21" s="1025">
        <v>2427.3414499999999</v>
      </c>
      <c r="H21" s="1025">
        <v>2367.882537</v>
      </c>
      <c r="I21" s="1026">
        <v>24.786214785112065</v>
      </c>
      <c r="J21" s="1027">
        <v>-2.4495487851533966</v>
      </c>
      <c r="L21" s="861"/>
      <c r="M21" s="861"/>
    </row>
    <row r="22" spans="2:13" ht="16.5" customHeight="1">
      <c r="B22" s="1022">
        <v>16</v>
      </c>
      <c r="C22" s="1023" t="s">
        <v>909</v>
      </c>
      <c r="D22" s="1024">
        <v>4.172841</v>
      </c>
      <c r="E22" s="1025">
        <v>0</v>
      </c>
      <c r="F22" s="1025">
        <v>5.6529999999999997E-2</v>
      </c>
      <c r="G22" s="1025">
        <v>5.6529999999999997E-2</v>
      </c>
      <c r="H22" s="1025">
        <v>0</v>
      </c>
      <c r="I22" s="1026" t="s">
        <v>573</v>
      </c>
      <c r="J22" s="1027">
        <v>-100</v>
      </c>
      <c r="L22" s="861"/>
      <c r="M22" s="861"/>
    </row>
    <row r="23" spans="2:13" ht="16.5" customHeight="1">
      <c r="B23" s="1022">
        <v>17</v>
      </c>
      <c r="C23" s="1023" t="s">
        <v>910</v>
      </c>
      <c r="D23" s="1024">
        <v>10.27678</v>
      </c>
      <c r="E23" s="1025">
        <v>1.0259290000000001</v>
      </c>
      <c r="F23" s="1025">
        <v>5.3937950000000008</v>
      </c>
      <c r="G23" s="1025">
        <v>0.51874500000000001</v>
      </c>
      <c r="H23" s="1025">
        <v>9.2775930000000013</v>
      </c>
      <c r="I23" s="1026">
        <v>-49.436559450020425</v>
      </c>
      <c r="J23" s="1027" t="s">
        <v>573</v>
      </c>
      <c r="L23" s="861"/>
      <c r="M23" s="861"/>
    </row>
    <row r="24" spans="2:13" ht="16.5" customHeight="1">
      <c r="B24" s="1022">
        <v>18</v>
      </c>
      <c r="C24" s="1023" t="s">
        <v>911</v>
      </c>
      <c r="D24" s="1024">
        <v>17.969704</v>
      </c>
      <c r="E24" s="1025">
        <v>3.1444520000000002</v>
      </c>
      <c r="F24" s="1025">
        <v>41.255504999999999</v>
      </c>
      <c r="G24" s="1025">
        <v>10.935027</v>
      </c>
      <c r="H24" s="1025">
        <v>1.758815</v>
      </c>
      <c r="I24" s="1026">
        <v>247.75620680487407</v>
      </c>
      <c r="J24" s="1027">
        <v>-83.915769023707028</v>
      </c>
      <c r="L24" s="861"/>
      <c r="M24" s="861"/>
    </row>
    <row r="25" spans="2:13" ht="16.5" customHeight="1">
      <c r="B25" s="1022">
        <v>19</v>
      </c>
      <c r="C25" s="1023" t="s">
        <v>912</v>
      </c>
      <c r="D25" s="1024">
        <v>8767.6943210000009</v>
      </c>
      <c r="E25" s="1025">
        <v>1827.56385</v>
      </c>
      <c r="F25" s="1025">
        <v>6514.2585819999995</v>
      </c>
      <c r="G25" s="1025">
        <v>1003.2774870000001</v>
      </c>
      <c r="H25" s="1025">
        <v>995.01000900000008</v>
      </c>
      <c r="I25" s="1026">
        <v>-45.103013117708578</v>
      </c>
      <c r="J25" s="1027">
        <v>-0.82404699668097692</v>
      </c>
      <c r="L25" s="861"/>
      <c r="M25" s="861"/>
    </row>
    <row r="26" spans="2:13" ht="16.5" customHeight="1">
      <c r="B26" s="1022">
        <v>20</v>
      </c>
      <c r="C26" s="1023" t="s">
        <v>867</v>
      </c>
      <c r="D26" s="1024">
        <v>1663.116757</v>
      </c>
      <c r="E26" s="1025">
        <v>266.77854300000001</v>
      </c>
      <c r="F26" s="1025">
        <v>2100.8848469999998</v>
      </c>
      <c r="G26" s="1025">
        <v>411.09611699999999</v>
      </c>
      <c r="H26" s="1025">
        <v>264.23383000000001</v>
      </c>
      <c r="I26" s="1026">
        <v>54.096394851365517</v>
      </c>
      <c r="J26" s="1027">
        <v>-35.724561952016685</v>
      </c>
      <c r="L26" s="861"/>
      <c r="M26" s="861"/>
    </row>
    <row r="27" spans="2:13" ht="16.5" customHeight="1">
      <c r="B27" s="1022">
        <v>21</v>
      </c>
      <c r="C27" s="1023" t="s">
        <v>868</v>
      </c>
      <c r="D27" s="1024">
        <v>3.1622149999999998</v>
      </c>
      <c r="E27" s="1025">
        <v>0.33058599999999999</v>
      </c>
      <c r="F27" s="1025">
        <v>1.8065659999999999</v>
      </c>
      <c r="G27" s="1025">
        <v>0.17363600000000001</v>
      </c>
      <c r="H27" s="1025">
        <v>0.153917</v>
      </c>
      <c r="I27" s="1026">
        <v>-47.476299661812661</v>
      </c>
      <c r="J27" s="1027">
        <v>-11.356515929876295</v>
      </c>
      <c r="L27" s="861"/>
      <c r="M27" s="861"/>
    </row>
    <row r="28" spans="2:13" ht="16.5" customHeight="1">
      <c r="B28" s="1022">
        <v>22</v>
      </c>
      <c r="C28" s="1023" t="s">
        <v>913</v>
      </c>
      <c r="D28" s="1024">
        <v>19.877389999999998</v>
      </c>
      <c r="E28" s="1025">
        <v>4.2928750000000004</v>
      </c>
      <c r="F28" s="1025">
        <v>13.736602999999997</v>
      </c>
      <c r="G28" s="1025">
        <v>0.90006999999999993</v>
      </c>
      <c r="H28" s="1025">
        <v>2.1579969999999999</v>
      </c>
      <c r="I28" s="1026">
        <v>-79.033398363567542</v>
      </c>
      <c r="J28" s="1027">
        <v>139.75879653804702</v>
      </c>
      <c r="L28" s="861"/>
      <c r="M28" s="861"/>
    </row>
    <row r="29" spans="2:13" ht="16.5" customHeight="1">
      <c r="B29" s="1022">
        <v>23</v>
      </c>
      <c r="C29" s="1023" t="s">
        <v>914</v>
      </c>
      <c r="D29" s="1024">
        <v>2.6747300000000003</v>
      </c>
      <c r="E29" s="1025">
        <v>1.0442999999999999E-2</v>
      </c>
      <c r="F29" s="1025">
        <v>7.7753149999999991</v>
      </c>
      <c r="G29" s="1025">
        <v>0.71302999999999994</v>
      </c>
      <c r="H29" s="1025">
        <v>0.55017399999999994</v>
      </c>
      <c r="I29" s="1026" t="s">
        <v>573</v>
      </c>
      <c r="J29" s="1027">
        <v>-22.839992707179221</v>
      </c>
      <c r="L29" s="861"/>
      <c r="M29" s="861"/>
    </row>
    <row r="30" spans="2:13" ht="16.5" customHeight="1">
      <c r="B30" s="1022">
        <v>24</v>
      </c>
      <c r="C30" s="1023" t="s">
        <v>870</v>
      </c>
      <c r="D30" s="1024">
        <v>375.87853800000005</v>
      </c>
      <c r="E30" s="1025">
        <v>34.895986000000001</v>
      </c>
      <c r="F30" s="1025">
        <v>414.06308599999994</v>
      </c>
      <c r="G30" s="1025">
        <v>74.031440000000003</v>
      </c>
      <c r="H30" s="1025">
        <v>79.024366000000001</v>
      </c>
      <c r="I30" s="1026">
        <v>112.14887007348065</v>
      </c>
      <c r="J30" s="1027">
        <v>6.7443318676497341</v>
      </c>
      <c r="L30" s="861"/>
      <c r="M30" s="861"/>
    </row>
    <row r="31" spans="2:13" ht="16.5" customHeight="1">
      <c r="B31" s="1022">
        <v>25</v>
      </c>
      <c r="C31" s="1023" t="s">
        <v>915</v>
      </c>
      <c r="D31" s="1024">
        <v>27432.105969999997</v>
      </c>
      <c r="E31" s="1025">
        <v>2506.530659</v>
      </c>
      <c r="F31" s="1025">
        <v>32203.518317000002</v>
      </c>
      <c r="G31" s="1025">
        <v>4712.2575870000001</v>
      </c>
      <c r="H31" s="1025">
        <v>4827.1425749999999</v>
      </c>
      <c r="I31" s="1026">
        <v>87.999200012976985</v>
      </c>
      <c r="J31" s="1027">
        <v>2.4380031413592462</v>
      </c>
      <c r="L31" s="861"/>
      <c r="M31" s="861"/>
    </row>
    <row r="32" spans="2:13" ht="16.5" customHeight="1">
      <c r="B32" s="1022">
        <v>26</v>
      </c>
      <c r="C32" s="1023" t="s">
        <v>838</v>
      </c>
      <c r="D32" s="1024">
        <v>186.22073900000001</v>
      </c>
      <c r="E32" s="1025">
        <v>20.181751999999999</v>
      </c>
      <c r="F32" s="1025">
        <v>149.62937100000002</v>
      </c>
      <c r="G32" s="1025">
        <v>20.323853</v>
      </c>
      <c r="H32" s="1025">
        <v>17.427315</v>
      </c>
      <c r="I32" s="1026">
        <v>0.70410636301545537</v>
      </c>
      <c r="J32" s="1027">
        <v>-14.251913748834923</v>
      </c>
      <c r="L32" s="861"/>
      <c r="M32" s="861"/>
    </row>
    <row r="33" spans="2:13" ht="16.5" customHeight="1">
      <c r="B33" s="1022">
        <v>27</v>
      </c>
      <c r="C33" s="1023" t="s">
        <v>839</v>
      </c>
      <c r="D33" s="1024">
        <v>0</v>
      </c>
      <c r="E33" s="1025">
        <v>0</v>
      </c>
      <c r="F33" s="1025">
        <v>0</v>
      </c>
      <c r="G33" s="1025">
        <v>0</v>
      </c>
      <c r="H33" s="1025">
        <v>0</v>
      </c>
      <c r="I33" s="1026" t="s">
        <v>573</v>
      </c>
      <c r="J33" s="1027" t="s">
        <v>573</v>
      </c>
      <c r="L33" s="861"/>
      <c r="M33" s="861"/>
    </row>
    <row r="34" spans="2:13" ht="16.5" customHeight="1">
      <c r="B34" s="1022">
        <v>28</v>
      </c>
      <c r="C34" s="1023" t="s">
        <v>916</v>
      </c>
      <c r="D34" s="1024">
        <v>21.003651000000001</v>
      </c>
      <c r="E34" s="1025">
        <v>0</v>
      </c>
      <c r="F34" s="1025">
        <v>3.0853000000000002E-2</v>
      </c>
      <c r="G34" s="1025">
        <v>0</v>
      </c>
      <c r="H34" s="1025">
        <v>0</v>
      </c>
      <c r="I34" s="1026" t="s">
        <v>573</v>
      </c>
      <c r="J34" s="1027" t="s">
        <v>573</v>
      </c>
      <c r="L34" s="861"/>
      <c r="M34" s="861"/>
    </row>
    <row r="35" spans="2:13" ht="16.5" customHeight="1">
      <c r="B35" s="1022">
        <v>29</v>
      </c>
      <c r="C35" s="1023" t="s">
        <v>871</v>
      </c>
      <c r="D35" s="1024">
        <v>5439.8597570000002</v>
      </c>
      <c r="E35" s="1025">
        <v>799.37731800000006</v>
      </c>
      <c r="F35" s="1025">
        <v>9043.9547969999985</v>
      </c>
      <c r="G35" s="1025">
        <v>1429.561643</v>
      </c>
      <c r="H35" s="1025">
        <v>982.38285500000006</v>
      </c>
      <c r="I35" s="1026">
        <v>78.834401578554662</v>
      </c>
      <c r="J35" s="1027">
        <v>-31.280832847583611</v>
      </c>
      <c r="L35" s="861"/>
      <c r="M35" s="861"/>
    </row>
    <row r="36" spans="2:13" ht="16.5" customHeight="1">
      <c r="B36" s="1022">
        <v>30</v>
      </c>
      <c r="C36" s="1023" t="s">
        <v>841</v>
      </c>
      <c r="D36" s="1024">
        <v>3406.451513</v>
      </c>
      <c r="E36" s="1025">
        <v>284.28440799999998</v>
      </c>
      <c r="F36" s="1025">
        <v>4793.6031260000009</v>
      </c>
      <c r="G36" s="1025">
        <v>289.67889500000001</v>
      </c>
      <c r="H36" s="1025">
        <v>1058.6507999999999</v>
      </c>
      <c r="I36" s="1026">
        <v>1.8975669604785423</v>
      </c>
      <c r="J36" s="1027">
        <v>265.4566550317723</v>
      </c>
      <c r="L36" s="861"/>
      <c r="M36" s="861"/>
    </row>
    <row r="37" spans="2:13" ht="16.5" customHeight="1">
      <c r="B37" s="1022">
        <v>31</v>
      </c>
      <c r="C37" s="1023" t="s">
        <v>873</v>
      </c>
      <c r="D37" s="1024">
        <v>946.43905199999995</v>
      </c>
      <c r="E37" s="1025">
        <v>150.866941</v>
      </c>
      <c r="F37" s="1025">
        <v>1021.9594470000001</v>
      </c>
      <c r="G37" s="1025">
        <v>140.64565200000001</v>
      </c>
      <c r="H37" s="1025">
        <v>192.47512599999999</v>
      </c>
      <c r="I37" s="1026">
        <v>-6.7750356255980506</v>
      </c>
      <c r="J37" s="1027">
        <v>36.851102940601379</v>
      </c>
      <c r="L37" s="861"/>
      <c r="M37" s="861"/>
    </row>
    <row r="38" spans="2:13" ht="16.5" customHeight="1">
      <c r="B38" s="1022">
        <v>32</v>
      </c>
      <c r="C38" s="1023" t="s">
        <v>917</v>
      </c>
      <c r="D38" s="1024">
        <v>6474.1086319999995</v>
      </c>
      <c r="E38" s="1025">
        <v>808.17087600000002</v>
      </c>
      <c r="F38" s="1025">
        <v>10943.908825999999</v>
      </c>
      <c r="G38" s="1025">
        <v>907.460735</v>
      </c>
      <c r="H38" s="1025">
        <v>1735.365796</v>
      </c>
      <c r="I38" s="1026">
        <v>12.285750693149211</v>
      </c>
      <c r="J38" s="1027">
        <v>91.23315522847389</v>
      </c>
      <c r="L38" s="861"/>
      <c r="M38" s="861"/>
    </row>
    <row r="39" spans="2:13" ht="16.5" customHeight="1">
      <c r="B39" s="1022">
        <v>33</v>
      </c>
      <c r="C39" s="1023" t="s">
        <v>875</v>
      </c>
      <c r="D39" s="1024">
        <v>673.33335299999999</v>
      </c>
      <c r="E39" s="1025">
        <v>69.338585999999992</v>
      </c>
      <c r="F39" s="1025">
        <v>660.80247099999997</v>
      </c>
      <c r="G39" s="1025">
        <v>94.125043000000005</v>
      </c>
      <c r="H39" s="1025">
        <v>255.38477399999999</v>
      </c>
      <c r="I39" s="1026">
        <v>35.746989417984395</v>
      </c>
      <c r="J39" s="1027">
        <v>171.32500114767544</v>
      </c>
      <c r="L39" s="861"/>
      <c r="M39" s="861"/>
    </row>
    <row r="40" spans="2:13" ht="16.5" customHeight="1">
      <c r="B40" s="1022">
        <v>34</v>
      </c>
      <c r="C40" s="1023" t="s">
        <v>918</v>
      </c>
      <c r="D40" s="1024">
        <v>2441.328047</v>
      </c>
      <c r="E40" s="1025">
        <v>408.93073300000003</v>
      </c>
      <c r="F40" s="1025">
        <v>2528.632188</v>
      </c>
      <c r="G40" s="1025">
        <v>328.78900599999997</v>
      </c>
      <c r="H40" s="1025">
        <v>501.77489800000001</v>
      </c>
      <c r="I40" s="1026">
        <v>-19.597873315136738</v>
      </c>
      <c r="J40" s="1027">
        <v>52.613040230426691</v>
      </c>
      <c r="L40" s="861"/>
      <c r="M40" s="861"/>
    </row>
    <row r="41" spans="2:13" ht="16.5" customHeight="1">
      <c r="B41" s="1022">
        <v>35</v>
      </c>
      <c r="C41" s="1023" t="s">
        <v>919</v>
      </c>
      <c r="D41" s="1024">
        <v>607.67433000000005</v>
      </c>
      <c r="E41" s="1025">
        <v>74.5</v>
      </c>
      <c r="F41" s="1025">
        <v>604.61835899999994</v>
      </c>
      <c r="G41" s="1025">
        <v>66.011351000000005</v>
      </c>
      <c r="H41" s="1025">
        <v>148.06260900000001</v>
      </c>
      <c r="I41" s="1026">
        <v>-11.394159731543624</v>
      </c>
      <c r="J41" s="1027">
        <v>124.29871038391562</v>
      </c>
      <c r="L41" s="861"/>
      <c r="M41" s="861"/>
    </row>
    <row r="42" spans="2:13" ht="16.5" customHeight="1">
      <c r="B42" s="1022">
        <v>36</v>
      </c>
      <c r="C42" s="1023" t="s">
        <v>876</v>
      </c>
      <c r="D42" s="1024">
        <v>23.081367999999998</v>
      </c>
      <c r="E42" s="1025">
        <v>17.812106999999997</v>
      </c>
      <c r="F42" s="1025">
        <v>11.052775</v>
      </c>
      <c r="G42" s="1025">
        <v>3.7475000000000001E-2</v>
      </c>
      <c r="H42" s="1025">
        <v>1.946315</v>
      </c>
      <c r="I42" s="1026">
        <v>-99.789609393206547</v>
      </c>
      <c r="J42" s="1027" t="s">
        <v>573</v>
      </c>
      <c r="L42" s="861"/>
      <c r="M42" s="861"/>
    </row>
    <row r="43" spans="2:13" ht="16.5" customHeight="1">
      <c r="B43" s="1022">
        <v>37</v>
      </c>
      <c r="C43" s="1023" t="s">
        <v>845</v>
      </c>
      <c r="D43" s="1024">
        <v>2494.166968</v>
      </c>
      <c r="E43" s="1025">
        <v>493.53854100000001</v>
      </c>
      <c r="F43" s="1025">
        <v>2108.9293470000002</v>
      </c>
      <c r="G43" s="1025">
        <v>256.81987099999998</v>
      </c>
      <c r="H43" s="1025">
        <v>478.72329300000001</v>
      </c>
      <c r="I43" s="1026">
        <v>-47.963563194145763</v>
      </c>
      <c r="J43" s="1027">
        <v>86.404303972257679</v>
      </c>
      <c r="L43" s="861"/>
      <c r="M43" s="861"/>
    </row>
    <row r="44" spans="2:13" ht="16.5" customHeight="1">
      <c r="B44" s="1022">
        <v>38</v>
      </c>
      <c r="C44" s="1023" t="s">
        <v>920</v>
      </c>
      <c r="D44" s="1024">
        <v>146.08679599999999</v>
      </c>
      <c r="E44" s="1025">
        <v>3.0700820000000002</v>
      </c>
      <c r="F44" s="1025">
        <v>107.493011</v>
      </c>
      <c r="G44" s="1025">
        <v>12.659180000000001</v>
      </c>
      <c r="H44" s="1025">
        <v>13.376041999999998</v>
      </c>
      <c r="I44" s="1026">
        <v>312.3401264200761</v>
      </c>
      <c r="J44" s="1027">
        <v>5.662783845399133</v>
      </c>
      <c r="L44" s="861"/>
      <c r="M44" s="861"/>
    </row>
    <row r="45" spans="2:13" ht="16.5" customHeight="1">
      <c r="B45" s="1022">
        <v>39</v>
      </c>
      <c r="C45" s="1023" t="s">
        <v>921</v>
      </c>
      <c r="D45" s="1024">
        <v>8905.3980040000006</v>
      </c>
      <c r="E45" s="1025">
        <v>1477.8501270000002</v>
      </c>
      <c r="F45" s="1025">
        <v>13896.232867999997</v>
      </c>
      <c r="G45" s="1025">
        <v>1773.440715</v>
      </c>
      <c r="H45" s="1025">
        <v>3040.134411</v>
      </c>
      <c r="I45" s="1026">
        <v>20.001391386015683</v>
      </c>
      <c r="J45" s="1027">
        <v>71.425770553598682</v>
      </c>
      <c r="L45" s="861"/>
      <c r="M45" s="861"/>
    </row>
    <row r="46" spans="2:13" ht="16.5" customHeight="1">
      <c r="B46" s="1022">
        <v>40</v>
      </c>
      <c r="C46" s="1023" t="s">
        <v>922</v>
      </c>
      <c r="D46" s="1024">
        <v>713.39283499999999</v>
      </c>
      <c r="E46" s="1025">
        <v>105.05815699999999</v>
      </c>
      <c r="F46" s="1025">
        <v>574.53710599999999</v>
      </c>
      <c r="G46" s="1025">
        <v>103.36253600000001</v>
      </c>
      <c r="H46" s="1025">
        <v>106.850604</v>
      </c>
      <c r="I46" s="1026">
        <v>-1.6139831959930433</v>
      </c>
      <c r="J46" s="1027">
        <v>3.3745959948196429</v>
      </c>
      <c r="L46" s="861"/>
      <c r="M46" s="861"/>
    </row>
    <row r="47" spans="2:13" ht="16.5" customHeight="1">
      <c r="B47" s="1022">
        <v>41</v>
      </c>
      <c r="C47" s="1023" t="s">
        <v>879</v>
      </c>
      <c r="D47" s="1024">
        <v>8.9807999999999999E-2</v>
      </c>
      <c r="E47" s="1025">
        <v>0</v>
      </c>
      <c r="F47" s="1025">
        <v>1.4753160000000001</v>
      </c>
      <c r="G47" s="1025">
        <v>1.4737020000000001</v>
      </c>
      <c r="H47" s="1025">
        <v>0</v>
      </c>
      <c r="I47" s="1026" t="s">
        <v>573</v>
      </c>
      <c r="J47" s="1027">
        <v>-100</v>
      </c>
      <c r="L47" s="861"/>
      <c r="M47" s="861"/>
    </row>
    <row r="48" spans="2:13" ht="16.5" customHeight="1">
      <c r="B48" s="1022">
        <v>42</v>
      </c>
      <c r="C48" s="1023" t="s">
        <v>880</v>
      </c>
      <c r="D48" s="1024">
        <v>833.3957059999999</v>
      </c>
      <c r="E48" s="1025">
        <v>213.89502099999999</v>
      </c>
      <c r="F48" s="1025">
        <v>753.15758099999994</v>
      </c>
      <c r="G48" s="1025">
        <v>128.54617300000001</v>
      </c>
      <c r="H48" s="1025">
        <v>124.26814999999999</v>
      </c>
      <c r="I48" s="1026">
        <v>-39.902213525578034</v>
      </c>
      <c r="J48" s="1027">
        <v>-3.3280049496300563</v>
      </c>
      <c r="L48" s="861"/>
      <c r="M48" s="861"/>
    </row>
    <row r="49" spans="2:13" ht="16.5" customHeight="1">
      <c r="B49" s="1022">
        <v>43</v>
      </c>
      <c r="C49" s="1023" t="s">
        <v>801</v>
      </c>
      <c r="D49" s="1024">
        <v>1078.5173010000001</v>
      </c>
      <c r="E49" s="1025">
        <v>218.290932</v>
      </c>
      <c r="F49" s="1025">
        <v>1024.264257</v>
      </c>
      <c r="G49" s="1025">
        <v>149.819759</v>
      </c>
      <c r="H49" s="1025">
        <v>220.77894699999999</v>
      </c>
      <c r="I49" s="1026">
        <v>-31.366934197706385</v>
      </c>
      <c r="J49" s="1027">
        <v>47.363037074435539</v>
      </c>
      <c r="L49" s="861"/>
      <c r="M49" s="861"/>
    </row>
    <row r="50" spans="2:13" ht="16.5" customHeight="1">
      <c r="B50" s="1022">
        <v>44</v>
      </c>
      <c r="C50" s="1023" t="s">
        <v>923</v>
      </c>
      <c r="D50" s="1024">
        <v>203.01764</v>
      </c>
      <c r="E50" s="1025">
        <v>32.565882999999999</v>
      </c>
      <c r="F50" s="1025">
        <v>201.79191799999998</v>
      </c>
      <c r="G50" s="1025">
        <v>38.855311</v>
      </c>
      <c r="H50" s="1025">
        <v>60.004931999999997</v>
      </c>
      <c r="I50" s="1026">
        <v>19.312935565112738</v>
      </c>
      <c r="J50" s="1027">
        <v>54.431737787403108</v>
      </c>
      <c r="L50" s="861"/>
      <c r="M50" s="861"/>
    </row>
    <row r="51" spans="2:13" ht="16.5" customHeight="1">
      <c r="B51" s="1022">
        <v>45</v>
      </c>
      <c r="C51" s="1023" t="s">
        <v>924</v>
      </c>
      <c r="D51" s="1024">
        <v>9873.2925930000001</v>
      </c>
      <c r="E51" s="1025">
        <v>865.11977400000001</v>
      </c>
      <c r="F51" s="1025">
        <v>13354.17452</v>
      </c>
      <c r="G51" s="1025">
        <v>1872.2888290000001</v>
      </c>
      <c r="H51" s="1025">
        <v>2538.9984629999999</v>
      </c>
      <c r="I51" s="1026">
        <v>116.41960862173056</v>
      </c>
      <c r="J51" s="1027">
        <v>35.609336747263143</v>
      </c>
      <c r="L51" s="861"/>
      <c r="M51" s="861"/>
    </row>
    <row r="52" spans="2:13" ht="16.5" customHeight="1">
      <c r="B52" s="1022">
        <v>46</v>
      </c>
      <c r="C52" s="1023" t="s">
        <v>925</v>
      </c>
      <c r="D52" s="1024">
        <v>1832.796302</v>
      </c>
      <c r="E52" s="1025">
        <v>362.5</v>
      </c>
      <c r="F52" s="1025">
        <v>187.40516199999999</v>
      </c>
      <c r="G52" s="1025">
        <v>64.684303</v>
      </c>
      <c r="H52" s="1025">
        <v>0</v>
      </c>
      <c r="I52" s="1026">
        <v>-82.156054344827595</v>
      </c>
      <c r="J52" s="1027">
        <v>-100</v>
      </c>
      <c r="L52" s="861"/>
      <c r="M52" s="861"/>
    </row>
    <row r="53" spans="2:13" ht="16.5" customHeight="1">
      <c r="B53" s="1022">
        <v>47</v>
      </c>
      <c r="C53" s="1023" t="s">
        <v>884</v>
      </c>
      <c r="D53" s="1024">
        <v>34.941637</v>
      </c>
      <c r="E53" s="1025">
        <v>3.2106400000000002</v>
      </c>
      <c r="F53" s="1025">
        <v>112.122665</v>
      </c>
      <c r="G53" s="1025">
        <v>1.095866</v>
      </c>
      <c r="H53" s="1025">
        <v>29.895930999999997</v>
      </c>
      <c r="I53" s="1026">
        <v>-65.867677472404267</v>
      </c>
      <c r="J53" s="1027" t="s">
        <v>573</v>
      </c>
      <c r="L53" s="861"/>
      <c r="M53" s="861"/>
    </row>
    <row r="54" spans="2:13" ht="16.5" customHeight="1">
      <c r="B54" s="1022">
        <v>48</v>
      </c>
      <c r="C54" s="1023" t="s">
        <v>885</v>
      </c>
      <c r="D54" s="1024">
        <v>677.14632199999994</v>
      </c>
      <c r="E54" s="1025">
        <v>121.517042</v>
      </c>
      <c r="F54" s="1025">
        <v>521.83754299999998</v>
      </c>
      <c r="G54" s="1025">
        <v>119.28109000000001</v>
      </c>
      <c r="H54" s="1025">
        <v>94.089815000000002</v>
      </c>
      <c r="I54" s="1026">
        <v>-1.840031622889569</v>
      </c>
      <c r="J54" s="1027">
        <v>-21.11925285055662</v>
      </c>
      <c r="L54" s="861"/>
      <c r="M54" s="861"/>
    </row>
    <row r="55" spans="2:13" ht="16.5" customHeight="1">
      <c r="B55" s="1022">
        <v>49</v>
      </c>
      <c r="C55" s="1023" t="s">
        <v>926</v>
      </c>
      <c r="D55" s="1024">
        <v>179.05371700000001</v>
      </c>
      <c r="E55" s="1025">
        <v>41.038484000000004</v>
      </c>
      <c r="F55" s="1025">
        <v>257.53287</v>
      </c>
      <c r="G55" s="1025">
        <v>49.626232000000002</v>
      </c>
      <c r="H55" s="1025">
        <v>22.629531999999998</v>
      </c>
      <c r="I55" s="1026">
        <v>20.926084891439942</v>
      </c>
      <c r="J55" s="1027">
        <v>-54.400060032766554</v>
      </c>
      <c r="L55" s="861"/>
      <c r="M55" s="861"/>
    </row>
    <row r="56" spans="2:13" ht="16.5" customHeight="1">
      <c r="B56" s="1022">
        <v>50</v>
      </c>
      <c r="C56" s="1023" t="s">
        <v>927</v>
      </c>
      <c r="D56" s="1024">
        <v>661.63095199999987</v>
      </c>
      <c r="E56" s="1025">
        <v>125.26121499999999</v>
      </c>
      <c r="F56" s="1025">
        <v>566.73658599999987</v>
      </c>
      <c r="G56" s="1025">
        <v>98.729118</v>
      </c>
      <c r="H56" s="1025">
        <v>128.88559899999998</v>
      </c>
      <c r="I56" s="1026">
        <v>-21.181414374752777</v>
      </c>
      <c r="J56" s="1027">
        <v>30.544667683550045</v>
      </c>
      <c r="L56" s="861"/>
      <c r="M56" s="861"/>
    </row>
    <row r="57" spans="2:13" ht="16.5" customHeight="1">
      <c r="B57" s="1022">
        <v>51</v>
      </c>
      <c r="C57" s="1023" t="s">
        <v>928</v>
      </c>
      <c r="D57" s="1024">
        <v>6901.7445050000006</v>
      </c>
      <c r="E57" s="1025">
        <v>1379.5921400000002</v>
      </c>
      <c r="F57" s="1025">
        <v>6057.3650750000006</v>
      </c>
      <c r="G57" s="1025">
        <v>1497.6749530000002</v>
      </c>
      <c r="H57" s="1025">
        <v>902.19962199999998</v>
      </c>
      <c r="I57" s="1026">
        <v>8.5592552738086738</v>
      </c>
      <c r="J57" s="1027">
        <v>-39.759984621976926</v>
      </c>
      <c r="L57" s="861"/>
      <c r="M57" s="861"/>
    </row>
    <row r="58" spans="2:13" ht="16.5" customHeight="1">
      <c r="B58" s="1022">
        <v>52</v>
      </c>
      <c r="C58" s="1023" t="s">
        <v>929</v>
      </c>
      <c r="D58" s="1024">
        <v>99.945382000000009</v>
      </c>
      <c r="E58" s="1025">
        <v>14</v>
      </c>
      <c r="F58" s="1025">
        <v>194.13554400000001</v>
      </c>
      <c r="G58" s="1025">
        <v>26.412191</v>
      </c>
      <c r="H58" s="1025">
        <v>39.281245999999996</v>
      </c>
      <c r="I58" s="1026">
        <v>88.658507142857133</v>
      </c>
      <c r="J58" s="1027">
        <v>48.723920707676228</v>
      </c>
      <c r="L58" s="861"/>
      <c r="M58" s="861"/>
    </row>
    <row r="59" spans="2:13" ht="16.5" customHeight="1">
      <c r="B59" s="1022">
        <v>53</v>
      </c>
      <c r="C59" s="1023" t="s">
        <v>930</v>
      </c>
      <c r="D59" s="1024">
        <v>102.93312299999998</v>
      </c>
      <c r="E59" s="1025">
        <v>30.498001000000002</v>
      </c>
      <c r="F59" s="1025">
        <v>152.80708400000006</v>
      </c>
      <c r="G59" s="1025">
        <v>18.456489000000001</v>
      </c>
      <c r="H59" s="1025">
        <v>47.722470000000001</v>
      </c>
      <c r="I59" s="1026">
        <v>-39.482954964818838</v>
      </c>
      <c r="J59" s="1027">
        <v>158.56743392527147</v>
      </c>
      <c r="L59" s="861"/>
      <c r="M59" s="861"/>
    </row>
    <row r="60" spans="2:13" ht="16.5" customHeight="1">
      <c r="B60" s="1022">
        <v>54</v>
      </c>
      <c r="C60" s="1023" t="s">
        <v>855</v>
      </c>
      <c r="D60" s="1024">
        <v>707.87089400000013</v>
      </c>
      <c r="E60" s="1025">
        <v>107.644049</v>
      </c>
      <c r="F60" s="1025">
        <v>743.33650599999999</v>
      </c>
      <c r="G60" s="1025">
        <v>108.99565</v>
      </c>
      <c r="H60" s="1025">
        <v>129.42336800000001</v>
      </c>
      <c r="I60" s="1026">
        <v>1.2556207357083053</v>
      </c>
      <c r="J60" s="1027">
        <v>18.741773639590221</v>
      </c>
      <c r="L60" s="861"/>
      <c r="M60" s="861"/>
    </row>
    <row r="61" spans="2:13" ht="16.5" customHeight="1">
      <c r="B61" s="1022">
        <v>55</v>
      </c>
      <c r="C61" s="1023" t="s">
        <v>931</v>
      </c>
      <c r="D61" s="1024">
        <v>2146.0153399999999</v>
      </c>
      <c r="E61" s="1025">
        <v>244.16047500000002</v>
      </c>
      <c r="F61" s="1025">
        <v>3473.1000949999998</v>
      </c>
      <c r="G61" s="1025">
        <v>471.88774000000001</v>
      </c>
      <c r="H61" s="1025">
        <v>597.75760300000002</v>
      </c>
      <c r="I61" s="1026">
        <v>93.269504410982137</v>
      </c>
      <c r="J61" s="1027">
        <v>26.673687898736247</v>
      </c>
      <c r="L61" s="861"/>
      <c r="M61" s="861"/>
    </row>
    <row r="62" spans="2:13" ht="16.5" customHeight="1">
      <c r="B62" s="1022">
        <v>56</v>
      </c>
      <c r="C62" s="1023" t="s">
        <v>888</v>
      </c>
      <c r="D62" s="1024">
        <v>166.36050699999998</v>
      </c>
      <c r="E62" s="1025">
        <v>30.962720999999998</v>
      </c>
      <c r="F62" s="1025">
        <v>399.62962699999991</v>
      </c>
      <c r="G62" s="1025">
        <v>13.256062</v>
      </c>
      <c r="H62" s="1025">
        <v>33.602696000000002</v>
      </c>
      <c r="I62" s="1026">
        <v>-57.18702500339036</v>
      </c>
      <c r="J62" s="1027">
        <v>153.48927909359506</v>
      </c>
      <c r="L62" s="861"/>
      <c r="M62" s="861"/>
    </row>
    <row r="63" spans="2:13" ht="16.5" customHeight="1">
      <c r="B63" s="1022">
        <v>57</v>
      </c>
      <c r="C63" s="1023" t="s">
        <v>889</v>
      </c>
      <c r="D63" s="1024">
        <v>7618.1258530000005</v>
      </c>
      <c r="E63" s="1025">
        <v>1117.458989</v>
      </c>
      <c r="F63" s="1025">
        <v>10779.367026000002</v>
      </c>
      <c r="G63" s="1025">
        <v>1433.6864989999999</v>
      </c>
      <c r="H63" s="1025">
        <v>1168.0432780000001</v>
      </c>
      <c r="I63" s="1026">
        <v>28.298802292779271</v>
      </c>
      <c r="J63" s="1027">
        <v>-18.528682608456364</v>
      </c>
      <c r="L63" s="861"/>
      <c r="M63" s="861"/>
    </row>
    <row r="64" spans="2:13" ht="16.5" customHeight="1">
      <c r="B64" s="1022">
        <v>58</v>
      </c>
      <c r="C64" s="1023" t="s">
        <v>932</v>
      </c>
      <c r="D64" s="1024">
        <v>596.11083099999996</v>
      </c>
      <c r="E64" s="1025">
        <v>107.312282</v>
      </c>
      <c r="F64" s="1025">
        <v>505.61405400000001</v>
      </c>
      <c r="G64" s="1025">
        <v>73.624331000000012</v>
      </c>
      <c r="H64" s="1025">
        <v>89.036422000000002</v>
      </c>
      <c r="I64" s="1026">
        <v>-31.392446765785849</v>
      </c>
      <c r="J64" s="1027">
        <v>20.933420773629834</v>
      </c>
      <c r="L64" s="861"/>
      <c r="M64" s="861"/>
    </row>
    <row r="65" spans="2:13" ht="16.5" customHeight="1">
      <c r="B65" s="1022">
        <v>59</v>
      </c>
      <c r="C65" s="1023" t="s">
        <v>933</v>
      </c>
      <c r="D65" s="1024">
        <v>7.3567239999999998</v>
      </c>
      <c r="E65" s="1025">
        <v>7.3275000000000007E-2</v>
      </c>
      <c r="F65" s="1025">
        <v>0.108677</v>
      </c>
      <c r="G65" s="1025">
        <v>3.3682999999999998E-2</v>
      </c>
      <c r="H65" s="1025">
        <v>5.2905000000000001E-2</v>
      </c>
      <c r="I65" s="1026">
        <v>-54.032070965540782</v>
      </c>
      <c r="J65" s="1027">
        <v>57.067363358370699</v>
      </c>
      <c r="L65" s="861"/>
      <c r="M65" s="861"/>
    </row>
    <row r="66" spans="2:13" ht="16.5" customHeight="1">
      <c r="B66" s="1022">
        <v>60</v>
      </c>
      <c r="C66" s="1023" t="s">
        <v>891</v>
      </c>
      <c r="D66" s="1024">
        <v>2305.9800370000003</v>
      </c>
      <c r="E66" s="1025">
        <v>415.78451100000001</v>
      </c>
      <c r="F66" s="1025">
        <v>3242.8606429999995</v>
      </c>
      <c r="G66" s="1025">
        <v>724.35203200000001</v>
      </c>
      <c r="H66" s="1025">
        <v>587.77082900000005</v>
      </c>
      <c r="I66" s="1026">
        <v>74.213327537831248</v>
      </c>
      <c r="J66" s="1027">
        <v>-18.855638828386688</v>
      </c>
      <c r="L66" s="861"/>
      <c r="M66" s="861"/>
    </row>
    <row r="67" spans="2:13" ht="16.5" customHeight="1">
      <c r="B67" s="1022">
        <v>61</v>
      </c>
      <c r="C67" s="1023" t="s">
        <v>934</v>
      </c>
      <c r="D67" s="1024">
        <v>480.6748</v>
      </c>
      <c r="E67" s="1025">
        <v>67.510304000000005</v>
      </c>
      <c r="F67" s="1025">
        <v>554.76366499999995</v>
      </c>
      <c r="G67" s="1025">
        <v>102.87946700000001</v>
      </c>
      <c r="H67" s="1025">
        <v>87.738473999999997</v>
      </c>
      <c r="I67" s="1026">
        <v>52.390762453091611</v>
      </c>
      <c r="J67" s="1027">
        <v>-14.717215632542107</v>
      </c>
      <c r="L67" s="861"/>
      <c r="M67" s="861"/>
    </row>
    <row r="68" spans="2:13" ht="16.5" customHeight="1">
      <c r="B68" s="1022">
        <v>62</v>
      </c>
      <c r="C68" s="1023" t="s">
        <v>894</v>
      </c>
      <c r="D68" s="1024">
        <v>2729.9660699999999</v>
      </c>
      <c r="E68" s="1025">
        <v>411.51687200000003</v>
      </c>
      <c r="F68" s="1025">
        <v>2285.0964759999997</v>
      </c>
      <c r="G68" s="1025">
        <v>252.26950199999999</v>
      </c>
      <c r="H68" s="1025">
        <v>474.16150099999999</v>
      </c>
      <c r="I68" s="1026">
        <v>-38.697652717383612</v>
      </c>
      <c r="J68" s="1027">
        <v>87.958313327942449</v>
      </c>
      <c r="L68" s="861"/>
      <c r="M68" s="861"/>
    </row>
    <row r="69" spans="2:13" ht="16.5" customHeight="1">
      <c r="B69" s="1022">
        <v>63</v>
      </c>
      <c r="C69" s="1023" t="s">
        <v>935</v>
      </c>
      <c r="D69" s="1024">
        <v>500.648886</v>
      </c>
      <c r="E69" s="1025">
        <v>62.070399000000002</v>
      </c>
      <c r="F69" s="1025">
        <v>490.10820000000001</v>
      </c>
      <c r="G69" s="1025">
        <v>63.906603000000004</v>
      </c>
      <c r="H69" s="1025">
        <v>84.628182999999993</v>
      </c>
      <c r="I69" s="1026">
        <v>2.9582603456439927</v>
      </c>
      <c r="J69" s="1027">
        <v>32.424787153840725</v>
      </c>
      <c r="L69" s="861"/>
      <c r="M69" s="861"/>
    </row>
    <row r="70" spans="2:13" ht="16.5" customHeight="1">
      <c r="B70" s="1022">
        <v>64</v>
      </c>
      <c r="C70" s="1023" t="s">
        <v>936</v>
      </c>
      <c r="D70" s="1024">
        <v>1992.334672</v>
      </c>
      <c r="E70" s="1025">
        <v>434.8</v>
      </c>
      <c r="F70" s="1025">
        <v>507.39164099999999</v>
      </c>
      <c r="G70" s="1025">
        <v>96.310302000000007</v>
      </c>
      <c r="H70" s="1025">
        <v>213.97592500000002</v>
      </c>
      <c r="I70" s="1026">
        <v>-77.84951655933763</v>
      </c>
      <c r="J70" s="1027">
        <v>122.17345450749391</v>
      </c>
      <c r="L70" s="861"/>
      <c r="M70" s="861"/>
    </row>
    <row r="71" spans="2:13" ht="16.5" customHeight="1">
      <c r="B71" s="1028"/>
      <c r="C71" s="1029" t="s">
        <v>787</v>
      </c>
      <c r="D71" s="1018">
        <v>69532.225202000016</v>
      </c>
      <c r="E71" s="1030">
        <v>10623.538330999998</v>
      </c>
      <c r="F71" s="1030">
        <v>84156.737652000011</v>
      </c>
      <c r="G71" s="1030">
        <v>9252.6814930000019</v>
      </c>
      <c r="H71" s="1030">
        <v>14695.091129999995</v>
      </c>
      <c r="I71" s="1031">
        <v>-12.903957187218595</v>
      </c>
      <c r="J71" s="1032">
        <v>58.819809599167314</v>
      </c>
      <c r="L71" s="861"/>
      <c r="M71" s="861"/>
    </row>
    <row r="72" spans="2:13" ht="16.5" customHeight="1" thickBot="1">
      <c r="B72" s="1033"/>
      <c r="C72" s="1034" t="s">
        <v>788</v>
      </c>
      <c r="D72" s="1035">
        <v>229198.61536000005</v>
      </c>
      <c r="E72" s="1036">
        <v>31380.454401000003</v>
      </c>
      <c r="F72" s="1036">
        <v>273376.23904200003</v>
      </c>
      <c r="G72" s="1036">
        <v>36713.540876999992</v>
      </c>
      <c r="H72" s="1036">
        <v>56993.263611000002</v>
      </c>
      <c r="I72" s="1037">
        <v>16.994930691092989</v>
      </c>
      <c r="J72" s="1038">
        <v>55.237719515920304</v>
      </c>
      <c r="L72" s="861"/>
      <c r="M72" s="861"/>
    </row>
    <row r="73" spans="2:13" ht="16.5" customHeight="1" thickTop="1">
      <c r="B73" s="1624" t="s">
        <v>790</v>
      </c>
      <c r="C73" s="1624"/>
      <c r="D73" s="1624"/>
      <c r="E73" s="1624"/>
      <c r="F73" s="1624"/>
      <c r="G73" s="1624"/>
      <c r="H73" s="1624"/>
      <c r="I73" s="1624"/>
      <c r="J73" s="1624"/>
    </row>
    <row r="75" spans="2:13">
      <c r="E75" s="861"/>
      <c r="F75" s="861"/>
      <c r="G75" s="861"/>
      <c r="H75" s="861"/>
    </row>
    <row r="77" spans="2:13">
      <c r="E77" s="935"/>
      <c r="F77" s="935"/>
    </row>
  </sheetData>
  <mergeCells count="9">
    <mergeCell ref="B73:J73"/>
    <mergeCell ref="B1:J1"/>
    <mergeCell ref="B2:J2"/>
    <mergeCell ref="B3:J3"/>
    <mergeCell ref="B4:B5"/>
    <mergeCell ref="C4:C5"/>
    <mergeCell ref="D4:E4"/>
    <mergeCell ref="F4:G4"/>
    <mergeCell ref="I4:J4"/>
  </mergeCells>
  <printOptions horizontalCentered="1"/>
  <pageMargins left="0.5" right="0.5" top="0.5" bottom="0.5" header="0.5" footer="0.5"/>
  <pageSetup scale="62"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B1:J26"/>
  <sheetViews>
    <sheetView workbookViewId="0">
      <selection activeCell="P14" sqref="P14"/>
    </sheetView>
  </sheetViews>
  <sheetFormatPr defaultRowHeight="15.75"/>
  <cols>
    <col min="1" max="1" width="7.7109375" style="39" customWidth="1"/>
    <col min="2" max="2" width="9.140625" style="39"/>
    <col min="3" max="3" width="33.5703125" style="39" bestFit="1" customWidth="1"/>
    <col min="4" max="9" width="16.140625" style="39" customWidth="1"/>
    <col min="10" max="10" width="9.140625" style="39"/>
    <col min="11" max="11" width="11.28515625" style="39" customWidth="1"/>
    <col min="12" max="256" width="9.140625" style="39"/>
    <col min="257" max="257" width="7.7109375" style="39" customWidth="1"/>
    <col min="258" max="258" width="9.140625" style="39"/>
    <col min="259" max="259" width="31.85546875" style="39" bestFit="1" customWidth="1"/>
    <col min="260" max="260" width="12.140625" style="39" customWidth="1"/>
    <col min="261" max="261" width="11.7109375" style="39" customWidth="1"/>
    <col min="262" max="262" width="10.85546875" style="39" customWidth="1"/>
    <col min="263" max="263" width="13.140625" style="39" customWidth="1"/>
    <col min="264" max="264" width="12.5703125" style="39" customWidth="1"/>
    <col min="265" max="265" width="12.28515625" style="39" customWidth="1"/>
    <col min="266" max="266" width="9.140625" style="39"/>
    <col min="267" max="267" width="11.28515625" style="39" customWidth="1"/>
    <col min="268" max="512" width="9.140625" style="39"/>
    <col min="513" max="513" width="7.7109375" style="39" customWidth="1"/>
    <col min="514" max="514" width="9.140625" style="39"/>
    <col min="515" max="515" width="31.85546875" style="39" bestFit="1" customWidth="1"/>
    <col min="516" max="516" width="12.140625" style="39" customWidth="1"/>
    <col min="517" max="517" width="11.7109375" style="39" customWidth="1"/>
    <col min="518" max="518" width="10.85546875" style="39" customWidth="1"/>
    <col min="519" max="519" width="13.140625" style="39" customWidth="1"/>
    <col min="520" max="520" width="12.5703125" style="39" customWidth="1"/>
    <col min="521" max="521" width="12.28515625" style="39" customWidth="1"/>
    <col min="522" max="522" width="9.140625" style="39"/>
    <col min="523" max="523" width="11.28515625" style="39" customWidth="1"/>
    <col min="524" max="768" width="9.140625" style="39"/>
    <col min="769" max="769" width="7.7109375" style="39" customWidth="1"/>
    <col min="770" max="770" width="9.140625" style="39"/>
    <col min="771" max="771" width="31.85546875" style="39" bestFit="1" customWidth="1"/>
    <col min="772" max="772" width="12.140625" style="39" customWidth="1"/>
    <col min="773" max="773" width="11.7109375" style="39" customWidth="1"/>
    <col min="774" max="774" width="10.85546875" style="39" customWidth="1"/>
    <col min="775" max="775" width="13.140625" style="39" customWidth="1"/>
    <col min="776" max="776" width="12.5703125" style="39" customWidth="1"/>
    <col min="777" max="777" width="12.28515625" style="39" customWidth="1"/>
    <col min="778" max="778" width="9.140625" style="39"/>
    <col min="779" max="779" width="11.28515625" style="39" customWidth="1"/>
    <col min="780" max="1024" width="9.140625" style="39"/>
    <col min="1025" max="1025" width="7.7109375" style="39" customWidth="1"/>
    <col min="1026" max="1026" width="9.140625" style="39"/>
    <col min="1027" max="1027" width="31.85546875" style="39" bestFit="1" customWidth="1"/>
    <col min="1028" max="1028" width="12.140625" style="39" customWidth="1"/>
    <col min="1029" max="1029" width="11.7109375" style="39" customWidth="1"/>
    <col min="1030" max="1030" width="10.85546875" style="39" customWidth="1"/>
    <col min="1031" max="1031" width="13.140625" style="39" customWidth="1"/>
    <col min="1032" max="1032" width="12.5703125" style="39" customWidth="1"/>
    <col min="1033" max="1033" width="12.28515625" style="39" customWidth="1"/>
    <col min="1034" max="1034" width="9.140625" style="39"/>
    <col min="1035" max="1035" width="11.28515625" style="39" customWidth="1"/>
    <col min="1036" max="1280" width="9.140625" style="39"/>
    <col min="1281" max="1281" width="7.7109375" style="39" customWidth="1"/>
    <col min="1282" max="1282" width="9.140625" style="39"/>
    <col min="1283" max="1283" width="31.85546875" style="39" bestFit="1" customWidth="1"/>
    <col min="1284" max="1284" width="12.140625" style="39" customWidth="1"/>
    <col min="1285" max="1285" width="11.7109375" style="39" customWidth="1"/>
    <col min="1286" max="1286" width="10.85546875" style="39" customWidth="1"/>
    <col min="1287" max="1287" width="13.140625" style="39" customWidth="1"/>
    <col min="1288" max="1288" width="12.5703125" style="39" customWidth="1"/>
    <col min="1289" max="1289" width="12.28515625" style="39" customWidth="1"/>
    <col min="1290" max="1290" width="9.140625" style="39"/>
    <col min="1291" max="1291" width="11.28515625" style="39" customWidth="1"/>
    <col min="1292" max="1536" width="9.140625" style="39"/>
    <col min="1537" max="1537" width="7.7109375" style="39" customWidth="1"/>
    <col min="1538" max="1538" width="9.140625" style="39"/>
    <col min="1539" max="1539" width="31.85546875" style="39" bestFit="1" customWidth="1"/>
    <col min="1540" max="1540" width="12.140625" style="39" customWidth="1"/>
    <col min="1541" max="1541" width="11.7109375" style="39" customWidth="1"/>
    <col min="1542" max="1542" width="10.85546875" style="39" customWidth="1"/>
    <col min="1543" max="1543" width="13.140625" style="39" customWidth="1"/>
    <col min="1544" max="1544" width="12.5703125" style="39" customWidth="1"/>
    <col min="1545" max="1545" width="12.28515625" style="39" customWidth="1"/>
    <col min="1546" max="1546" width="9.140625" style="39"/>
    <col min="1547" max="1547" width="11.28515625" style="39" customWidth="1"/>
    <col min="1548" max="1792" width="9.140625" style="39"/>
    <col min="1793" max="1793" width="7.7109375" style="39" customWidth="1"/>
    <col min="1794" max="1794" width="9.140625" style="39"/>
    <col min="1795" max="1795" width="31.85546875" style="39" bestFit="1" customWidth="1"/>
    <col min="1796" max="1796" width="12.140625" style="39" customWidth="1"/>
    <col min="1797" max="1797" width="11.7109375" style="39" customWidth="1"/>
    <col min="1798" max="1798" width="10.85546875" style="39" customWidth="1"/>
    <col min="1799" max="1799" width="13.140625" style="39" customWidth="1"/>
    <col min="1800" max="1800" width="12.5703125" style="39" customWidth="1"/>
    <col min="1801" max="1801" width="12.28515625" style="39" customWidth="1"/>
    <col min="1802" max="1802" width="9.140625" style="39"/>
    <col min="1803" max="1803" width="11.28515625" style="39" customWidth="1"/>
    <col min="1804" max="2048" width="9.140625" style="39"/>
    <col min="2049" max="2049" width="7.7109375" style="39" customWidth="1"/>
    <col min="2050" max="2050" width="9.140625" style="39"/>
    <col min="2051" max="2051" width="31.85546875" style="39" bestFit="1" customWidth="1"/>
    <col min="2052" max="2052" width="12.140625" style="39" customWidth="1"/>
    <col min="2053" max="2053" width="11.7109375" style="39" customWidth="1"/>
    <col min="2054" max="2054" width="10.85546875" style="39" customWidth="1"/>
    <col min="2055" max="2055" width="13.140625" style="39" customWidth="1"/>
    <col min="2056" max="2056" width="12.5703125" style="39" customWidth="1"/>
    <col min="2057" max="2057" width="12.28515625" style="39" customWidth="1"/>
    <col min="2058" max="2058" width="9.140625" style="39"/>
    <col min="2059" max="2059" width="11.28515625" style="39" customWidth="1"/>
    <col min="2060" max="2304" width="9.140625" style="39"/>
    <col min="2305" max="2305" width="7.7109375" style="39" customWidth="1"/>
    <col min="2306" max="2306" width="9.140625" style="39"/>
    <col min="2307" max="2307" width="31.85546875" style="39" bestFit="1" customWidth="1"/>
    <col min="2308" max="2308" width="12.140625" style="39" customWidth="1"/>
    <col min="2309" max="2309" width="11.7109375" style="39" customWidth="1"/>
    <col min="2310" max="2310" width="10.85546875" style="39" customWidth="1"/>
    <col min="2311" max="2311" width="13.140625" style="39" customWidth="1"/>
    <col min="2312" max="2312" width="12.5703125" style="39" customWidth="1"/>
    <col min="2313" max="2313" width="12.28515625" style="39" customWidth="1"/>
    <col min="2314" max="2314" width="9.140625" style="39"/>
    <col min="2315" max="2315" width="11.28515625" style="39" customWidth="1"/>
    <col min="2316" max="2560" width="9.140625" style="39"/>
    <col min="2561" max="2561" width="7.7109375" style="39" customWidth="1"/>
    <col min="2562" max="2562" width="9.140625" style="39"/>
    <col min="2563" max="2563" width="31.85546875" style="39" bestFit="1" customWidth="1"/>
    <col min="2564" max="2564" width="12.140625" style="39" customWidth="1"/>
    <col min="2565" max="2565" width="11.7109375" style="39" customWidth="1"/>
    <col min="2566" max="2566" width="10.85546875" style="39" customWidth="1"/>
    <col min="2567" max="2567" width="13.140625" style="39" customWidth="1"/>
    <col min="2568" max="2568" width="12.5703125" style="39" customWidth="1"/>
    <col min="2569" max="2569" width="12.28515625" style="39" customWidth="1"/>
    <col min="2570" max="2570" width="9.140625" style="39"/>
    <col min="2571" max="2571" width="11.28515625" style="39" customWidth="1"/>
    <col min="2572" max="2816" width="9.140625" style="39"/>
    <col min="2817" max="2817" width="7.7109375" style="39" customWidth="1"/>
    <col min="2818" max="2818" width="9.140625" style="39"/>
    <col min="2819" max="2819" width="31.85546875" style="39" bestFit="1" customWidth="1"/>
    <col min="2820" max="2820" width="12.140625" style="39" customWidth="1"/>
    <col min="2821" max="2821" width="11.7109375" style="39" customWidth="1"/>
    <col min="2822" max="2822" width="10.85546875" style="39" customWidth="1"/>
    <col min="2823" max="2823" width="13.140625" style="39" customWidth="1"/>
    <col min="2824" max="2824" width="12.5703125" style="39" customWidth="1"/>
    <col min="2825" max="2825" width="12.28515625" style="39" customWidth="1"/>
    <col min="2826" max="2826" width="9.140625" style="39"/>
    <col min="2827" max="2827" width="11.28515625" style="39" customWidth="1"/>
    <col min="2828" max="3072" width="9.140625" style="39"/>
    <col min="3073" max="3073" width="7.7109375" style="39" customWidth="1"/>
    <col min="3074" max="3074" width="9.140625" style="39"/>
    <col min="3075" max="3075" width="31.85546875" style="39" bestFit="1" customWidth="1"/>
    <col min="3076" max="3076" width="12.140625" style="39" customWidth="1"/>
    <col min="3077" max="3077" width="11.7109375" style="39" customWidth="1"/>
    <col min="3078" max="3078" width="10.85546875" style="39" customWidth="1"/>
    <col min="3079" max="3079" width="13.140625" style="39" customWidth="1"/>
    <col min="3080" max="3080" width="12.5703125" style="39" customWidth="1"/>
    <col min="3081" max="3081" width="12.28515625" style="39" customWidth="1"/>
    <col min="3082" max="3082" width="9.140625" style="39"/>
    <col min="3083" max="3083" width="11.28515625" style="39" customWidth="1"/>
    <col min="3084" max="3328" width="9.140625" style="39"/>
    <col min="3329" max="3329" width="7.7109375" style="39" customWidth="1"/>
    <col min="3330" max="3330" width="9.140625" style="39"/>
    <col min="3331" max="3331" width="31.85546875" style="39" bestFit="1" customWidth="1"/>
    <col min="3332" max="3332" width="12.140625" style="39" customWidth="1"/>
    <col min="3333" max="3333" width="11.7109375" style="39" customWidth="1"/>
    <col min="3334" max="3334" width="10.85546875" style="39" customWidth="1"/>
    <col min="3335" max="3335" width="13.140625" style="39" customWidth="1"/>
    <col min="3336" max="3336" width="12.5703125" style="39" customWidth="1"/>
    <col min="3337" max="3337" width="12.28515625" style="39" customWidth="1"/>
    <col min="3338" max="3338" width="9.140625" style="39"/>
    <col min="3339" max="3339" width="11.28515625" style="39" customWidth="1"/>
    <col min="3340" max="3584" width="9.140625" style="39"/>
    <col min="3585" max="3585" width="7.7109375" style="39" customWidth="1"/>
    <col min="3586" max="3586" width="9.140625" style="39"/>
    <col min="3587" max="3587" width="31.85546875" style="39" bestFit="1" customWidth="1"/>
    <col min="3588" max="3588" width="12.140625" style="39" customWidth="1"/>
    <col min="3589" max="3589" width="11.7109375" style="39" customWidth="1"/>
    <col min="3590" max="3590" width="10.85546875" style="39" customWidth="1"/>
    <col min="3591" max="3591" width="13.140625" style="39" customWidth="1"/>
    <col min="3592" max="3592" width="12.5703125" style="39" customWidth="1"/>
    <col min="3593" max="3593" width="12.28515625" style="39" customWidth="1"/>
    <col min="3594" max="3594" width="9.140625" style="39"/>
    <col min="3595" max="3595" width="11.28515625" style="39" customWidth="1"/>
    <col min="3596" max="3840" width="9.140625" style="39"/>
    <col min="3841" max="3841" width="7.7109375" style="39" customWidth="1"/>
    <col min="3842" max="3842" width="9.140625" style="39"/>
    <col min="3843" max="3843" width="31.85546875" style="39" bestFit="1" customWidth="1"/>
    <col min="3844" max="3844" width="12.140625" style="39" customWidth="1"/>
    <col min="3845" max="3845" width="11.7109375" style="39" customWidth="1"/>
    <col min="3846" max="3846" width="10.85546875" style="39" customWidth="1"/>
    <col min="3847" max="3847" width="13.140625" style="39" customWidth="1"/>
    <col min="3848" max="3848" width="12.5703125" style="39" customWidth="1"/>
    <col min="3849" max="3849" width="12.28515625" style="39" customWidth="1"/>
    <col min="3850" max="3850" width="9.140625" style="39"/>
    <col min="3851" max="3851" width="11.28515625" style="39" customWidth="1"/>
    <col min="3852" max="4096" width="9.140625" style="39"/>
    <col min="4097" max="4097" width="7.7109375" style="39" customWidth="1"/>
    <col min="4098" max="4098" width="9.140625" style="39"/>
    <col min="4099" max="4099" width="31.85546875" style="39" bestFit="1" customWidth="1"/>
    <col min="4100" max="4100" width="12.140625" style="39" customWidth="1"/>
    <col min="4101" max="4101" width="11.7109375" style="39" customWidth="1"/>
    <col min="4102" max="4102" width="10.85546875" style="39" customWidth="1"/>
    <col min="4103" max="4103" width="13.140625" style="39" customWidth="1"/>
    <col min="4104" max="4104" width="12.5703125" style="39" customWidth="1"/>
    <col min="4105" max="4105" width="12.28515625" style="39" customWidth="1"/>
    <col min="4106" max="4106" width="9.140625" style="39"/>
    <col min="4107" max="4107" width="11.28515625" style="39" customWidth="1"/>
    <col min="4108" max="4352" width="9.140625" style="39"/>
    <col min="4353" max="4353" width="7.7109375" style="39" customWidth="1"/>
    <col min="4354" max="4354" width="9.140625" style="39"/>
    <col min="4355" max="4355" width="31.85546875" style="39" bestFit="1" customWidth="1"/>
    <col min="4356" max="4356" width="12.140625" style="39" customWidth="1"/>
    <col min="4357" max="4357" width="11.7109375" style="39" customWidth="1"/>
    <col min="4358" max="4358" width="10.85546875" style="39" customWidth="1"/>
    <col min="4359" max="4359" width="13.140625" style="39" customWidth="1"/>
    <col min="4360" max="4360" width="12.5703125" style="39" customWidth="1"/>
    <col min="4361" max="4361" width="12.28515625" style="39" customWidth="1"/>
    <col min="4362" max="4362" width="9.140625" style="39"/>
    <col min="4363" max="4363" width="11.28515625" style="39" customWidth="1"/>
    <col min="4364" max="4608" width="9.140625" style="39"/>
    <col min="4609" max="4609" width="7.7109375" style="39" customWidth="1"/>
    <col min="4610" max="4610" width="9.140625" style="39"/>
    <col min="4611" max="4611" width="31.85546875" style="39" bestFit="1" customWidth="1"/>
    <col min="4612" max="4612" width="12.140625" style="39" customWidth="1"/>
    <col min="4613" max="4613" width="11.7109375" style="39" customWidth="1"/>
    <col min="4614" max="4614" width="10.85546875" style="39" customWidth="1"/>
    <col min="4615" max="4615" width="13.140625" style="39" customWidth="1"/>
    <col min="4616" max="4616" width="12.5703125" style="39" customWidth="1"/>
    <col min="4617" max="4617" width="12.28515625" style="39" customWidth="1"/>
    <col min="4618" max="4618" width="9.140625" style="39"/>
    <col min="4619" max="4619" width="11.28515625" style="39" customWidth="1"/>
    <col min="4620" max="4864" width="9.140625" style="39"/>
    <col min="4865" max="4865" width="7.7109375" style="39" customWidth="1"/>
    <col min="4866" max="4866" width="9.140625" style="39"/>
    <col min="4867" max="4867" width="31.85546875" style="39" bestFit="1" customWidth="1"/>
    <col min="4868" max="4868" width="12.140625" style="39" customWidth="1"/>
    <col min="4869" max="4869" width="11.7109375" style="39" customWidth="1"/>
    <col min="4870" max="4870" width="10.85546875" style="39" customWidth="1"/>
    <col min="4871" max="4871" width="13.140625" style="39" customWidth="1"/>
    <col min="4872" max="4872" width="12.5703125" style="39" customWidth="1"/>
    <col min="4873" max="4873" width="12.28515625" style="39" customWidth="1"/>
    <col min="4874" max="4874" width="9.140625" style="39"/>
    <col min="4875" max="4875" width="11.28515625" style="39" customWidth="1"/>
    <col min="4876" max="5120" width="9.140625" style="39"/>
    <col min="5121" max="5121" width="7.7109375" style="39" customWidth="1"/>
    <col min="5122" max="5122" width="9.140625" style="39"/>
    <col min="5123" max="5123" width="31.85546875" style="39" bestFit="1" customWidth="1"/>
    <col min="5124" max="5124" width="12.140625" style="39" customWidth="1"/>
    <col min="5125" max="5125" width="11.7109375" style="39" customWidth="1"/>
    <col min="5126" max="5126" width="10.85546875" style="39" customWidth="1"/>
    <col min="5127" max="5127" width="13.140625" style="39" customWidth="1"/>
    <col min="5128" max="5128" width="12.5703125" style="39" customWidth="1"/>
    <col min="5129" max="5129" width="12.28515625" style="39" customWidth="1"/>
    <col min="5130" max="5130" width="9.140625" style="39"/>
    <col min="5131" max="5131" width="11.28515625" style="39" customWidth="1"/>
    <col min="5132" max="5376" width="9.140625" style="39"/>
    <col min="5377" max="5377" width="7.7109375" style="39" customWidth="1"/>
    <col min="5378" max="5378" width="9.140625" style="39"/>
    <col min="5379" max="5379" width="31.85546875" style="39" bestFit="1" customWidth="1"/>
    <col min="5380" max="5380" width="12.140625" style="39" customWidth="1"/>
    <col min="5381" max="5381" width="11.7109375" style="39" customWidth="1"/>
    <col min="5382" max="5382" width="10.85546875" style="39" customWidth="1"/>
    <col min="5383" max="5383" width="13.140625" style="39" customWidth="1"/>
    <col min="5384" max="5384" width="12.5703125" style="39" customWidth="1"/>
    <col min="5385" max="5385" width="12.28515625" style="39" customWidth="1"/>
    <col min="5386" max="5386" width="9.140625" style="39"/>
    <col min="5387" max="5387" width="11.28515625" style="39" customWidth="1"/>
    <col min="5388" max="5632" width="9.140625" style="39"/>
    <col min="5633" max="5633" width="7.7109375" style="39" customWidth="1"/>
    <col min="5634" max="5634" width="9.140625" style="39"/>
    <col min="5635" max="5635" width="31.85546875" style="39" bestFit="1" customWidth="1"/>
    <col min="5636" max="5636" width="12.140625" style="39" customWidth="1"/>
    <col min="5637" max="5637" width="11.7109375" style="39" customWidth="1"/>
    <col min="5638" max="5638" width="10.85546875" style="39" customWidth="1"/>
    <col min="5639" max="5639" width="13.140625" style="39" customWidth="1"/>
    <col min="5640" max="5640" width="12.5703125" style="39" customWidth="1"/>
    <col min="5641" max="5641" width="12.28515625" style="39" customWidth="1"/>
    <col min="5642" max="5642" width="9.140625" style="39"/>
    <col min="5643" max="5643" width="11.28515625" style="39" customWidth="1"/>
    <col min="5644" max="5888" width="9.140625" style="39"/>
    <col min="5889" max="5889" width="7.7109375" style="39" customWidth="1"/>
    <col min="5890" max="5890" width="9.140625" style="39"/>
    <col min="5891" max="5891" width="31.85546875" style="39" bestFit="1" customWidth="1"/>
    <col min="5892" max="5892" width="12.140625" style="39" customWidth="1"/>
    <col min="5893" max="5893" width="11.7109375" style="39" customWidth="1"/>
    <col min="5894" max="5894" width="10.85546875" style="39" customWidth="1"/>
    <col min="5895" max="5895" width="13.140625" style="39" customWidth="1"/>
    <col min="5896" max="5896" width="12.5703125" style="39" customWidth="1"/>
    <col min="5897" max="5897" width="12.28515625" style="39" customWidth="1"/>
    <col min="5898" max="5898" width="9.140625" style="39"/>
    <col min="5899" max="5899" width="11.28515625" style="39" customWidth="1"/>
    <col min="5900" max="6144" width="9.140625" style="39"/>
    <col min="6145" max="6145" width="7.7109375" style="39" customWidth="1"/>
    <col min="6146" max="6146" width="9.140625" style="39"/>
    <col min="6147" max="6147" width="31.85546875" style="39" bestFit="1" customWidth="1"/>
    <col min="6148" max="6148" width="12.140625" style="39" customWidth="1"/>
    <col min="6149" max="6149" width="11.7109375" style="39" customWidth="1"/>
    <col min="6150" max="6150" width="10.85546875" style="39" customWidth="1"/>
    <col min="6151" max="6151" width="13.140625" style="39" customWidth="1"/>
    <col min="6152" max="6152" width="12.5703125" style="39" customWidth="1"/>
    <col min="6153" max="6153" width="12.28515625" style="39" customWidth="1"/>
    <col min="6154" max="6154" width="9.140625" style="39"/>
    <col min="6155" max="6155" width="11.28515625" style="39" customWidth="1"/>
    <col min="6156" max="6400" width="9.140625" style="39"/>
    <col min="6401" max="6401" width="7.7109375" style="39" customWidth="1"/>
    <col min="6402" max="6402" width="9.140625" style="39"/>
    <col min="6403" max="6403" width="31.85546875" style="39" bestFit="1" customWidth="1"/>
    <col min="6404" max="6404" width="12.140625" style="39" customWidth="1"/>
    <col min="6405" max="6405" width="11.7109375" style="39" customWidth="1"/>
    <col min="6406" max="6406" width="10.85546875" style="39" customWidth="1"/>
    <col min="6407" max="6407" width="13.140625" style="39" customWidth="1"/>
    <col min="6408" max="6408" width="12.5703125" style="39" customWidth="1"/>
    <col min="6409" max="6409" width="12.28515625" style="39" customWidth="1"/>
    <col min="6410" max="6410" width="9.140625" style="39"/>
    <col min="6411" max="6411" width="11.28515625" style="39" customWidth="1"/>
    <col min="6412" max="6656" width="9.140625" style="39"/>
    <col min="6657" max="6657" width="7.7109375" style="39" customWidth="1"/>
    <col min="6658" max="6658" width="9.140625" style="39"/>
    <col min="6659" max="6659" width="31.85546875" style="39" bestFit="1" customWidth="1"/>
    <col min="6660" max="6660" width="12.140625" style="39" customWidth="1"/>
    <col min="6661" max="6661" width="11.7109375" style="39" customWidth="1"/>
    <col min="6662" max="6662" width="10.85546875" style="39" customWidth="1"/>
    <col min="6663" max="6663" width="13.140625" style="39" customWidth="1"/>
    <col min="6664" max="6664" width="12.5703125" style="39" customWidth="1"/>
    <col min="6665" max="6665" width="12.28515625" style="39" customWidth="1"/>
    <col min="6666" max="6666" width="9.140625" style="39"/>
    <col min="6667" max="6667" width="11.28515625" style="39" customWidth="1"/>
    <col min="6668" max="6912" width="9.140625" style="39"/>
    <col min="6913" max="6913" width="7.7109375" style="39" customWidth="1"/>
    <col min="6914" max="6914" width="9.140625" style="39"/>
    <col min="6915" max="6915" width="31.85546875" style="39" bestFit="1" customWidth="1"/>
    <col min="6916" max="6916" width="12.140625" style="39" customWidth="1"/>
    <col min="6917" max="6917" width="11.7109375" style="39" customWidth="1"/>
    <col min="6918" max="6918" width="10.85546875" style="39" customWidth="1"/>
    <col min="6919" max="6919" width="13.140625" style="39" customWidth="1"/>
    <col min="6920" max="6920" width="12.5703125" style="39" customWidth="1"/>
    <col min="6921" max="6921" width="12.28515625" style="39" customWidth="1"/>
    <col min="6922" max="6922" width="9.140625" style="39"/>
    <col min="6923" max="6923" width="11.28515625" style="39" customWidth="1"/>
    <col min="6924" max="7168" width="9.140625" style="39"/>
    <col min="7169" max="7169" width="7.7109375" style="39" customWidth="1"/>
    <col min="7170" max="7170" width="9.140625" style="39"/>
    <col min="7171" max="7171" width="31.85546875" style="39" bestFit="1" customWidth="1"/>
    <col min="7172" max="7172" width="12.140625" style="39" customWidth="1"/>
    <col min="7173" max="7173" width="11.7109375" style="39" customWidth="1"/>
    <col min="7174" max="7174" width="10.85546875" style="39" customWidth="1"/>
    <col min="7175" max="7175" width="13.140625" style="39" customWidth="1"/>
    <col min="7176" max="7176" width="12.5703125" style="39" customWidth="1"/>
    <col min="7177" max="7177" width="12.28515625" style="39" customWidth="1"/>
    <col min="7178" max="7178" width="9.140625" style="39"/>
    <col min="7179" max="7179" width="11.28515625" style="39" customWidth="1"/>
    <col min="7180" max="7424" width="9.140625" style="39"/>
    <col min="7425" max="7425" width="7.7109375" style="39" customWidth="1"/>
    <col min="7426" max="7426" width="9.140625" style="39"/>
    <col min="7427" max="7427" width="31.85546875" style="39" bestFit="1" customWidth="1"/>
    <col min="7428" max="7428" width="12.140625" style="39" customWidth="1"/>
    <col min="7429" max="7429" width="11.7109375" style="39" customWidth="1"/>
    <col min="7430" max="7430" width="10.85546875" style="39" customWidth="1"/>
    <col min="7431" max="7431" width="13.140625" style="39" customWidth="1"/>
    <col min="7432" max="7432" width="12.5703125" style="39" customWidth="1"/>
    <col min="7433" max="7433" width="12.28515625" style="39" customWidth="1"/>
    <col min="7434" max="7434" width="9.140625" style="39"/>
    <col min="7435" max="7435" width="11.28515625" style="39" customWidth="1"/>
    <col min="7436" max="7680" width="9.140625" style="39"/>
    <col min="7681" max="7681" width="7.7109375" style="39" customWidth="1"/>
    <col min="7682" max="7682" width="9.140625" style="39"/>
    <col min="7683" max="7683" width="31.85546875" style="39" bestFit="1" customWidth="1"/>
    <col min="7684" max="7684" width="12.140625" style="39" customWidth="1"/>
    <col min="7685" max="7685" width="11.7109375" style="39" customWidth="1"/>
    <col min="7686" max="7686" width="10.85546875" style="39" customWidth="1"/>
    <col min="7687" max="7687" width="13.140625" style="39" customWidth="1"/>
    <col min="7688" max="7688" width="12.5703125" style="39" customWidth="1"/>
    <col min="7689" max="7689" width="12.28515625" style="39" customWidth="1"/>
    <col min="7690" max="7690" width="9.140625" style="39"/>
    <col min="7691" max="7691" width="11.28515625" style="39" customWidth="1"/>
    <col min="7692" max="7936" width="9.140625" style="39"/>
    <col min="7937" max="7937" width="7.7109375" style="39" customWidth="1"/>
    <col min="7938" max="7938" width="9.140625" style="39"/>
    <col min="7939" max="7939" width="31.85546875" style="39" bestFit="1" customWidth="1"/>
    <col min="7940" max="7940" width="12.140625" style="39" customWidth="1"/>
    <col min="7941" max="7941" width="11.7109375" style="39" customWidth="1"/>
    <col min="7942" max="7942" width="10.85546875" style="39" customWidth="1"/>
    <col min="7943" max="7943" width="13.140625" style="39" customWidth="1"/>
    <col min="7944" max="7944" width="12.5703125" style="39" customWidth="1"/>
    <col min="7945" max="7945" width="12.28515625" style="39" customWidth="1"/>
    <col min="7946" max="7946" width="9.140625" style="39"/>
    <col min="7947" max="7947" width="11.28515625" style="39" customWidth="1"/>
    <col min="7948" max="8192" width="9.140625" style="39"/>
    <col min="8193" max="8193" width="7.7109375" style="39" customWidth="1"/>
    <col min="8194" max="8194" width="9.140625" style="39"/>
    <col min="8195" max="8195" width="31.85546875" style="39" bestFit="1" customWidth="1"/>
    <col min="8196" max="8196" width="12.140625" style="39" customWidth="1"/>
    <col min="8197" max="8197" width="11.7109375" style="39" customWidth="1"/>
    <col min="8198" max="8198" width="10.85546875" style="39" customWidth="1"/>
    <col min="8199" max="8199" width="13.140625" style="39" customWidth="1"/>
    <col min="8200" max="8200" width="12.5703125" style="39" customWidth="1"/>
    <col min="8201" max="8201" width="12.28515625" style="39" customWidth="1"/>
    <col min="8202" max="8202" width="9.140625" style="39"/>
    <col min="8203" max="8203" width="11.28515625" style="39" customWidth="1"/>
    <col min="8204" max="8448" width="9.140625" style="39"/>
    <col min="8449" max="8449" width="7.7109375" style="39" customWidth="1"/>
    <col min="8450" max="8450" width="9.140625" style="39"/>
    <col min="8451" max="8451" width="31.85546875" style="39" bestFit="1" customWidth="1"/>
    <col min="8452" max="8452" width="12.140625" style="39" customWidth="1"/>
    <col min="8453" max="8453" width="11.7109375" style="39" customWidth="1"/>
    <col min="8454" max="8454" width="10.85546875" style="39" customWidth="1"/>
    <col min="8455" max="8455" width="13.140625" style="39" customWidth="1"/>
    <col min="8456" max="8456" width="12.5703125" style="39" customWidth="1"/>
    <col min="8457" max="8457" width="12.28515625" style="39" customWidth="1"/>
    <col min="8458" max="8458" width="9.140625" style="39"/>
    <col min="8459" max="8459" width="11.28515625" style="39" customWidth="1"/>
    <col min="8460" max="8704" width="9.140625" style="39"/>
    <col min="8705" max="8705" width="7.7109375" style="39" customWidth="1"/>
    <col min="8706" max="8706" width="9.140625" style="39"/>
    <col min="8707" max="8707" width="31.85546875" style="39" bestFit="1" customWidth="1"/>
    <col min="8708" max="8708" width="12.140625" style="39" customWidth="1"/>
    <col min="8709" max="8709" width="11.7109375" style="39" customWidth="1"/>
    <col min="8710" max="8710" width="10.85546875" style="39" customWidth="1"/>
    <col min="8711" max="8711" width="13.140625" style="39" customWidth="1"/>
    <col min="8712" max="8712" width="12.5703125" style="39" customWidth="1"/>
    <col min="8713" max="8713" width="12.28515625" style="39" customWidth="1"/>
    <col min="8714" max="8714" width="9.140625" style="39"/>
    <col min="8715" max="8715" width="11.28515625" style="39" customWidth="1"/>
    <col min="8716" max="8960" width="9.140625" style="39"/>
    <col min="8961" max="8961" width="7.7109375" style="39" customWidth="1"/>
    <col min="8962" max="8962" width="9.140625" style="39"/>
    <col min="8963" max="8963" width="31.85546875" style="39" bestFit="1" customWidth="1"/>
    <col min="8964" max="8964" width="12.140625" style="39" customWidth="1"/>
    <col min="8965" max="8965" width="11.7109375" style="39" customWidth="1"/>
    <col min="8966" max="8966" width="10.85546875" style="39" customWidth="1"/>
    <col min="8967" max="8967" width="13.140625" style="39" customWidth="1"/>
    <col min="8968" max="8968" width="12.5703125" style="39" customWidth="1"/>
    <col min="8969" max="8969" width="12.28515625" style="39" customWidth="1"/>
    <col min="8970" max="8970" width="9.140625" style="39"/>
    <col min="8971" max="8971" width="11.28515625" style="39" customWidth="1"/>
    <col min="8972" max="9216" width="9.140625" style="39"/>
    <col min="9217" max="9217" width="7.7109375" style="39" customWidth="1"/>
    <col min="9218" max="9218" width="9.140625" style="39"/>
    <col min="9219" max="9219" width="31.85546875" style="39" bestFit="1" customWidth="1"/>
    <col min="9220" max="9220" width="12.140625" style="39" customWidth="1"/>
    <col min="9221" max="9221" width="11.7109375" style="39" customWidth="1"/>
    <col min="9222" max="9222" width="10.85546875" style="39" customWidth="1"/>
    <col min="9223" max="9223" width="13.140625" style="39" customWidth="1"/>
    <col min="9224" max="9224" width="12.5703125" style="39" customWidth="1"/>
    <col min="9225" max="9225" width="12.28515625" style="39" customWidth="1"/>
    <col min="9226" max="9226" width="9.140625" style="39"/>
    <col min="9227" max="9227" width="11.28515625" style="39" customWidth="1"/>
    <col min="9228" max="9472" width="9.140625" style="39"/>
    <col min="9473" max="9473" width="7.7109375" style="39" customWidth="1"/>
    <col min="9474" max="9474" width="9.140625" style="39"/>
    <col min="9475" max="9475" width="31.85546875" style="39" bestFit="1" customWidth="1"/>
    <col min="9476" max="9476" width="12.140625" style="39" customWidth="1"/>
    <col min="9477" max="9477" width="11.7109375" style="39" customWidth="1"/>
    <col min="9478" max="9478" width="10.85546875" style="39" customWidth="1"/>
    <col min="9479" max="9479" width="13.140625" style="39" customWidth="1"/>
    <col min="9480" max="9480" width="12.5703125" style="39" customWidth="1"/>
    <col min="9481" max="9481" width="12.28515625" style="39" customWidth="1"/>
    <col min="9482" max="9482" width="9.140625" style="39"/>
    <col min="9483" max="9483" width="11.28515625" style="39" customWidth="1"/>
    <col min="9484" max="9728" width="9.140625" style="39"/>
    <col min="9729" max="9729" width="7.7109375" style="39" customWidth="1"/>
    <col min="9730" max="9730" width="9.140625" style="39"/>
    <col min="9731" max="9731" width="31.85546875" style="39" bestFit="1" customWidth="1"/>
    <col min="9732" max="9732" width="12.140625" style="39" customWidth="1"/>
    <col min="9733" max="9733" width="11.7109375" style="39" customWidth="1"/>
    <col min="9734" max="9734" width="10.85546875" style="39" customWidth="1"/>
    <col min="9735" max="9735" width="13.140625" style="39" customWidth="1"/>
    <col min="9736" max="9736" width="12.5703125" style="39" customWidth="1"/>
    <col min="9737" max="9737" width="12.28515625" style="39" customWidth="1"/>
    <col min="9738" max="9738" width="9.140625" style="39"/>
    <col min="9739" max="9739" width="11.28515625" style="39" customWidth="1"/>
    <col min="9740" max="9984" width="9.140625" style="39"/>
    <col min="9985" max="9985" width="7.7109375" style="39" customWidth="1"/>
    <col min="9986" max="9986" width="9.140625" style="39"/>
    <col min="9987" max="9987" width="31.85546875" style="39" bestFit="1" customWidth="1"/>
    <col min="9988" max="9988" width="12.140625" style="39" customWidth="1"/>
    <col min="9989" max="9989" width="11.7109375" style="39" customWidth="1"/>
    <col min="9990" max="9990" width="10.85546875" style="39" customWidth="1"/>
    <col min="9991" max="9991" width="13.140625" style="39" customWidth="1"/>
    <col min="9992" max="9992" width="12.5703125" style="39" customWidth="1"/>
    <col min="9993" max="9993" width="12.28515625" style="39" customWidth="1"/>
    <col min="9994" max="9994" width="9.140625" style="39"/>
    <col min="9995" max="9995" width="11.28515625" style="39" customWidth="1"/>
    <col min="9996" max="10240" width="9.140625" style="39"/>
    <col min="10241" max="10241" width="7.7109375" style="39" customWidth="1"/>
    <col min="10242" max="10242" width="9.140625" style="39"/>
    <col min="10243" max="10243" width="31.85546875" style="39" bestFit="1" customWidth="1"/>
    <col min="10244" max="10244" width="12.140625" style="39" customWidth="1"/>
    <col min="10245" max="10245" width="11.7109375" style="39" customWidth="1"/>
    <col min="10246" max="10246" width="10.85546875" style="39" customWidth="1"/>
    <col min="10247" max="10247" width="13.140625" style="39" customWidth="1"/>
    <col min="10248" max="10248" width="12.5703125" style="39" customWidth="1"/>
    <col min="10249" max="10249" width="12.28515625" style="39" customWidth="1"/>
    <col min="10250" max="10250" width="9.140625" style="39"/>
    <col min="10251" max="10251" width="11.28515625" style="39" customWidth="1"/>
    <col min="10252" max="10496" width="9.140625" style="39"/>
    <col min="10497" max="10497" width="7.7109375" style="39" customWidth="1"/>
    <col min="10498" max="10498" width="9.140625" style="39"/>
    <col min="10499" max="10499" width="31.85546875" style="39" bestFit="1" customWidth="1"/>
    <col min="10500" max="10500" width="12.140625" style="39" customWidth="1"/>
    <col min="10501" max="10501" width="11.7109375" style="39" customWidth="1"/>
    <col min="10502" max="10502" width="10.85546875" style="39" customWidth="1"/>
    <col min="10503" max="10503" width="13.140625" style="39" customWidth="1"/>
    <col min="10504" max="10504" width="12.5703125" style="39" customWidth="1"/>
    <col min="10505" max="10505" width="12.28515625" style="39" customWidth="1"/>
    <col min="10506" max="10506" width="9.140625" style="39"/>
    <col min="10507" max="10507" width="11.28515625" style="39" customWidth="1"/>
    <col min="10508" max="10752" width="9.140625" style="39"/>
    <col min="10753" max="10753" width="7.7109375" style="39" customWidth="1"/>
    <col min="10754" max="10754" width="9.140625" style="39"/>
    <col min="10755" max="10755" width="31.85546875" style="39" bestFit="1" customWidth="1"/>
    <col min="10756" max="10756" width="12.140625" style="39" customWidth="1"/>
    <col min="10757" max="10757" width="11.7109375" style="39" customWidth="1"/>
    <col min="10758" max="10758" width="10.85546875" style="39" customWidth="1"/>
    <col min="10759" max="10759" width="13.140625" style="39" customWidth="1"/>
    <col min="10760" max="10760" width="12.5703125" style="39" customWidth="1"/>
    <col min="10761" max="10761" width="12.28515625" style="39" customWidth="1"/>
    <col min="10762" max="10762" width="9.140625" style="39"/>
    <col min="10763" max="10763" width="11.28515625" style="39" customWidth="1"/>
    <col min="10764" max="11008" width="9.140625" style="39"/>
    <col min="11009" max="11009" width="7.7109375" style="39" customWidth="1"/>
    <col min="11010" max="11010" width="9.140625" style="39"/>
    <col min="11011" max="11011" width="31.85546875" style="39" bestFit="1" customWidth="1"/>
    <col min="11012" max="11012" width="12.140625" style="39" customWidth="1"/>
    <col min="11013" max="11013" width="11.7109375" style="39" customWidth="1"/>
    <col min="11014" max="11014" width="10.85546875" style="39" customWidth="1"/>
    <col min="11015" max="11015" width="13.140625" style="39" customWidth="1"/>
    <col min="11016" max="11016" width="12.5703125" style="39" customWidth="1"/>
    <col min="11017" max="11017" width="12.28515625" style="39" customWidth="1"/>
    <col min="11018" max="11018" width="9.140625" style="39"/>
    <col min="11019" max="11019" width="11.28515625" style="39" customWidth="1"/>
    <col min="11020" max="11264" width="9.140625" style="39"/>
    <col min="11265" max="11265" width="7.7109375" style="39" customWidth="1"/>
    <col min="11266" max="11266" width="9.140625" style="39"/>
    <col min="11267" max="11267" width="31.85546875" style="39" bestFit="1" customWidth="1"/>
    <col min="11268" max="11268" width="12.140625" style="39" customWidth="1"/>
    <col min="11269" max="11269" width="11.7109375" style="39" customWidth="1"/>
    <col min="11270" max="11270" width="10.85546875" style="39" customWidth="1"/>
    <col min="11271" max="11271" width="13.140625" style="39" customWidth="1"/>
    <col min="11272" max="11272" width="12.5703125" style="39" customWidth="1"/>
    <col min="11273" max="11273" width="12.28515625" style="39" customWidth="1"/>
    <col min="11274" max="11274" width="9.140625" style="39"/>
    <col min="11275" max="11275" width="11.28515625" style="39" customWidth="1"/>
    <col min="11276" max="11520" width="9.140625" style="39"/>
    <col min="11521" max="11521" width="7.7109375" style="39" customWidth="1"/>
    <col min="11522" max="11522" width="9.140625" style="39"/>
    <col min="11523" max="11523" width="31.85546875" style="39" bestFit="1" customWidth="1"/>
    <col min="11524" max="11524" width="12.140625" style="39" customWidth="1"/>
    <col min="11525" max="11525" width="11.7109375" style="39" customWidth="1"/>
    <col min="11526" max="11526" width="10.85546875" style="39" customWidth="1"/>
    <col min="11527" max="11527" width="13.140625" style="39" customWidth="1"/>
    <col min="11528" max="11528" width="12.5703125" style="39" customWidth="1"/>
    <col min="11529" max="11529" width="12.28515625" style="39" customWidth="1"/>
    <col min="11530" max="11530" width="9.140625" style="39"/>
    <col min="11531" max="11531" width="11.28515625" style="39" customWidth="1"/>
    <col min="11532" max="11776" width="9.140625" style="39"/>
    <col min="11777" max="11777" width="7.7109375" style="39" customWidth="1"/>
    <col min="11778" max="11778" width="9.140625" style="39"/>
    <col min="11779" max="11779" width="31.85546875" style="39" bestFit="1" customWidth="1"/>
    <col min="11780" max="11780" width="12.140625" style="39" customWidth="1"/>
    <col min="11781" max="11781" width="11.7109375" style="39" customWidth="1"/>
    <col min="11782" max="11782" width="10.85546875" style="39" customWidth="1"/>
    <col min="11783" max="11783" width="13.140625" style="39" customWidth="1"/>
    <col min="11784" max="11784" width="12.5703125" style="39" customWidth="1"/>
    <col min="11785" max="11785" width="12.28515625" style="39" customWidth="1"/>
    <col min="11786" max="11786" width="9.140625" style="39"/>
    <col min="11787" max="11787" width="11.28515625" style="39" customWidth="1"/>
    <col min="11788" max="12032" width="9.140625" style="39"/>
    <col min="12033" max="12033" width="7.7109375" style="39" customWidth="1"/>
    <col min="12034" max="12034" width="9.140625" style="39"/>
    <col min="12035" max="12035" width="31.85546875" style="39" bestFit="1" customWidth="1"/>
    <col min="12036" max="12036" width="12.140625" style="39" customWidth="1"/>
    <col min="12037" max="12037" width="11.7109375" style="39" customWidth="1"/>
    <col min="12038" max="12038" width="10.85546875" style="39" customWidth="1"/>
    <col min="12039" max="12039" width="13.140625" style="39" customWidth="1"/>
    <col min="12040" max="12040" width="12.5703125" style="39" customWidth="1"/>
    <col min="12041" max="12041" width="12.28515625" style="39" customWidth="1"/>
    <col min="12042" max="12042" width="9.140625" style="39"/>
    <col min="12043" max="12043" width="11.28515625" style="39" customWidth="1"/>
    <col min="12044" max="12288" width="9.140625" style="39"/>
    <col min="12289" max="12289" width="7.7109375" style="39" customWidth="1"/>
    <col min="12290" max="12290" width="9.140625" style="39"/>
    <col min="12291" max="12291" width="31.85546875" style="39" bestFit="1" customWidth="1"/>
    <col min="12292" max="12292" width="12.140625" style="39" customWidth="1"/>
    <col min="12293" max="12293" width="11.7109375" style="39" customWidth="1"/>
    <col min="12294" max="12294" width="10.85546875" style="39" customWidth="1"/>
    <col min="12295" max="12295" width="13.140625" style="39" customWidth="1"/>
    <col min="12296" max="12296" width="12.5703125" style="39" customWidth="1"/>
    <col min="12297" max="12297" width="12.28515625" style="39" customWidth="1"/>
    <col min="12298" max="12298" width="9.140625" style="39"/>
    <col min="12299" max="12299" width="11.28515625" style="39" customWidth="1"/>
    <col min="12300" max="12544" width="9.140625" style="39"/>
    <col min="12545" max="12545" width="7.7109375" style="39" customWidth="1"/>
    <col min="12546" max="12546" width="9.140625" style="39"/>
    <col min="12547" max="12547" width="31.85546875" style="39" bestFit="1" customWidth="1"/>
    <col min="12548" max="12548" width="12.140625" style="39" customWidth="1"/>
    <col min="12549" max="12549" width="11.7109375" style="39" customWidth="1"/>
    <col min="12550" max="12550" width="10.85546875" style="39" customWidth="1"/>
    <col min="12551" max="12551" width="13.140625" style="39" customWidth="1"/>
    <col min="12552" max="12552" width="12.5703125" style="39" customWidth="1"/>
    <col min="12553" max="12553" width="12.28515625" style="39" customWidth="1"/>
    <col min="12554" max="12554" width="9.140625" style="39"/>
    <col min="12555" max="12555" width="11.28515625" style="39" customWidth="1"/>
    <col min="12556" max="12800" width="9.140625" style="39"/>
    <col min="12801" max="12801" width="7.7109375" style="39" customWidth="1"/>
    <col min="12802" max="12802" width="9.140625" style="39"/>
    <col min="12803" max="12803" width="31.85546875" style="39" bestFit="1" customWidth="1"/>
    <col min="12804" max="12804" width="12.140625" style="39" customWidth="1"/>
    <col min="12805" max="12805" width="11.7109375" style="39" customWidth="1"/>
    <col min="12806" max="12806" width="10.85546875" style="39" customWidth="1"/>
    <col min="12807" max="12807" width="13.140625" style="39" customWidth="1"/>
    <col min="12808" max="12808" width="12.5703125" style="39" customWidth="1"/>
    <col min="12809" max="12809" width="12.28515625" style="39" customWidth="1"/>
    <col min="12810" max="12810" width="9.140625" style="39"/>
    <col min="12811" max="12811" width="11.28515625" style="39" customWidth="1"/>
    <col min="12812" max="13056" width="9.140625" style="39"/>
    <col min="13057" max="13057" width="7.7109375" style="39" customWidth="1"/>
    <col min="13058" max="13058" width="9.140625" style="39"/>
    <col min="13059" max="13059" width="31.85546875" style="39" bestFit="1" customWidth="1"/>
    <col min="13060" max="13060" width="12.140625" style="39" customWidth="1"/>
    <col min="13061" max="13061" width="11.7109375" style="39" customWidth="1"/>
    <col min="13062" max="13062" width="10.85546875" style="39" customWidth="1"/>
    <col min="13063" max="13063" width="13.140625" style="39" customWidth="1"/>
    <col min="13064" max="13064" width="12.5703125" style="39" customWidth="1"/>
    <col min="13065" max="13065" width="12.28515625" style="39" customWidth="1"/>
    <col min="13066" max="13066" width="9.140625" style="39"/>
    <col min="13067" max="13067" width="11.28515625" style="39" customWidth="1"/>
    <col min="13068" max="13312" width="9.140625" style="39"/>
    <col min="13313" max="13313" width="7.7109375" style="39" customWidth="1"/>
    <col min="13314" max="13314" width="9.140625" style="39"/>
    <col min="13315" max="13315" width="31.85546875" style="39" bestFit="1" customWidth="1"/>
    <col min="13316" max="13316" width="12.140625" style="39" customWidth="1"/>
    <col min="13317" max="13317" width="11.7109375" style="39" customWidth="1"/>
    <col min="13318" max="13318" width="10.85546875" style="39" customWidth="1"/>
    <col min="13319" max="13319" width="13.140625" style="39" customWidth="1"/>
    <col min="13320" max="13320" width="12.5703125" style="39" customWidth="1"/>
    <col min="13321" max="13321" width="12.28515625" style="39" customWidth="1"/>
    <col min="13322" max="13322" width="9.140625" style="39"/>
    <col min="13323" max="13323" width="11.28515625" style="39" customWidth="1"/>
    <col min="13324" max="13568" width="9.140625" style="39"/>
    <col min="13569" max="13569" width="7.7109375" style="39" customWidth="1"/>
    <col min="13570" max="13570" width="9.140625" style="39"/>
    <col min="13571" max="13571" width="31.85546875" style="39" bestFit="1" customWidth="1"/>
    <col min="13572" max="13572" width="12.140625" style="39" customWidth="1"/>
    <col min="13573" max="13573" width="11.7109375" style="39" customWidth="1"/>
    <col min="13574" max="13574" width="10.85546875" style="39" customWidth="1"/>
    <col min="13575" max="13575" width="13.140625" style="39" customWidth="1"/>
    <col min="13576" max="13576" width="12.5703125" style="39" customWidth="1"/>
    <col min="13577" max="13577" width="12.28515625" style="39" customWidth="1"/>
    <col min="13578" max="13578" width="9.140625" style="39"/>
    <col min="13579" max="13579" width="11.28515625" style="39" customWidth="1"/>
    <col min="13580" max="13824" width="9.140625" style="39"/>
    <col min="13825" max="13825" width="7.7109375" style="39" customWidth="1"/>
    <col min="13826" max="13826" width="9.140625" style="39"/>
    <col min="13827" max="13827" width="31.85546875" style="39" bestFit="1" customWidth="1"/>
    <col min="13828" max="13828" width="12.140625" style="39" customWidth="1"/>
    <col min="13829" max="13829" width="11.7109375" style="39" customWidth="1"/>
    <col min="13830" max="13830" width="10.85546875" style="39" customWidth="1"/>
    <col min="13831" max="13831" width="13.140625" style="39" customWidth="1"/>
    <col min="13832" max="13832" width="12.5703125" style="39" customWidth="1"/>
    <col min="13833" max="13833" width="12.28515625" style="39" customWidth="1"/>
    <col min="13834" max="13834" width="9.140625" style="39"/>
    <col min="13835" max="13835" width="11.28515625" style="39" customWidth="1"/>
    <col min="13836" max="14080" width="9.140625" style="39"/>
    <col min="14081" max="14081" width="7.7109375" style="39" customWidth="1"/>
    <col min="14082" max="14082" width="9.140625" style="39"/>
    <col min="14083" max="14083" width="31.85546875" style="39" bestFit="1" customWidth="1"/>
    <col min="14084" max="14084" width="12.140625" style="39" customWidth="1"/>
    <col min="14085" max="14085" width="11.7109375" style="39" customWidth="1"/>
    <col min="14086" max="14086" width="10.85546875" style="39" customWidth="1"/>
    <col min="14087" max="14087" width="13.140625" style="39" customWidth="1"/>
    <col min="14088" max="14088" width="12.5703125" style="39" customWidth="1"/>
    <col min="14089" max="14089" width="12.28515625" style="39" customWidth="1"/>
    <col min="14090" max="14090" width="9.140625" style="39"/>
    <col min="14091" max="14091" width="11.28515625" style="39" customWidth="1"/>
    <col min="14092" max="14336" width="9.140625" style="39"/>
    <col min="14337" max="14337" width="7.7109375" style="39" customWidth="1"/>
    <col min="14338" max="14338" width="9.140625" style="39"/>
    <col min="14339" max="14339" width="31.85546875" style="39" bestFit="1" customWidth="1"/>
    <col min="14340" max="14340" width="12.140625" style="39" customWidth="1"/>
    <col min="14341" max="14341" width="11.7109375" style="39" customWidth="1"/>
    <col min="14342" max="14342" width="10.85546875" style="39" customWidth="1"/>
    <col min="14343" max="14343" width="13.140625" style="39" customWidth="1"/>
    <col min="14344" max="14344" width="12.5703125" style="39" customWidth="1"/>
    <col min="14345" max="14345" width="12.28515625" style="39" customWidth="1"/>
    <col min="14346" max="14346" width="9.140625" style="39"/>
    <col min="14347" max="14347" width="11.28515625" style="39" customWidth="1"/>
    <col min="14348" max="14592" width="9.140625" style="39"/>
    <col min="14593" max="14593" width="7.7109375" style="39" customWidth="1"/>
    <col min="14594" max="14594" width="9.140625" style="39"/>
    <col min="14595" max="14595" width="31.85546875" style="39" bestFit="1" customWidth="1"/>
    <col min="14596" max="14596" width="12.140625" style="39" customWidth="1"/>
    <col min="14597" max="14597" width="11.7109375" style="39" customWidth="1"/>
    <col min="14598" max="14598" width="10.85546875" style="39" customWidth="1"/>
    <col min="14599" max="14599" width="13.140625" style="39" customWidth="1"/>
    <col min="14600" max="14600" width="12.5703125" style="39" customWidth="1"/>
    <col min="14601" max="14601" width="12.28515625" style="39" customWidth="1"/>
    <col min="14602" max="14602" width="9.140625" style="39"/>
    <col min="14603" max="14603" width="11.28515625" style="39" customWidth="1"/>
    <col min="14604" max="14848" width="9.140625" style="39"/>
    <col min="14849" max="14849" width="7.7109375" style="39" customWidth="1"/>
    <col min="14850" max="14850" width="9.140625" style="39"/>
    <col min="14851" max="14851" width="31.85546875" style="39" bestFit="1" customWidth="1"/>
    <col min="14852" max="14852" width="12.140625" style="39" customWidth="1"/>
    <col min="14853" max="14853" width="11.7109375" style="39" customWidth="1"/>
    <col min="14854" max="14854" width="10.85546875" style="39" customWidth="1"/>
    <col min="14855" max="14855" width="13.140625" style="39" customWidth="1"/>
    <col min="14856" max="14856" width="12.5703125" style="39" customWidth="1"/>
    <col min="14857" max="14857" width="12.28515625" style="39" customWidth="1"/>
    <col min="14858" max="14858" width="9.140625" style="39"/>
    <col min="14859" max="14859" width="11.28515625" style="39" customWidth="1"/>
    <col min="14860" max="15104" width="9.140625" style="39"/>
    <col min="15105" max="15105" width="7.7109375" style="39" customWidth="1"/>
    <col min="15106" max="15106" width="9.140625" style="39"/>
    <col min="15107" max="15107" width="31.85546875" style="39" bestFit="1" customWidth="1"/>
    <col min="15108" max="15108" width="12.140625" style="39" customWidth="1"/>
    <col min="15109" max="15109" width="11.7109375" style="39" customWidth="1"/>
    <col min="15110" max="15110" width="10.85546875" style="39" customWidth="1"/>
    <col min="15111" max="15111" width="13.140625" style="39" customWidth="1"/>
    <col min="15112" max="15112" width="12.5703125" style="39" customWidth="1"/>
    <col min="15113" max="15113" width="12.28515625" style="39" customWidth="1"/>
    <col min="15114" max="15114" width="9.140625" style="39"/>
    <col min="15115" max="15115" width="11.28515625" style="39" customWidth="1"/>
    <col min="15116" max="15360" width="9.140625" style="39"/>
    <col min="15361" max="15361" width="7.7109375" style="39" customWidth="1"/>
    <col min="15362" max="15362" width="9.140625" style="39"/>
    <col min="15363" max="15363" width="31.85546875" style="39" bestFit="1" customWidth="1"/>
    <col min="15364" max="15364" width="12.140625" style="39" customWidth="1"/>
    <col min="15365" max="15365" width="11.7109375" style="39" customWidth="1"/>
    <col min="15366" max="15366" width="10.85546875" style="39" customWidth="1"/>
    <col min="15367" max="15367" width="13.140625" style="39" customWidth="1"/>
    <col min="15368" max="15368" width="12.5703125" style="39" customWidth="1"/>
    <col min="15369" max="15369" width="12.28515625" style="39" customWidth="1"/>
    <col min="15370" max="15370" width="9.140625" style="39"/>
    <col min="15371" max="15371" width="11.28515625" style="39" customWidth="1"/>
    <col min="15372" max="15616" width="9.140625" style="39"/>
    <col min="15617" max="15617" width="7.7109375" style="39" customWidth="1"/>
    <col min="15618" max="15618" width="9.140625" style="39"/>
    <col min="15619" max="15619" width="31.85546875" style="39" bestFit="1" customWidth="1"/>
    <col min="15620" max="15620" width="12.140625" style="39" customWidth="1"/>
    <col min="15621" max="15621" width="11.7109375" style="39" customWidth="1"/>
    <col min="15622" max="15622" width="10.85546875" style="39" customWidth="1"/>
    <col min="15623" max="15623" width="13.140625" style="39" customWidth="1"/>
    <col min="15624" max="15624" width="12.5703125" style="39" customWidth="1"/>
    <col min="15625" max="15625" width="12.28515625" style="39" customWidth="1"/>
    <col min="15626" max="15626" width="9.140625" style="39"/>
    <col min="15627" max="15627" width="11.28515625" style="39" customWidth="1"/>
    <col min="15628" max="15872" width="9.140625" style="39"/>
    <col min="15873" max="15873" width="7.7109375" style="39" customWidth="1"/>
    <col min="15874" max="15874" width="9.140625" style="39"/>
    <col min="15875" max="15875" width="31.85546875" style="39" bestFit="1" customWidth="1"/>
    <col min="15876" max="15876" width="12.140625" style="39" customWidth="1"/>
    <col min="15877" max="15877" width="11.7109375" style="39" customWidth="1"/>
    <col min="15878" max="15878" width="10.85546875" style="39" customWidth="1"/>
    <col min="15879" max="15879" width="13.140625" style="39" customWidth="1"/>
    <col min="15880" max="15880" width="12.5703125" style="39" customWidth="1"/>
    <col min="15881" max="15881" width="12.28515625" style="39" customWidth="1"/>
    <col min="15882" max="15882" width="9.140625" style="39"/>
    <col min="15883" max="15883" width="11.28515625" style="39" customWidth="1"/>
    <col min="15884" max="16128" width="9.140625" style="39"/>
    <col min="16129" max="16129" width="7.7109375" style="39" customWidth="1"/>
    <col min="16130" max="16130" width="9.140625" style="39"/>
    <col min="16131" max="16131" width="31.85546875" style="39" bestFit="1" customWidth="1"/>
    <col min="16132" max="16132" width="12.140625" style="39" customWidth="1"/>
    <col min="16133" max="16133" width="11.7109375" style="39" customWidth="1"/>
    <col min="16134" max="16134" width="10.85546875" style="39" customWidth="1"/>
    <col min="16135" max="16135" width="13.140625" style="39" customWidth="1"/>
    <col min="16136" max="16136" width="12.5703125" style="39" customWidth="1"/>
    <col min="16137" max="16137" width="12.28515625" style="39" customWidth="1"/>
    <col min="16138" max="16138" width="9.140625" style="39"/>
    <col min="16139" max="16139" width="11.28515625" style="39" customWidth="1"/>
    <col min="16140" max="16384" width="9.140625" style="39"/>
  </cols>
  <sheetData>
    <row r="1" spans="2:10">
      <c r="B1" s="1639" t="s">
        <v>897</v>
      </c>
      <c r="C1" s="1639"/>
      <c r="D1" s="1639"/>
      <c r="E1" s="1639"/>
      <c r="F1" s="1639"/>
      <c r="G1" s="1639"/>
      <c r="H1" s="1639"/>
      <c r="I1" s="1639"/>
    </row>
    <row r="2" spans="2:10">
      <c r="B2" s="1686" t="s">
        <v>938</v>
      </c>
      <c r="C2" s="1686"/>
      <c r="D2" s="1686"/>
      <c r="E2" s="1686"/>
      <c r="F2" s="1686"/>
      <c r="G2" s="1686"/>
      <c r="H2" s="1686"/>
      <c r="I2" s="1686"/>
      <c r="J2" s="1039"/>
    </row>
    <row r="3" spans="2:10">
      <c r="B3" s="1686" t="s">
        <v>939</v>
      </c>
      <c r="C3" s="1686"/>
      <c r="D3" s="1686"/>
      <c r="E3" s="1686"/>
      <c r="F3" s="1686"/>
      <c r="G3" s="1686"/>
      <c r="H3" s="1686"/>
      <c r="I3" s="1686"/>
      <c r="J3" s="1040"/>
    </row>
    <row r="4" spans="2:10">
      <c r="B4" s="1686" t="s">
        <v>940</v>
      </c>
      <c r="C4" s="1686"/>
      <c r="D4" s="1686"/>
      <c r="E4" s="1686"/>
      <c r="F4" s="1686"/>
      <c r="G4" s="1686"/>
      <c r="H4" s="1686"/>
      <c r="I4" s="1686"/>
      <c r="J4" s="1040"/>
    </row>
    <row r="5" spans="2:10" ht="16.5" thickBot="1">
      <c r="C5" s="1687" t="s">
        <v>941</v>
      </c>
      <c r="D5" s="1687"/>
      <c r="E5" s="1687"/>
      <c r="F5" s="1687"/>
      <c r="G5" s="1687"/>
      <c r="H5" s="1687"/>
      <c r="I5" s="1687"/>
    </row>
    <row r="6" spans="2:10" ht="33" customHeight="1" thickTop="1">
      <c r="B6" s="1680" t="s">
        <v>942</v>
      </c>
      <c r="C6" s="1682" t="s">
        <v>943</v>
      </c>
      <c r="D6" s="1684" t="s">
        <v>944</v>
      </c>
      <c r="E6" s="1684"/>
      <c r="F6" s="1684"/>
      <c r="G6" s="1684" t="s">
        <v>945</v>
      </c>
      <c r="H6" s="1684"/>
      <c r="I6" s="1685"/>
    </row>
    <row r="7" spans="2:10" ht="33" customHeight="1">
      <c r="B7" s="1681"/>
      <c r="C7" s="1683"/>
      <c r="D7" s="1041" t="s">
        <v>44</v>
      </c>
      <c r="E7" s="1041" t="s">
        <v>134</v>
      </c>
      <c r="F7" s="1042" t="s">
        <v>946</v>
      </c>
      <c r="G7" s="1041" t="s">
        <v>44</v>
      </c>
      <c r="H7" s="1041" t="s">
        <v>134</v>
      </c>
      <c r="I7" s="1043" t="s">
        <v>946</v>
      </c>
    </row>
    <row r="8" spans="2:10" ht="33" customHeight="1">
      <c r="B8" s="1044">
        <v>1</v>
      </c>
      <c r="C8" s="308" t="s">
        <v>947</v>
      </c>
      <c r="D8" s="1045">
        <v>2626.846106</v>
      </c>
      <c r="E8" s="1045">
        <v>2614.6746739999999</v>
      </c>
      <c r="F8" s="1046">
        <v>-0.46334773750922409</v>
      </c>
      <c r="G8" s="1047">
        <v>54930.672146999997</v>
      </c>
      <c r="H8" s="1045">
        <v>82497.190359</v>
      </c>
      <c r="I8" s="1048">
        <v>50.184199709461467</v>
      </c>
    </row>
    <row r="9" spans="2:10" ht="33" customHeight="1">
      <c r="B9" s="1044">
        <v>2</v>
      </c>
      <c r="C9" s="1045" t="s">
        <v>948</v>
      </c>
      <c r="D9" s="1045">
        <v>856.1625019999999</v>
      </c>
      <c r="E9" s="1049">
        <v>833.22273299999995</v>
      </c>
      <c r="F9" s="1046">
        <v>-2.6793709075569723</v>
      </c>
      <c r="G9" s="1047">
        <v>19661.425837999999</v>
      </c>
      <c r="H9" s="1045">
        <v>23017.511915999999</v>
      </c>
      <c r="I9" s="1048">
        <v>17.06939316432296</v>
      </c>
    </row>
    <row r="10" spans="2:10" ht="33" customHeight="1">
      <c r="B10" s="1044">
        <v>3</v>
      </c>
      <c r="C10" s="1045" t="s">
        <v>949</v>
      </c>
      <c r="D10" s="1045">
        <v>473.71638999999999</v>
      </c>
      <c r="E10" s="1045">
        <v>576.04040600000008</v>
      </c>
      <c r="F10" s="1046">
        <v>21.600269308815783</v>
      </c>
      <c r="G10" s="1047">
        <v>32206.112455999999</v>
      </c>
      <c r="H10" s="1045">
        <v>38614.364646000002</v>
      </c>
      <c r="I10" s="1048">
        <v>19.897627193455776</v>
      </c>
    </row>
    <row r="11" spans="2:10" ht="33" customHeight="1">
      <c r="B11" s="1044">
        <v>4</v>
      </c>
      <c r="C11" s="1045" t="s">
        <v>950</v>
      </c>
      <c r="D11" s="1045">
        <v>3358.6430650000002</v>
      </c>
      <c r="E11" s="1045">
        <v>4020.6200680000002</v>
      </c>
      <c r="F11" s="1046">
        <v>19.709656256670428</v>
      </c>
      <c r="G11" s="1047">
        <v>16058.211027000001</v>
      </c>
      <c r="H11" s="1045">
        <v>26122.623450999999</v>
      </c>
      <c r="I11" s="1048">
        <v>62.674555758906564</v>
      </c>
    </row>
    <row r="12" spans="2:10" ht="33" customHeight="1">
      <c r="B12" s="1044">
        <v>5</v>
      </c>
      <c r="C12" s="1045" t="s">
        <v>951</v>
      </c>
      <c r="D12" s="1045">
        <v>4124.3272210000005</v>
      </c>
      <c r="E12" s="1045">
        <v>4320.2703930000007</v>
      </c>
      <c r="F12" s="1046">
        <v>4.7509123670476043</v>
      </c>
      <c r="G12" s="1047">
        <v>24921.089343</v>
      </c>
      <c r="H12" s="1045">
        <v>36196.904754999996</v>
      </c>
      <c r="I12" s="1048">
        <v>45.246077556265504</v>
      </c>
    </row>
    <row r="13" spans="2:10" ht="33" customHeight="1">
      <c r="B13" s="1044">
        <v>6</v>
      </c>
      <c r="C13" s="1045" t="s">
        <v>952</v>
      </c>
      <c r="D13" s="1045">
        <v>364.85732300000001</v>
      </c>
      <c r="E13" s="1045">
        <v>258.69062300000002</v>
      </c>
      <c r="F13" s="1046">
        <v>-29.098141467205792</v>
      </c>
      <c r="G13" s="1047">
        <v>6967.2028410000003</v>
      </c>
      <c r="H13" s="1045">
        <v>8562.0473000000002</v>
      </c>
      <c r="I13" s="1048">
        <v>22.890742460012731</v>
      </c>
    </row>
    <row r="14" spans="2:10" ht="33" customHeight="1">
      <c r="B14" s="1044">
        <v>7</v>
      </c>
      <c r="C14" s="1045" t="s">
        <v>953</v>
      </c>
      <c r="D14" s="1045">
        <v>1348.7941190000001</v>
      </c>
      <c r="E14" s="1045">
        <v>1659.9634120000001</v>
      </c>
      <c r="F14" s="1046">
        <v>23.070184590566114</v>
      </c>
      <c r="G14" s="1047">
        <v>4017.9171100000003</v>
      </c>
      <c r="H14" s="1045">
        <v>6123.6388969999998</v>
      </c>
      <c r="I14" s="1048">
        <v>52.408293385624347</v>
      </c>
    </row>
    <row r="15" spans="2:10" ht="33" customHeight="1">
      <c r="B15" s="1044">
        <v>8</v>
      </c>
      <c r="C15" s="1045" t="s">
        <v>954</v>
      </c>
      <c r="D15" s="1045">
        <v>117.67126</v>
      </c>
      <c r="E15" s="1045">
        <v>69.475269999999995</v>
      </c>
      <c r="F15" s="1046">
        <v>-40.958165995673035</v>
      </c>
      <c r="G15" s="1047">
        <v>3517.0933729999997</v>
      </c>
      <c r="H15" s="1045">
        <v>4445.6711109999997</v>
      </c>
      <c r="I15" s="1048">
        <v>26.401850605630756</v>
      </c>
    </row>
    <row r="16" spans="2:10" ht="33" customHeight="1">
      <c r="B16" s="1044">
        <v>9</v>
      </c>
      <c r="C16" s="1045" t="s">
        <v>955</v>
      </c>
      <c r="D16" s="1045">
        <v>117.08772</v>
      </c>
      <c r="E16" s="1045">
        <v>101.18737999999999</v>
      </c>
      <c r="F16" s="1046">
        <v>-13.579852780462389</v>
      </c>
      <c r="G16" s="1047">
        <v>1824.768918</v>
      </c>
      <c r="H16" s="1045">
        <v>2557.627418</v>
      </c>
      <c r="I16" s="1048">
        <v>40.161715424396562</v>
      </c>
    </row>
    <row r="17" spans="2:9" ht="33" customHeight="1">
      <c r="B17" s="1044">
        <v>10</v>
      </c>
      <c r="C17" s="1045" t="s">
        <v>956</v>
      </c>
      <c r="D17" s="1045">
        <v>0</v>
      </c>
      <c r="E17" s="1045">
        <v>0</v>
      </c>
      <c r="F17" s="1050" t="s">
        <v>573</v>
      </c>
      <c r="G17" s="1047">
        <v>788.44838800000002</v>
      </c>
      <c r="H17" s="1045">
        <v>1445.2768149999999</v>
      </c>
      <c r="I17" s="1048">
        <v>83.306458228182692</v>
      </c>
    </row>
    <row r="18" spans="2:9" ht="33" customHeight="1">
      <c r="B18" s="1044">
        <v>11</v>
      </c>
      <c r="C18" s="1045" t="s">
        <v>957</v>
      </c>
      <c r="D18" s="1045">
        <v>0</v>
      </c>
      <c r="E18" s="1045">
        <v>0</v>
      </c>
      <c r="F18" s="1050" t="s">
        <v>573</v>
      </c>
      <c r="G18" s="1045">
        <v>0</v>
      </c>
      <c r="H18" s="1045">
        <v>0</v>
      </c>
      <c r="I18" s="1051" t="s">
        <v>573</v>
      </c>
    </row>
    <row r="19" spans="2:9" ht="33" customHeight="1">
      <c r="B19" s="1044">
        <v>12</v>
      </c>
      <c r="C19" s="1045" t="s">
        <v>958</v>
      </c>
      <c r="D19" s="1045">
        <v>3.9845829999999998</v>
      </c>
      <c r="E19" s="1045">
        <v>0.25103999999999999</v>
      </c>
      <c r="F19" s="1050" t="s">
        <v>573</v>
      </c>
      <c r="G19" s="1045">
        <v>154.765974</v>
      </c>
      <c r="H19" s="1045">
        <v>63.917451</v>
      </c>
      <c r="I19" s="1048">
        <v>-58.700579107911665</v>
      </c>
    </row>
    <row r="20" spans="2:9" ht="33" customHeight="1">
      <c r="B20" s="1052">
        <v>13</v>
      </c>
      <c r="C20" s="1045" t="s">
        <v>959</v>
      </c>
      <c r="D20" s="1045">
        <v>180.482561</v>
      </c>
      <c r="E20" s="1045">
        <v>203.88099700000001</v>
      </c>
      <c r="F20" s="1046">
        <v>12.964374990224144</v>
      </c>
      <c r="G20" s="1045">
        <v>2135.4166300000002</v>
      </c>
      <c r="H20" s="1045">
        <v>2243.1120860000001</v>
      </c>
      <c r="I20" s="1048">
        <v>5.0432994895239744</v>
      </c>
    </row>
    <row r="21" spans="2:9" ht="33" customHeight="1">
      <c r="B21" s="1044">
        <v>14</v>
      </c>
      <c r="C21" s="1045" t="s">
        <v>960</v>
      </c>
      <c r="D21" s="1045">
        <v>33.822000000000003</v>
      </c>
      <c r="E21" s="1045">
        <v>40.743402000000003</v>
      </c>
      <c r="F21" s="1046">
        <v>20.464200816036907</v>
      </c>
      <c r="G21" s="1045">
        <v>555.37082099999998</v>
      </c>
      <c r="H21" s="1045">
        <v>456.72542900000002</v>
      </c>
      <c r="I21" s="1048">
        <v>-17.762076844869028</v>
      </c>
    </row>
    <row r="22" spans="2:9" ht="33" customHeight="1" thickBot="1">
      <c r="B22" s="1053"/>
      <c r="C22" s="1054" t="s">
        <v>440</v>
      </c>
      <c r="D22" s="1055">
        <v>13606.394850000001</v>
      </c>
      <c r="E22" s="1055">
        <v>14699.020398000002</v>
      </c>
      <c r="F22" s="1056">
        <v>8.0302354888664809</v>
      </c>
      <c r="G22" s="1055">
        <v>167738.49486599999</v>
      </c>
      <c r="H22" s="1055">
        <v>232346.611634</v>
      </c>
      <c r="I22" s="1057">
        <v>38.517167344092968</v>
      </c>
    </row>
    <row r="23" spans="2:9" ht="23.25" customHeight="1" thickTop="1">
      <c r="B23" s="850" t="s">
        <v>730</v>
      </c>
    </row>
    <row r="26" spans="2:9">
      <c r="D26" s="11"/>
      <c r="E26" s="11"/>
    </row>
  </sheetData>
  <mergeCells count="9">
    <mergeCell ref="B6:B7"/>
    <mergeCell ref="C6:C7"/>
    <mergeCell ref="D6:F6"/>
    <mergeCell ref="G6:I6"/>
    <mergeCell ref="B1:I1"/>
    <mergeCell ref="B2:I2"/>
    <mergeCell ref="B3:I3"/>
    <mergeCell ref="B4:I4"/>
    <mergeCell ref="C5:I5"/>
  </mergeCells>
  <pageMargins left="0.5" right="0.5" top="0.5" bottom="0.5" header="0.3" footer="0.3"/>
  <pageSetup paperSize="9" scale="67" orientation="portrait" horizontalDpi="4294967295" verticalDpi="4294967295" r:id="rId1"/>
</worksheet>
</file>

<file path=xl/worksheets/sheet15.xml><?xml version="1.0" encoding="utf-8"?>
<worksheet xmlns="http://schemas.openxmlformats.org/spreadsheetml/2006/main" xmlns:r="http://schemas.openxmlformats.org/officeDocument/2006/relationships">
  <sheetPr>
    <pageSetUpPr fitToPage="1"/>
  </sheetPr>
  <dimension ref="A1:N20"/>
  <sheetViews>
    <sheetView workbookViewId="0">
      <selection activeCell="R13" sqref="R13"/>
    </sheetView>
  </sheetViews>
  <sheetFormatPr defaultRowHeight="21" customHeight="1"/>
  <cols>
    <col min="1" max="1" width="12.7109375" style="1058" customWidth="1"/>
    <col min="2" max="6" width="12.7109375" style="1058" hidden="1" customWidth="1"/>
    <col min="7" max="14" width="13.140625" style="1058" customWidth="1"/>
    <col min="15" max="256" width="9.140625" style="1058"/>
    <col min="257" max="267" width="12.7109375" style="1058" customWidth="1"/>
    <col min="268" max="268" width="12.28515625" style="1058" customWidth="1"/>
    <col min="269" max="269" width="11.5703125" style="1058" customWidth="1"/>
    <col min="270" max="270" width="11.140625" style="1058" customWidth="1"/>
    <col min="271" max="512" width="9.140625" style="1058"/>
    <col min="513" max="523" width="12.7109375" style="1058" customWidth="1"/>
    <col min="524" max="524" width="12.28515625" style="1058" customWidth="1"/>
    <col min="525" max="525" width="11.5703125" style="1058" customWidth="1"/>
    <col min="526" max="526" width="11.140625" style="1058" customWidth="1"/>
    <col min="527" max="768" width="9.140625" style="1058"/>
    <col min="769" max="779" width="12.7109375" style="1058" customWidth="1"/>
    <col min="780" max="780" width="12.28515625" style="1058" customWidth="1"/>
    <col min="781" max="781" width="11.5703125" style="1058" customWidth="1"/>
    <col min="782" max="782" width="11.140625" style="1058" customWidth="1"/>
    <col min="783" max="1024" width="9.140625" style="1058"/>
    <col min="1025" max="1035" width="12.7109375" style="1058" customWidth="1"/>
    <col min="1036" max="1036" width="12.28515625" style="1058" customWidth="1"/>
    <col min="1037" max="1037" width="11.5703125" style="1058" customWidth="1"/>
    <col min="1038" max="1038" width="11.140625" style="1058" customWidth="1"/>
    <col min="1039" max="1280" width="9.140625" style="1058"/>
    <col min="1281" max="1291" width="12.7109375" style="1058" customWidth="1"/>
    <col min="1292" max="1292" width="12.28515625" style="1058" customWidth="1"/>
    <col min="1293" max="1293" width="11.5703125" style="1058" customWidth="1"/>
    <col min="1294" max="1294" width="11.140625" style="1058" customWidth="1"/>
    <col min="1295" max="1536" width="9.140625" style="1058"/>
    <col min="1537" max="1547" width="12.7109375" style="1058" customWidth="1"/>
    <col min="1548" max="1548" width="12.28515625" style="1058" customWidth="1"/>
    <col min="1549" max="1549" width="11.5703125" style="1058" customWidth="1"/>
    <col min="1550" max="1550" width="11.140625" style="1058" customWidth="1"/>
    <col min="1551" max="1792" width="9.140625" style="1058"/>
    <col min="1793" max="1803" width="12.7109375" style="1058" customWidth="1"/>
    <col min="1804" max="1804" width="12.28515625" style="1058" customWidth="1"/>
    <col min="1805" max="1805" width="11.5703125" style="1058" customWidth="1"/>
    <col min="1806" max="1806" width="11.140625" style="1058" customWidth="1"/>
    <col min="1807" max="2048" width="9.140625" style="1058"/>
    <col min="2049" max="2059" width="12.7109375" style="1058" customWidth="1"/>
    <col min="2060" max="2060" width="12.28515625" style="1058" customWidth="1"/>
    <col min="2061" max="2061" width="11.5703125" style="1058" customWidth="1"/>
    <col min="2062" max="2062" width="11.140625" style="1058" customWidth="1"/>
    <col min="2063" max="2304" width="9.140625" style="1058"/>
    <col min="2305" max="2315" width="12.7109375" style="1058" customWidth="1"/>
    <col min="2316" max="2316" width="12.28515625" style="1058" customWidth="1"/>
    <col min="2317" max="2317" width="11.5703125" style="1058" customWidth="1"/>
    <col min="2318" max="2318" width="11.140625" style="1058" customWidth="1"/>
    <col min="2319" max="2560" width="9.140625" style="1058"/>
    <col min="2561" max="2571" width="12.7109375" style="1058" customWidth="1"/>
    <col min="2572" max="2572" width="12.28515625" style="1058" customWidth="1"/>
    <col min="2573" max="2573" width="11.5703125" style="1058" customWidth="1"/>
    <col min="2574" max="2574" width="11.140625" style="1058" customWidth="1"/>
    <col min="2575" max="2816" width="9.140625" style="1058"/>
    <col min="2817" max="2827" width="12.7109375" style="1058" customWidth="1"/>
    <col min="2828" max="2828" width="12.28515625" style="1058" customWidth="1"/>
    <col min="2829" max="2829" width="11.5703125" style="1058" customWidth="1"/>
    <col min="2830" max="2830" width="11.140625" style="1058" customWidth="1"/>
    <col min="2831" max="3072" width="9.140625" style="1058"/>
    <col min="3073" max="3083" width="12.7109375" style="1058" customWidth="1"/>
    <col min="3084" max="3084" width="12.28515625" style="1058" customWidth="1"/>
    <col min="3085" max="3085" width="11.5703125" style="1058" customWidth="1"/>
    <col min="3086" max="3086" width="11.140625" style="1058" customWidth="1"/>
    <col min="3087" max="3328" width="9.140625" style="1058"/>
    <col min="3329" max="3339" width="12.7109375" style="1058" customWidth="1"/>
    <col min="3340" max="3340" width="12.28515625" style="1058" customWidth="1"/>
    <col min="3341" max="3341" width="11.5703125" style="1058" customWidth="1"/>
    <col min="3342" max="3342" width="11.140625" style="1058" customWidth="1"/>
    <col min="3343" max="3584" width="9.140625" style="1058"/>
    <col min="3585" max="3595" width="12.7109375" style="1058" customWidth="1"/>
    <col min="3596" max="3596" width="12.28515625" style="1058" customWidth="1"/>
    <col min="3597" max="3597" width="11.5703125" style="1058" customWidth="1"/>
    <col min="3598" max="3598" width="11.140625" style="1058" customWidth="1"/>
    <col min="3599" max="3840" width="9.140625" style="1058"/>
    <col min="3841" max="3851" width="12.7109375" style="1058" customWidth="1"/>
    <col min="3852" max="3852" width="12.28515625" style="1058" customWidth="1"/>
    <col min="3853" max="3853" width="11.5703125" style="1058" customWidth="1"/>
    <col min="3854" max="3854" width="11.140625" style="1058" customWidth="1"/>
    <col min="3855" max="4096" width="9.140625" style="1058"/>
    <col min="4097" max="4107" width="12.7109375" style="1058" customWidth="1"/>
    <col min="4108" max="4108" width="12.28515625" style="1058" customWidth="1"/>
    <col min="4109" max="4109" width="11.5703125" style="1058" customWidth="1"/>
    <col min="4110" max="4110" width="11.140625" style="1058" customWidth="1"/>
    <col min="4111" max="4352" width="9.140625" style="1058"/>
    <col min="4353" max="4363" width="12.7109375" style="1058" customWidth="1"/>
    <col min="4364" max="4364" width="12.28515625" style="1058" customWidth="1"/>
    <col min="4365" max="4365" width="11.5703125" style="1058" customWidth="1"/>
    <col min="4366" max="4366" width="11.140625" style="1058" customWidth="1"/>
    <col min="4367" max="4608" width="9.140625" style="1058"/>
    <col min="4609" max="4619" width="12.7109375" style="1058" customWidth="1"/>
    <col min="4620" max="4620" width="12.28515625" style="1058" customWidth="1"/>
    <col min="4621" max="4621" width="11.5703125" style="1058" customWidth="1"/>
    <col min="4622" max="4622" width="11.140625" style="1058" customWidth="1"/>
    <col min="4623" max="4864" width="9.140625" style="1058"/>
    <col min="4865" max="4875" width="12.7109375" style="1058" customWidth="1"/>
    <col min="4876" max="4876" width="12.28515625" style="1058" customWidth="1"/>
    <col min="4877" max="4877" width="11.5703125" style="1058" customWidth="1"/>
    <col min="4878" max="4878" width="11.140625" style="1058" customWidth="1"/>
    <col min="4879" max="5120" width="9.140625" style="1058"/>
    <col min="5121" max="5131" width="12.7109375" style="1058" customWidth="1"/>
    <col min="5132" max="5132" width="12.28515625" style="1058" customWidth="1"/>
    <col min="5133" max="5133" width="11.5703125" style="1058" customWidth="1"/>
    <col min="5134" max="5134" width="11.140625" style="1058" customWidth="1"/>
    <col min="5135" max="5376" width="9.140625" style="1058"/>
    <col min="5377" max="5387" width="12.7109375" style="1058" customWidth="1"/>
    <col min="5388" max="5388" width="12.28515625" style="1058" customWidth="1"/>
    <col min="5389" max="5389" width="11.5703125" style="1058" customWidth="1"/>
    <col min="5390" max="5390" width="11.140625" style="1058" customWidth="1"/>
    <col min="5391" max="5632" width="9.140625" style="1058"/>
    <col min="5633" max="5643" width="12.7109375" style="1058" customWidth="1"/>
    <col min="5644" max="5644" width="12.28515625" style="1058" customWidth="1"/>
    <col min="5645" max="5645" width="11.5703125" style="1058" customWidth="1"/>
    <col min="5646" max="5646" width="11.140625" style="1058" customWidth="1"/>
    <col min="5647" max="5888" width="9.140625" style="1058"/>
    <col min="5889" max="5899" width="12.7109375" style="1058" customWidth="1"/>
    <col min="5900" max="5900" width="12.28515625" style="1058" customWidth="1"/>
    <col min="5901" max="5901" width="11.5703125" style="1058" customWidth="1"/>
    <col min="5902" max="5902" width="11.140625" style="1058" customWidth="1"/>
    <col min="5903" max="6144" width="9.140625" style="1058"/>
    <col min="6145" max="6155" width="12.7109375" style="1058" customWidth="1"/>
    <col min="6156" max="6156" width="12.28515625" style="1058" customWidth="1"/>
    <col min="6157" max="6157" width="11.5703125" style="1058" customWidth="1"/>
    <col min="6158" max="6158" width="11.140625" style="1058" customWidth="1"/>
    <col min="6159" max="6400" width="9.140625" style="1058"/>
    <col min="6401" max="6411" width="12.7109375" style="1058" customWidth="1"/>
    <col min="6412" max="6412" width="12.28515625" style="1058" customWidth="1"/>
    <col min="6413" max="6413" width="11.5703125" style="1058" customWidth="1"/>
    <col min="6414" max="6414" width="11.140625" style="1058" customWidth="1"/>
    <col min="6415" max="6656" width="9.140625" style="1058"/>
    <col min="6657" max="6667" width="12.7109375" style="1058" customWidth="1"/>
    <col min="6668" max="6668" width="12.28515625" style="1058" customWidth="1"/>
    <col min="6669" max="6669" width="11.5703125" style="1058" customWidth="1"/>
    <col min="6670" max="6670" width="11.140625" style="1058" customWidth="1"/>
    <col min="6671" max="6912" width="9.140625" style="1058"/>
    <col min="6913" max="6923" width="12.7109375" style="1058" customWidth="1"/>
    <col min="6924" max="6924" width="12.28515625" style="1058" customWidth="1"/>
    <col min="6925" max="6925" width="11.5703125" style="1058" customWidth="1"/>
    <col min="6926" max="6926" width="11.140625" style="1058" customWidth="1"/>
    <col min="6927" max="7168" width="9.140625" style="1058"/>
    <col min="7169" max="7179" width="12.7109375" style="1058" customWidth="1"/>
    <col min="7180" max="7180" width="12.28515625" style="1058" customWidth="1"/>
    <col min="7181" max="7181" width="11.5703125" style="1058" customWidth="1"/>
    <col min="7182" max="7182" width="11.140625" style="1058" customWidth="1"/>
    <col min="7183" max="7424" width="9.140625" style="1058"/>
    <col min="7425" max="7435" width="12.7109375" style="1058" customWidth="1"/>
    <col min="7436" max="7436" width="12.28515625" style="1058" customWidth="1"/>
    <col min="7437" max="7437" width="11.5703125" style="1058" customWidth="1"/>
    <col min="7438" max="7438" width="11.140625" style="1058" customWidth="1"/>
    <col min="7439" max="7680" width="9.140625" style="1058"/>
    <col min="7681" max="7691" width="12.7109375" style="1058" customWidth="1"/>
    <col min="7692" max="7692" width="12.28515625" style="1058" customWidth="1"/>
    <col min="7693" max="7693" width="11.5703125" style="1058" customWidth="1"/>
    <col min="7694" max="7694" width="11.140625" style="1058" customWidth="1"/>
    <col min="7695" max="7936" width="9.140625" style="1058"/>
    <col min="7937" max="7947" width="12.7109375" style="1058" customWidth="1"/>
    <col min="7948" max="7948" width="12.28515625" style="1058" customWidth="1"/>
    <col min="7949" max="7949" width="11.5703125" style="1058" customWidth="1"/>
    <col min="7950" max="7950" width="11.140625" style="1058" customWidth="1"/>
    <col min="7951" max="8192" width="9.140625" style="1058"/>
    <col min="8193" max="8203" width="12.7109375" style="1058" customWidth="1"/>
    <col min="8204" max="8204" width="12.28515625" style="1058" customWidth="1"/>
    <col min="8205" max="8205" width="11.5703125" style="1058" customWidth="1"/>
    <col min="8206" max="8206" width="11.140625" style="1058" customWidth="1"/>
    <col min="8207" max="8448" width="9.140625" style="1058"/>
    <col min="8449" max="8459" width="12.7109375" style="1058" customWidth="1"/>
    <col min="8460" max="8460" width="12.28515625" style="1058" customWidth="1"/>
    <col min="8461" max="8461" width="11.5703125" style="1058" customWidth="1"/>
    <col min="8462" max="8462" width="11.140625" style="1058" customWidth="1"/>
    <col min="8463" max="8704" width="9.140625" style="1058"/>
    <col min="8705" max="8715" width="12.7109375" style="1058" customWidth="1"/>
    <col min="8716" max="8716" width="12.28515625" style="1058" customWidth="1"/>
    <col min="8717" max="8717" width="11.5703125" style="1058" customWidth="1"/>
    <col min="8718" max="8718" width="11.140625" style="1058" customWidth="1"/>
    <col min="8719" max="8960" width="9.140625" style="1058"/>
    <col min="8961" max="8971" width="12.7109375" style="1058" customWidth="1"/>
    <col min="8972" max="8972" width="12.28515625" style="1058" customWidth="1"/>
    <col min="8973" max="8973" width="11.5703125" style="1058" customWidth="1"/>
    <col min="8974" max="8974" width="11.140625" style="1058" customWidth="1"/>
    <col min="8975" max="9216" width="9.140625" style="1058"/>
    <col min="9217" max="9227" width="12.7109375" style="1058" customWidth="1"/>
    <col min="9228" max="9228" width="12.28515625" style="1058" customWidth="1"/>
    <col min="9229" max="9229" width="11.5703125" style="1058" customWidth="1"/>
    <col min="9230" max="9230" width="11.140625" style="1058" customWidth="1"/>
    <col min="9231" max="9472" width="9.140625" style="1058"/>
    <col min="9473" max="9483" width="12.7109375" style="1058" customWidth="1"/>
    <col min="9484" max="9484" width="12.28515625" style="1058" customWidth="1"/>
    <col min="9485" max="9485" width="11.5703125" style="1058" customWidth="1"/>
    <col min="9486" max="9486" width="11.140625" style="1058" customWidth="1"/>
    <col min="9487" max="9728" width="9.140625" style="1058"/>
    <col min="9729" max="9739" width="12.7109375" style="1058" customWidth="1"/>
    <col min="9740" max="9740" width="12.28515625" style="1058" customWidth="1"/>
    <col min="9741" max="9741" width="11.5703125" style="1058" customWidth="1"/>
    <col min="9742" max="9742" width="11.140625" style="1058" customWidth="1"/>
    <col min="9743" max="9984" width="9.140625" style="1058"/>
    <col min="9985" max="9995" width="12.7109375" style="1058" customWidth="1"/>
    <col min="9996" max="9996" width="12.28515625" style="1058" customWidth="1"/>
    <col min="9997" max="9997" width="11.5703125" style="1058" customWidth="1"/>
    <col min="9998" max="9998" width="11.140625" style="1058" customWidth="1"/>
    <col min="9999" max="10240" width="9.140625" style="1058"/>
    <col min="10241" max="10251" width="12.7109375" style="1058" customWidth="1"/>
    <col min="10252" max="10252" width="12.28515625" style="1058" customWidth="1"/>
    <col min="10253" max="10253" width="11.5703125" style="1058" customWidth="1"/>
    <col min="10254" max="10254" width="11.140625" style="1058" customWidth="1"/>
    <col min="10255" max="10496" width="9.140625" style="1058"/>
    <col min="10497" max="10507" width="12.7109375" style="1058" customWidth="1"/>
    <col min="10508" max="10508" width="12.28515625" style="1058" customWidth="1"/>
    <col min="10509" max="10509" width="11.5703125" style="1058" customWidth="1"/>
    <col min="10510" max="10510" width="11.140625" style="1058" customWidth="1"/>
    <col min="10511" max="10752" width="9.140625" style="1058"/>
    <col min="10753" max="10763" width="12.7109375" style="1058" customWidth="1"/>
    <col min="10764" max="10764" width="12.28515625" style="1058" customWidth="1"/>
    <col min="10765" max="10765" width="11.5703125" style="1058" customWidth="1"/>
    <col min="10766" max="10766" width="11.140625" style="1058" customWidth="1"/>
    <col min="10767" max="11008" width="9.140625" style="1058"/>
    <col min="11009" max="11019" width="12.7109375" style="1058" customWidth="1"/>
    <col min="11020" max="11020" width="12.28515625" style="1058" customWidth="1"/>
    <col min="11021" max="11021" width="11.5703125" style="1058" customWidth="1"/>
    <col min="11022" max="11022" width="11.140625" style="1058" customWidth="1"/>
    <col min="11023" max="11264" width="9.140625" style="1058"/>
    <col min="11265" max="11275" width="12.7109375" style="1058" customWidth="1"/>
    <col min="11276" max="11276" width="12.28515625" style="1058" customWidth="1"/>
    <col min="11277" max="11277" width="11.5703125" style="1058" customWidth="1"/>
    <col min="11278" max="11278" width="11.140625" style="1058" customWidth="1"/>
    <col min="11279" max="11520" width="9.140625" style="1058"/>
    <col min="11521" max="11531" width="12.7109375" style="1058" customWidth="1"/>
    <col min="11532" max="11532" width="12.28515625" style="1058" customWidth="1"/>
    <col min="11533" max="11533" width="11.5703125" style="1058" customWidth="1"/>
    <col min="11534" max="11534" width="11.140625" style="1058" customWidth="1"/>
    <col min="11535" max="11776" width="9.140625" style="1058"/>
    <col min="11777" max="11787" width="12.7109375" style="1058" customWidth="1"/>
    <col min="11788" max="11788" width="12.28515625" style="1058" customWidth="1"/>
    <col min="11789" max="11789" width="11.5703125" style="1058" customWidth="1"/>
    <col min="11790" max="11790" width="11.140625" style="1058" customWidth="1"/>
    <col min="11791" max="12032" width="9.140625" style="1058"/>
    <col min="12033" max="12043" width="12.7109375" style="1058" customWidth="1"/>
    <col min="12044" max="12044" width="12.28515625" style="1058" customWidth="1"/>
    <col min="12045" max="12045" width="11.5703125" style="1058" customWidth="1"/>
    <col min="12046" max="12046" width="11.140625" style="1058" customWidth="1"/>
    <col min="12047" max="12288" width="9.140625" style="1058"/>
    <col min="12289" max="12299" width="12.7109375" style="1058" customWidth="1"/>
    <col min="12300" max="12300" width="12.28515625" style="1058" customWidth="1"/>
    <col min="12301" max="12301" width="11.5703125" style="1058" customWidth="1"/>
    <col min="12302" max="12302" width="11.140625" style="1058" customWidth="1"/>
    <col min="12303" max="12544" width="9.140625" style="1058"/>
    <col min="12545" max="12555" width="12.7109375" style="1058" customWidth="1"/>
    <col min="12556" max="12556" width="12.28515625" style="1058" customWidth="1"/>
    <col min="12557" max="12557" width="11.5703125" style="1058" customWidth="1"/>
    <col min="12558" max="12558" width="11.140625" style="1058" customWidth="1"/>
    <col min="12559" max="12800" width="9.140625" style="1058"/>
    <col min="12801" max="12811" width="12.7109375" style="1058" customWidth="1"/>
    <col min="12812" max="12812" width="12.28515625" style="1058" customWidth="1"/>
    <col min="12813" max="12813" width="11.5703125" style="1058" customWidth="1"/>
    <col min="12814" max="12814" width="11.140625" style="1058" customWidth="1"/>
    <col min="12815" max="13056" width="9.140625" style="1058"/>
    <col min="13057" max="13067" width="12.7109375" style="1058" customWidth="1"/>
    <col min="13068" max="13068" width="12.28515625" style="1058" customWidth="1"/>
    <col min="13069" max="13069" width="11.5703125" style="1058" customWidth="1"/>
    <col min="13070" max="13070" width="11.140625" style="1058" customWidth="1"/>
    <col min="13071" max="13312" width="9.140625" style="1058"/>
    <col min="13313" max="13323" width="12.7109375" style="1058" customWidth="1"/>
    <col min="13324" max="13324" width="12.28515625" style="1058" customWidth="1"/>
    <col min="13325" max="13325" width="11.5703125" style="1058" customWidth="1"/>
    <col min="13326" max="13326" width="11.140625" style="1058" customWidth="1"/>
    <col min="13327" max="13568" width="9.140625" style="1058"/>
    <col min="13569" max="13579" width="12.7109375" style="1058" customWidth="1"/>
    <col min="13580" max="13580" width="12.28515625" style="1058" customWidth="1"/>
    <col min="13581" max="13581" width="11.5703125" style="1058" customWidth="1"/>
    <col min="13582" max="13582" width="11.140625" style="1058" customWidth="1"/>
    <col min="13583" max="13824" width="9.140625" style="1058"/>
    <col min="13825" max="13835" width="12.7109375" style="1058" customWidth="1"/>
    <col min="13836" max="13836" width="12.28515625" style="1058" customWidth="1"/>
    <col min="13837" max="13837" width="11.5703125" style="1058" customWidth="1"/>
    <col min="13838" max="13838" width="11.140625" style="1058" customWidth="1"/>
    <col min="13839" max="14080" width="9.140625" style="1058"/>
    <col min="14081" max="14091" width="12.7109375" style="1058" customWidth="1"/>
    <col min="14092" max="14092" width="12.28515625" style="1058" customWidth="1"/>
    <col min="14093" max="14093" width="11.5703125" style="1058" customWidth="1"/>
    <col min="14094" max="14094" width="11.140625" style="1058" customWidth="1"/>
    <col min="14095" max="14336" width="9.140625" style="1058"/>
    <col min="14337" max="14347" width="12.7109375" style="1058" customWidth="1"/>
    <col min="14348" max="14348" width="12.28515625" style="1058" customWidth="1"/>
    <col min="14349" max="14349" width="11.5703125" style="1058" customWidth="1"/>
    <col min="14350" max="14350" width="11.140625" style="1058" customWidth="1"/>
    <col min="14351" max="14592" width="9.140625" style="1058"/>
    <col min="14593" max="14603" width="12.7109375" style="1058" customWidth="1"/>
    <col min="14604" max="14604" width="12.28515625" style="1058" customWidth="1"/>
    <col min="14605" max="14605" width="11.5703125" style="1058" customWidth="1"/>
    <col min="14606" max="14606" width="11.140625" style="1058" customWidth="1"/>
    <col min="14607" max="14848" width="9.140625" style="1058"/>
    <col min="14849" max="14859" width="12.7109375" style="1058" customWidth="1"/>
    <col min="14860" max="14860" width="12.28515625" style="1058" customWidth="1"/>
    <col min="14861" max="14861" width="11.5703125" style="1058" customWidth="1"/>
    <col min="14862" max="14862" width="11.140625" style="1058" customWidth="1"/>
    <col min="14863" max="15104" width="9.140625" style="1058"/>
    <col min="15105" max="15115" width="12.7109375" style="1058" customWidth="1"/>
    <col min="15116" max="15116" width="12.28515625" style="1058" customWidth="1"/>
    <col min="15117" max="15117" width="11.5703125" style="1058" customWidth="1"/>
    <col min="15118" max="15118" width="11.140625" style="1058" customWidth="1"/>
    <col min="15119" max="15360" width="9.140625" style="1058"/>
    <col min="15361" max="15371" width="12.7109375" style="1058" customWidth="1"/>
    <col min="15372" max="15372" width="12.28515625" style="1058" customWidth="1"/>
    <col min="15373" max="15373" width="11.5703125" style="1058" customWidth="1"/>
    <col min="15374" max="15374" width="11.140625" style="1058" customWidth="1"/>
    <col min="15375" max="15616" width="9.140625" style="1058"/>
    <col min="15617" max="15627" width="12.7109375" style="1058" customWidth="1"/>
    <col min="15628" max="15628" width="12.28515625" style="1058" customWidth="1"/>
    <col min="15629" max="15629" width="11.5703125" style="1058" customWidth="1"/>
    <col min="15630" max="15630" width="11.140625" style="1058" customWidth="1"/>
    <col min="15631" max="15872" width="9.140625" style="1058"/>
    <col min="15873" max="15883" width="12.7109375" style="1058" customWidth="1"/>
    <col min="15884" max="15884" width="12.28515625" style="1058" customWidth="1"/>
    <col min="15885" max="15885" width="11.5703125" style="1058" customWidth="1"/>
    <col min="15886" max="15886" width="11.140625" style="1058" customWidth="1"/>
    <col min="15887" max="16128" width="9.140625" style="1058"/>
    <col min="16129" max="16139" width="12.7109375" style="1058" customWidth="1"/>
    <col min="16140" max="16140" width="12.28515625" style="1058" customWidth="1"/>
    <col min="16141" max="16141" width="11.5703125" style="1058" customWidth="1"/>
    <col min="16142" max="16142" width="11.140625" style="1058" customWidth="1"/>
    <col min="16143" max="16384" width="9.140625" style="1058"/>
  </cols>
  <sheetData>
    <row r="1" spans="1:14" ht="15.75">
      <c r="A1" s="1688" t="s">
        <v>937</v>
      </c>
      <c r="B1" s="1688"/>
      <c r="C1" s="1688"/>
      <c r="D1" s="1688"/>
      <c r="E1" s="1688"/>
      <c r="F1" s="1688"/>
      <c r="G1" s="1688"/>
      <c r="H1" s="1688"/>
      <c r="I1" s="1688"/>
      <c r="J1" s="1688"/>
      <c r="K1" s="1688"/>
      <c r="L1" s="1688"/>
      <c r="M1" s="1688"/>
      <c r="N1" s="1688"/>
    </row>
    <row r="2" spans="1:14" ht="15.75">
      <c r="A2" s="1688" t="s">
        <v>962</v>
      </c>
      <c r="B2" s="1688"/>
      <c r="C2" s="1688"/>
      <c r="D2" s="1688"/>
      <c r="E2" s="1688"/>
      <c r="F2" s="1688"/>
      <c r="G2" s="1688"/>
      <c r="H2" s="1688"/>
      <c r="I2" s="1688"/>
      <c r="J2" s="1688"/>
      <c r="K2" s="1688"/>
      <c r="L2" s="1688"/>
      <c r="M2" s="1688"/>
      <c r="N2" s="1688"/>
    </row>
    <row r="3" spans="1:14" ht="15.75">
      <c r="A3" s="1059"/>
      <c r="B3" s="1059"/>
      <c r="C3" s="1059"/>
      <c r="D3" s="1059"/>
      <c r="E3" s="1059"/>
      <c r="F3" s="1059"/>
      <c r="G3" s="1059"/>
      <c r="H3" s="1059"/>
      <c r="I3" s="1059"/>
      <c r="J3" s="1059"/>
      <c r="K3" s="1059"/>
      <c r="L3" s="1059"/>
      <c r="M3" s="1059"/>
      <c r="N3" s="1059"/>
    </row>
    <row r="4" spans="1:14" ht="15.75" customHeight="1" thickBot="1">
      <c r="A4" s="1689" t="s">
        <v>65</v>
      </c>
      <c r="B4" s="1689"/>
      <c r="C4" s="1689"/>
      <c r="D4" s="1689"/>
      <c r="E4" s="1689"/>
      <c r="F4" s="1689"/>
      <c r="G4" s="1689"/>
      <c r="H4" s="1689"/>
      <c r="I4" s="1689"/>
      <c r="J4" s="1689"/>
      <c r="K4" s="1689"/>
      <c r="L4" s="1689"/>
      <c r="M4" s="1689"/>
      <c r="N4" s="1689"/>
    </row>
    <row r="5" spans="1:14" ht="25.5" customHeight="1" thickTop="1">
      <c r="A5" s="1060" t="s">
        <v>493</v>
      </c>
      <c r="B5" s="1061" t="s">
        <v>963</v>
      </c>
      <c r="C5" s="1061" t="s">
        <v>964</v>
      </c>
      <c r="D5" s="1061" t="s">
        <v>965</v>
      </c>
      <c r="E5" s="1061" t="s">
        <v>966</v>
      </c>
      <c r="F5" s="1062" t="s">
        <v>967</v>
      </c>
      <c r="G5" s="1062" t="s">
        <v>968</v>
      </c>
      <c r="H5" s="1062" t="s">
        <v>969</v>
      </c>
      <c r="I5" s="1063" t="s">
        <v>970</v>
      </c>
      <c r="J5" s="1063" t="s">
        <v>600</v>
      </c>
      <c r="K5" s="1063" t="s">
        <v>601</v>
      </c>
      <c r="L5" s="1064" t="s">
        <v>4</v>
      </c>
      <c r="M5" s="1064" t="s">
        <v>704</v>
      </c>
      <c r="N5" s="1065" t="s">
        <v>705</v>
      </c>
    </row>
    <row r="6" spans="1:14" ht="25.5" customHeight="1">
      <c r="A6" s="1066" t="s">
        <v>495</v>
      </c>
      <c r="B6" s="1067">
        <v>957.5</v>
      </c>
      <c r="C6" s="1067">
        <v>2133.8000000000002</v>
      </c>
      <c r="D6" s="1067">
        <v>3417.43</v>
      </c>
      <c r="E6" s="1067">
        <v>3939.5</v>
      </c>
      <c r="F6" s="1067">
        <v>2628.6460000000002</v>
      </c>
      <c r="G6" s="1067">
        <v>3023.9850000000006</v>
      </c>
      <c r="H6" s="1067">
        <v>3350.8</v>
      </c>
      <c r="I6" s="1068">
        <v>5513.3755829999982</v>
      </c>
      <c r="J6" s="1067">
        <v>6551.1244999999999</v>
      </c>
      <c r="K6" s="1067">
        <v>9220.5297679999985</v>
      </c>
      <c r="L6" s="1067">
        <v>6774.6354419999998</v>
      </c>
      <c r="M6" s="1067">
        <v>10222.84742</v>
      </c>
      <c r="N6" s="1069">
        <v>15961.640973000001</v>
      </c>
    </row>
    <row r="7" spans="1:14" ht="25.5" customHeight="1">
      <c r="A7" s="1066" t="s">
        <v>496</v>
      </c>
      <c r="B7" s="1067">
        <v>1207.954</v>
      </c>
      <c r="C7" s="1067">
        <v>1655.2090000000001</v>
      </c>
      <c r="D7" s="1067">
        <v>2820.1</v>
      </c>
      <c r="E7" s="1067">
        <v>4235.2</v>
      </c>
      <c r="F7" s="1067">
        <v>4914.0360000000001</v>
      </c>
      <c r="G7" s="1067">
        <v>5135.26</v>
      </c>
      <c r="H7" s="1067">
        <v>3193.1</v>
      </c>
      <c r="I7" s="1068">
        <v>6800.9159080000009</v>
      </c>
      <c r="J7" s="1068">
        <v>6873.778996</v>
      </c>
      <c r="K7" s="1068">
        <v>2674.8709549999999</v>
      </c>
      <c r="L7" s="1067">
        <v>7496.8306839999987</v>
      </c>
      <c r="M7" s="1067">
        <v>10897.021828000001</v>
      </c>
      <c r="N7" s="1069">
        <v>13388.809525999997</v>
      </c>
    </row>
    <row r="8" spans="1:14" ht="25.5" customHeight="1">
      <c r="A8" s="1066" t="s">
        <v>497</v>
      </c>
      <c r="B8" s="1067">
        <v>865.71900000000005</v>
      </c>
      <c r="C8" s="1067">
        <v>2411.6</v>
      </c>
      <c r="D8" s="1067">
        <v>1543.5170000000001</v>
      </c>
      <c r="E8" s="1067">
        <v>4145.5</v>
      </c>
      <c r="F8" s="1067">
        <v>4589.3469999999998</v>
      </c>
      <c r="G8" s="1067">
        <v>3823.28</v>
      </c>
      <c r="H8" s="1067">
        <v>2878.5835040000002</v>
      </c>
      <c r="I8" s="1068">
        <v>5499.6267330000001</v>
      </c>
      <c r="J8" s="1068">
        <v>4687.5600000000004</v>
      </c>
      <c r="K8" s="1068">
        <v>1943.2883870000001</v>
      </c>
      <c r="L8" s="1067">
        <v>5574.7615070000002</v>
      </c>
      <c r="M8" s="1067">
        <v>11232.899986000004</v>
      </c>
      <c r="N8" s="1069"/>
    </row>
    <row r="9" spans="1:14" ht="25.5" customHeight="1">
      <c r="A9" s="1066" t="s">
        <v>498</v>
      </c>
      <c r="B9" s="1067">
        <v>1188.259</v>
      </c>
      <c r="C9" s="1067">
        <v>2065.6999999999998</v>
      </c>
      <c r="D9" s="1067">
        <v>1571.367</v>
      </c>
      <c r="E9" s="1067">
        <v>3894.8</v>
      </c>
      <c r="F9" s="1067">
        <v>2064.913</v>
      </c>
      <c r="G9" s="1067">
        <v>3673.03</v>
      </c>
      <c r="H9" s="1067">
        <v>4227.3</v>
      </c>
      <c r="I9" s="1068">
        <v>4878.9203680000001</v>
      </c>
      <c r="J9" s="1068">
        <v>6661.43</v>
      </c>
      <c r="K9" s="1068">
        <v>1729.7318549999995</v>
      </c>
      <c r="L9" s="1067">
        <v>7059.7193449999995</v>
      </c>
      <c r="M9" s="1067">
        <v>10915.065041999998</v>
      </c>
      <c r="N9" s="1069"/>
    </row>
    <row r="10" spans="1:14" ht="25.5" customHeight="1">
      <c r="A10" s="1066" t="s">
        <v>499</v>
      </c>
      <c r="B10" s="1067">
        <v>1661.3610000000001</v>
      </c>
      <c r="C10" s="1067">
        <v>2859.9</v>
      </c>
      <c r="D10" s="1067">
        <v>2301.56</v>
      </c>
      <c r="E10" s="1067">
        <v>4767.3999999999996</v>
      </c>
      <c r="F10" s="1067">
        <v>3784.9839999999999</v>
      </c>
      <c r="G10" s="1067">
        <v>5468.7659999999996</v>
      </c>
      <c r="H10" s="1067">
        <v>3117</v>
      </c>
      <c r="I10" s="1068">
        <v>6215.8037160000003</v>
      </c>
      <c r="J10" s="1068">
        <v>6053</v>
      </c>
      <c r="K10" s="1068">
        <v>6048.7550779999992</v>
      </c>
      <c r="L10" s="1067">
        <v>6728.4490170000017</v>
      </c>
      <c r="M10" s="1067">
        <v>10634.4</v>
      </c>
      <c r="N10" s="1069"/>
    </row>
    <row r="11" spans="1:14" ht="25.5" customHeight="1">
      <c r="A11" s="1066" t="s">
        <v>500</v>
      </c>
      <c r="B11" s="1067">
        <v>1643.9849999999999</v>
      </c>
      <c r="C11" s="1067">
        <v>3805.5</v>
      </c>
      <c r="D11" s="1067">
        <v>2016.8240000000001</v>
      </c>
      <c r="E11" s="1067">
        <v>4917.8</v>
      </c>
      <c r="F11" s="1067">
        <v>4026.84</v>
      </c>
      <c r="G11" s="1067">
        <v>5113.1090000000004</v>
      </c>
      <c r="H11" s="1067">
        <v>3147.6299930000009</v>
      </c>
      <c r="I11" s="1068">
        <v>7250.6900829999995</v>
      </c>
      <c r="J11" s="1068">
        <v>6521.12</v>
      </c>
      <c r="K11" s="1068">
        <v>5194.9025220000003</v>
      </c>
      <c r="L11" s="1067">
        <v>6554.5328209999998</v>
      </c>
      <c r="M11" s="1067">
        <v>9930.5709999999999</v>
      </c>
      <c r="N11" s="1069"/>
    </row>
    <row r="12" spans="1:14" ht="25.5" customHeight="1">
      <c r="A12" s="1066" t="s">
        <v>501</v>
      </c>
      <c r="B12" s="1067">
        <v>716.98099999999999</v>
      </c>
      <c r="C12" s="1067">
        <v>2962.1</v>
      </c>
      <c r="D12" s="1067">
        <v>2007.5</v>
      </c>
      <c r="E12" s="1067">
        <v>5107.5</v>
      </c>
      <c r="F12" s="1067">
        <v>5404.0780000000004</v>
      </c>
      <c r="G12" s="1067">
        <v>5923.4</v>
      </c>
      <c r="H12" s="1067">
        <v>3693.2007319999998</v>
      </c>
      <c r="I12" s="1070">
        <v>7103.7186680000004</v>
      </c>
      <c r="J12" s="1070">
        <v>5399.75</v>
      </c>
      <c r="K12" s="1070">
        <v>5664.3699710000001</v>
      </c>
      <c r="L12" s="1071">
        <v>9021.8687930000015</v>
      </c>
      <c r="M12" s="1071">
        <v>10746.6</v>
      </c>
      <c r="N12" s="1072"/>
    </row>
    <row r="13" spans="1:14" ht="25.5" customHeight="1">
      <c r="A13" s="1066" t="s">
        <v>502</v>
      </c>
      <c r="B13" s="1067">
        <v>1428.479</v>
      </c>
      <c r="C13" s="1067">
        <v>1963.1</v>
      </c>
      <c r="D13" s="1067">
        <v>2480.0949999999998</v>
      </c>
      <c r="E13" s="1067">
        <v>3755.8</v>
      </c>
      <c r="F13" s="1067">
        <v>4548.1769999999997</v>
      </c>
      <c r="G13" s="1067">
        <v>5524.5529999999999</v>
      </c>
      <c r="H13" s="1067">
        <v>2894.6</v>
      </c>
      <c r="I13" s="1070">
        <v>6370.2816669999984</v>
      </c>
      <c r="J13" s="1070">
        <v>7039.43</v>
      </c>
      <c r="K13" s="1070">
        <v>7382.366038000001</v>
      </c>
      <c r="L13" s="1071">
        <v>7526.0486350000019</v>
      </c>
      <c r="M13" s="1071">
        <v>14545.6</v>
      </c>
      <c r="N13" s="1072"/>
    </row>
    <row r="14" spans="1:14" ht="25.5" customHeight="1">
      <c r="A14" s="1066" t="s">
        <v>503</v>
      </c>
      <c r="B14" s="1067">
        <v>2052.8530000000001</v>
      </c>
      <c r="C14" s="1067">
        <v>3442.1</v>
      </c>
      <c r="D14" s="1067">
        <v>3768.18</v>
      </c>
      <c r="E14" s="1067">
        <v>4382.1000000000004</v>
      </c>
      <c r="F14" s="1067">
        <v>4505.9769999999999</v>
      </c>
      <c r="G14" s="1067">
        <v>4638.701</v>
      </c>
      <c r="H14" s="1067">
        <v>3614.0764290000002</v>
      </c>
      <c r="I14" s="1070">
        <v>7574.0239679999995</v>
      </c>
      <c r="J14" s="1070">
        <v>6503.97</v>
      </c>
      <c r="K14" s="1070">
        <v>6771.428519000001</v>
      </c>
      <c r="L14" s="1071">
        <v>9922.8314289999998</v>
      </c>
      <c r="M14" s="1071">
        <v>15617.408614</v>
      </c>
      <c r="N14" s="1072"/>
    </row>
    <row r="15" spans="1:14" ht="25.5" customHeight="1">
      <c r="A15" s="1066" t="s">
        <v>504</v>
      </c>
      <c r="B15" s="1067">
        <v>2714.8429999999998</v>
      </c>
      <c r="C15" s="1067">
        <v>3420.2</v>
      </c>
      <c r="D15" s="1067">
        <v>3495.0349999999999</v>
      </c>
      <c r="E15" s="1067">
        <v>3427.2</v>
      </c>
      <c r="F15" s="1067">
        <v>3263.9209999999998</v>
      </c>
      <c r="G15" s="1067">
        <v>5139.5680000000002</v>
      </c>
      <c r="H15" s="1067">
        <v>3358.2392350000009</v>
      </c>
      <c r="I15" s="1070">
        <v>5302.3272899999984</v>
      </c>
      <c r="J15" s="1070">
        <v>4403.9783417999997</v>
      </c>
      <c r="K15" s="1070">
        <v>5899.4462929999991</v>
      </c>
      <c r="L15" s="1071">
        <v>8227.5991320000012</v>
      </c>
      <c r="M15" s="1071">
        <v>15113.348652999997</v>
      </c>
      <c r="N15" s="1072"/>
    </row>
    <row r="16" spans="1:14" ht="25.5" customHeight="1">
      <c r="A16" s="1066" t="s">
        <v>505</v>
      </c>
      <c r="B16" s="1067">
        <v>1711.2</v>
      </c>
      <c r="C16" s="1067">
        <v>2205.73</v>
      </c>
      <c r="D16" s="1067">
        <v>3452.1</v>
      </c>
      <c r="E16" s="1067">
        <v>3016.2</v>
      </c>
      <c r="F16" s="1067">
        <v>4066.7150000000001</v>
      </c>
      <c r="G16" s="1067">
        <v>5497.3729999999996</v>
      </c>
      <c r="H16" s="1067">
        <v>3799.3208210000007</v>
      </c>
      <c r="I16" s="1070">
        <v>5892.2001649999993</v>
      </c>
      <c r="J16" s="1070">
        <v>7150.5194390000006</v>
      </c>
      <c r="K16" s="1070">
        <v>7405.3902679999992</v>
      </c>
      <c r="L16" s="1071">
        <v>11514.789676</v>
      </c>
      <c r="M16" s="1071">
        <v>16125.591098999999</v>
      </c>
      <c r="N16" s="1072"/>
    </row>
    <row r="17" spans="1:14" ht="25.5" customHeight="1">
      <c r="A17" s="1066" t="s">
        <v>506</v>
      </c>
      <c r="B17" s="1067">
        <v>1571.796</v>
      </c>
      <c r="C17" s="1067">
        <v>3091.4349999999999</v>
      </c>
      <c r="D17" s="1067">
        <v>4253.0950000000003</v>
      </c>
      <c r="E17" s="1067">
        <v>2113.92</v>
      </c>
      <c r="F17" s="1073">
        <v>3970.4189999999999</v>
      </c>
      <c r="G17" s="1073">
        <v>7717.93</v>
      </c>
      <c r="H17" s="1067">
        <v>4485.5208590000002</v>
      </c>
      <c r="I17" s="1070">
        <v>6628.0436819999995</v>
      </c>
      <c r="J17" s="1070">
        <v>10623.366395999999</v>
      </c>
      <c r="K17" s="1070">
        <v>10266.200000000001</v>
      </c>
      <c r="L17" s="1071">
        <v>8599.8682250000002</v>
      </c>
      <c r="M17" s="1071">
        <v>15974.14293</v>
      </c>
      <c r="N17" s="1072"/>
    </row>
    <row r="18" spans="1:14" ht="25.5" customHeight="1" thickBot="1">
      <c r="A18" s="1074" t="s">
        <v>287</v>
      </c>
      <c r="B18" s="1075">
        <v>17720.93</v>
      </c>
      <c r="C18" s="1075">
        <v>32016.374</v>
      </c>
      <c r="D18" s="1075">
        <v>33126.803</v>
      </c>
      <c r="E18" s="1075">
        <v>47702.92</v>
      </c>
      <c r="F18" s="1075">
        <v>47768.053000000007</v>
      </c>
      <c r="G18" s="1075">
        <v>60678.955000000002</v>
      </c>
      <c r="H18" s="1075">
        <v>41759.371572999997</v>
      </c>
      <c r="I18" s="1076">
        <v>75029.927831000008</v>
      </c>
      <c r="J18" s="1076">
        <v>78469.027672800003</v>
      </c>
      <c r="K18" s="1076">
        <v>70201.279653999998</v>
      </c>
      <c r="L18" s="1075">
        <v>95001.934706</v>
      </c>
      <c r="M18" s="1075">
        <v>151955.49657200003</v>
      </c>
      <c r="N18" s="1077">
        <f>SUM(N6:N17)</f>
        <v>29350.450498999999</v>
      </c>
    </row>
    <row r="19" spans="1:14" ht="25.5" customHeight="1" thickTop="1">
      <c r="A19" s="1690" t="s">
        <v>971</v>
      </c>
      <c r="B19" s="1690"/>
      <c r="C19" s="1690"/>
      <c r="D19" s="1690"/>
      <c r="E19" s="1690"/>
      <c r="F19" s="1690"/>
      <c r="G19" s="1690"/>
      <c r="H19" s="1690"/>
      <c r="I19" s="1690"/>
      <c r="J19" s="1690"/>
      <c r="K19" s="1690"/>
      <c r="L19" s="1690"/>
      <c r="M19" s="1690"/>
      <c r="N19" s="1690"/>
    </row>
    <row r="20" spans="1:14" ht="21" customHeight="1">
      <c r="A20" s="1691" t="s">
        <v>790</v>
      </c>
      <c r="B20" s="1691"/>
      <c r="C20" s="1691"/>
      <c r="D20" s="1691"/>
      <c r="E20" s="1691"/>
      <c r="F20" s="1691"/>
      <c r="G20" s="1691"/>
      <c r="H20" s="1691"/>
      <c r="I20" s="1691"/>
      <c r="J20" s="1691"/>
      <c r="K20" s="1691"/>
      <c r="L20" s="1691"/>
      <c r="M20" s="1691"/>
      <c r="N20" s="1691"/>
    </row>
  </sheetData>
  <mergeCells count="5">
    <mergeCell ref="A1:N1"/>
    <mergeCell ref="A2:N2"/>
    <mergeCell ref="A4:N4"/>
    <mergeCell ref="A19:N19"/>
    <mergeCell ref="A20:N20"/>
  </mergeCells>
  <pageMargins left="0.5" right="0.5" top="0.5" bottom="0.5" header="0.3" footer="0.3"/>
  <pageSetup scale="80" orientation="portrait"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C1:N89"/>
  <sheetViews>
    <sheetView zoomScaleSheetLayoutView="100" workbookViewId="0">
      <selection activeCell="R15" sqref="R15"/>
    </sheetView>
  </sheetViews>
  <sheetFormatPr defaultRowHeight="15.75"/>
  <cols>
    <col min="1" max="1" width="2.7109375" style="1078" customWidth="1"/>
    <col min="2" max="2" width="3.5703125" style="1078" customWidth="1"/>
    <col min="3" max="3" width="3.28515625" style="1078" customWidth="1"/>
    <col min="4" max="4" width="4.85546875" style="1078" customWidth="1"/>
    <col min="5" max="5" width="6.140625" style="1078" customWidth="1"/>
    <col min="6" max="6" width="5.28515625" style="1078" customWidth="1"/>
    <col min="7" max="7" width="21.140625" style="1078" customWidth="1"/>
    <col min="8" max="12" width="15.7109375" style="1078" customWidth="1"/>
    <col min="13" max="13" width="14.85546875" style="1078" customWidth="1"/>
    <col min="14" max="14" width="17.7109375" style="1078" customWidth="1"/>
    <col min="15" max="15" width="3.5703125" style="1078" customWidth="1"/>
    <col min="16" max="123" width="9.140625" style="1078"/>
    <col min="124" max="124" width="3.28515625" style="1078" customWidth="1"/>
    <col min="125" max="125" width="4.85546875" style="1078" customWidth="1"/>
    <col min="126" max="126" width="6.140625" style="1078" customWidth="1"/>
    <col min="127" max="127" width="5.28515625" style="1078" customWidth="1"/>
    <col min="128" max="128" width="26.140625" style="1078" customWidth="1"/>
    <col min="129" max="129" width="11" style="1078" customWidth="1"/>
    <col min="130" max="130" width="10.7109375" style="1078" customWidth="1"/>
    <col min="131" max="131" width="10.28515625" style="1078" customWidth="1"/>
    <col min="132" max="132" width="11.140625" style="1078" customWidth="1"/>
    <col min="133" max="133" width="11.28515625" style="1078" customWidth="1"/>
    <col min="134" max="134" width="10" style="1078" customWidth="1"/>
    <col min="135" max="135" width="12.42578125" style="1078" customWidth="1"/>
    <col min="136" max="187" width="9.140625" style="1078"/>
    <col min="188" max="188" width="3.28515625" style="1078" customWidth="1"/>
    <col min="189" max="189" width="4.85546875" style="1078" customWidth="1"/>
    <col min="190" max="190" width="6.140625" style="1078" customWidth="1"/>
    <col min="191" max="191" width="5.28515625" style="1078" customWidth="1"/>
    <col min="192" max="192" width="26.140625" style="1078" customWidth="1"/>
    <col min="193" max="197" width="15.7109375" style="1078" customWidth="1"/>
    <col min="198" max="198" width="14.85546875" style="1078" customWidth="1"/>
    <col min="199" max="199" width="15.42578125" style="1078" customWidth="1"/>
    <col min="200" max="379" width="9.140625" style="1078"/>
    <col min="380" max="380" width="3.28515625" style="1078" customWidth="1"/>
    <col min="381" max="381" width="4.85546875" style="1078" customWidth="1"/>
    <col min="382" max="382" width="6.140625" style="1078" customWidth="1"/>
    <col min="383" max="383" width="5.28515625" style="1078" customWidth="1"/>
    <col min="384" max="384" width="26.140625" style="1078" customWidth="1"/>
    <col min="385" max="385" width="11" style="1078" customWidth="1"/>
    <col min="386" max="386" width="10.7109375" style="1078" customWidth="1"/>
    <col min="387" max="387" width="10.28515625" style="1078" customWidth="1"/>
    <col min="388" max="388" width="11.140625" style="1078" customWidth="1"/>
    <col min="389" max="389" width="11.28515625" style="1078" customWidth="1"/>
    <col min="390" max="390" width="10" style="1078" customWidth="1"/>
    <col min="391" max="391" width="12.42578125" style="1078" customWidth="1"/>
    <col min="392" max="443" width="9.140625" style="1078"/>
    <col min="444" max="444" width="3.28515625" style="1078" customWidth="1"/>
    <col min="445" max="445" width="4.85546875" style="1078" customWidth="1"/>
    <col min="446" max="446" width="6.140625" style="1078" customWidth="1"/>
    <col min="447" max="447" width="5.28515625" style="1078" customWidth="1"/>
    <col min="448" max="448" width="26.140625" style="1078" customWidth="1"/>
    <col min="449" max="453" width="15.7109375" style="1078" customWidth="1"/>
    <col min="454" max="454" width="14.85546875" style="1078" customWidth="1"/>
    <col min="455" max="455" width="15.42578125" style="1078" customWidth="1"/>
    <col min="456" max="635" width="9.140625" style="1078"/>
    <col min="636" max="636" width="3.28515625" style="1078" customWidth="1"/>
    <col min="637" max="637" width="4.85546875" style="1078" customWidth="1"/>
    <col min="638" max="638" width="6.140625" style="1078" customWidth="1"/>
    <col min="639" max="639" width="5.28515625" style="1078" customWidth="1"/>
    <col min="640" max="640" width="26.140625" style="1078" customWidth="1"/>
    <col min="641" max="641" width="11" style="1078" customWidth="1"/>
    <col min="642" max="642" width="10.7109375" style="1078" customWidth="1"/>
    <col min="643" max="643" width="10.28515625" style="1078" customWidth="1"/>
    <col min="644" max="644" width="11.140625" style="1078" customWidth="1"/>
    <col min="645" max="645" width="11.28515625" style="1078" customWidth="1"/>
    <col min="646" max="646" width="10" style="1078" customWidth="1"/>
    <col min="647" max="647" width="12.42578125" style="1078" customWidth="1"/>
    <col min="648" max="699" width="9.140625" style="1078"/>
    <col min="700" max="700" width="3.28515625" style="1078" customWidth="1"/>
    <col min="701" max="701" width="4.85546875" style="1078" customWidth="1"/>
    <col min="702" max="702" width="6.140625" style="1078" customWidth="1"/>
    <col min="703" max="703" width="5.28515625" style="1078" customWidth="1"/>
    <col min="704" max="704" width="26.140625" style="1078" customWidth="1"/>
    <col min="705" max="709" width="15.7109375" style="1078" customWidth="1"/>
    <col min="710" max="710" width="14.85546875" style="1078" customWidth="1"/>
    <col min="711" max="711" width="15.42578125" style="1078" customWidth="1"/>
    <col min="712" max="891" width="9.140625" style="1078"/>
    <col min="892" max="892" width="3.28515625" style="1078" customWidth="1"/>
    <col min="893" max="893" width="4.85546875" style="1078" customWidth="1"/>
    <col min="894" max="894" width="6.140625" style="1078" customWidth="1"/>
    <col min="895" max="895" width="5.28515625" style="1078" customWidth="1"/>
    <col min="896" max="896" width="26.140625" style="1078" customWidth="1"/>
    <col min="897" max="897" width="11" style="1078" customWidth="1"/>
    <col min="898" max="898" width="10.7109375" style="1078" customWidth="1"/>
    <col min="899" max="899" width="10.28515625" style="1078" customWidth="1"/>
    <col min="900" max="900" width="11.140625" style="1078" customWidth="1"/>
    <col min="901" max="901" width="11.28515625" style="1078" customWidth="1"/>
    <col min="902" max="902" width="10" style="1078" customWidth="1"/>
    <col min="903" max="903" width="12.42578125" style="1078" customWidth="1"/>
    <col min="904" max="955" width="9.140625" style="1078"/>
    <col min="956" max="956" width="3.28515625" style="1078" customWidth="1"/>
    <col min="957" max="957" width="4.85546875" style="1078" customWidth="1"/>
    <col min="958" max="958" width="6.140625" style="1078" customWidth="1"/>
    <col min="959" max="959" width="5.28515625" style="1078" customWidth="1"/>
    <col min="960" max="960" width="26.140625" style="1078" customWidth="1"/>
    <col min="961" max="965" width="15.7109375" style="1078" customWidth="1"/>
    <col min="966" max="966" width="14.85546875" style="1078" customWidth="1"/>
    <col min="967" max="967" width="15.42578125" style="1078" customWidth="1"/>
    <col min="968" max="1147" width="9.140625" style="1078"/>
    <col min="1148" max="1148" width="3.28515625" style="1078" customWidth="1"/>
    <col min="1149" max="1149" width="4.85546875" style="1078" customWidth="1"/>
    <col min="1150" max="1150" width="6.140625" style="1078" customWidth="1"/>
    <col min="1151" max="1151" width="5.28515625" style="1078" customWidth="1"/>
    <col min="1152" max="1152" width="26.140625" style="1078" customWidth="1"/>
    <col min="1153" max="1153" width="11" style="1078" customWidth="1"/>
    <col min="1154" max="1154" width="10.7109375" style="1078" customWidth="1"/>
    <col min="1155" max="1155" width="10.28515625" style="1078" customWidth="1"/>
    <col min="1156" max="1156" width="11.140625" style="1078" customWidth="1"/>
    <col min="1157" max="1157" width="11.28515625" style="1078" customWidth="1"/>
    <col min="1158" max="1158" width="10" style="1078" customWidth="1"/>
    <col min="1159" max="1159" width="12.42578125" style="1078" customWidth="1"/>
    <col min="1160" max="1211" width="9.140625" style="1078"/>
    <col min="1212" max="1212" width="3.28515625" style="1078" customWidth="1"/>
    <col min="1213" max="1213" width="4.85546875" style="1078" customWidth="1"/>
    <col min="1214" max="1214" width="6.140625" style="1078" customWidth="1"/>
    <col min="1215" max="1215" width="5.28515625" style="1078" customWidth="1"/>
    <col min="1216" max="1216" width="26.140625" style="1078" customWidth="1"/>
    <col min="1217" max="1221" width="15.7109375" style="1078" customWidth="1"/>
    <col min="1222" max="1222" width="14.85546875" style="1078" customWidth="1"/>
    <col min="1223" max="1223" width="15.42578125" style="1078" customWidth="1"/>
    <col min="1224" max="1403" width="9.140625" style="1078"/>
    <col min="1404" max="1404" width="3.28515625" style="1078" customWidth="1"/>
    <col min="1405" max="1405" width="4.85546875" style="1078" customWidth="1"/>
    <col min="1406" max="1406" width="6.140625" style="1078" customWidth="1"/>
    <col min="1407" max="1407" width="5.28515625" style="1078" customWidth="1"/>
    <col min="1408" max="1408" width="26.140625" style="1078" customWidth="1"/>
    <col min="1409" max="1409" width="11" style="1078" customWidth="1"/>
    <col min="1410" max="1410" width="10.7109375" style="1078" customWidth="1"/>
    <col min="1411" max="1411" width="10.28515625" style="1078" customWidth="1"/>
    <col min="1412" max="1412" width="11.140625" style="1078" customWidth="1"/>
    <col min="1413" max="1413" width="11.28515625" style="1078" customWidth="1"/>
    <col min="1414" max="1414" width="10" style="1078" customWidth="1"/>
    <col min="1415" max="1415" width="12.42578125" style="1078" customWidth="1"/>
    <col min="1416" max="1467" width="9.140625" style="1078"/>
    <col min="1468" max="1468" width="3.28515625" style="1078" customWidth="1"/>
    <col min="1469" max="1469" width="4.85546875" style="1078" customWidth="1"/>
    <col min="1470" max="1470" width="6.140625" style="1078" customWidth="1"/>
    <col min="1471" max="1471" width="5.28515625" style="1078" customWidth="1"/>
    <col min="1472" max="1472" width="26.140625" style="1078" customWidth="1"/>
    <col min="1473" max="1477" width="15.7109375" style="1078" customWidth="1"/>
    <col min="1478" max="1478" width="14.85546875" style="1078" customWidth="1"/>
    <col min="1479" max="1479" width="15.42578125" style="1078" customWidth="1"/>
    <col min="1480" max="1659" width="9.140625" style="1078"/>
    <col min="1660" max="1660" width="3.28515625" style="1078" customWidth="1"/>
    <col min="1661" max="1661" width="4.85546875" style="1078" customWidth="1"/>
    <col min="1662" max="1662" width="6.140625" style="1078" customWidth="1"/>
    <col min="1663" max="1663" width="5.28515625" style="1078" customWidth="1"/>
    <col min="1664" max="1664" width="26.140625" style="1078" customWidth="1"/>
    <col min="1665" max="1665" width="11" style="1078" customWidth="1"/>
    <col min="1666" max="1666" width="10.7109375" style="1078" customWidth="1"/>
    <col min="1667" max="1667" width="10.28515625" style="1078" customWidth="1"/>
    <col min="1668" max="1668" width="11.140625" style="1078" customWidth="1"/>
    <col min="1669" max="1669" width="11.28515625" style="1078" customWidth="1"/>
    <col min="1670" max="1670" width="10" style="1078" customWidth="1"/>
    <col min="1671" max="1671" width="12.42578125" style="1078" customWidth="1"/>
    <col min="1672" max="1723" width="9.140625" style="1078"/>
    <col min="1724" max="1724" width="3.28515625" style="1078" customWidth="1"/>
    <col min="1725" max="1725" width="4.85546875" style="1078" customWidth="1"/>
    <col min="1726" max="1726" width="6.140625" style="1078" customWidth="1"/>
    <col min="1727" max="1727" width="5.28515625" style="1078" customWidth="1"/>
    <col min="1728" max="1728" width="26.140625" style="1078" customWidth="1"/>
    <col min="1729" max="1733" width="15.7109375" style="1078" customWidth="1"/>
    <col min="1734" max="1734" width="14.85546875" style="1078" customWidth="1"/>
    <col min="1735" max="1735" width="15.42578125" style="1078" customWidth="1"/>
    <col min="1736" max="1915" width="9.140625" style="1078"/>
    <col min="1916" max="1916" width="3.28515625" style="1078" customWidth="1"/>
    <col min="1917" max="1917" width="4.85546875" style="1078" customWidth="1"/>
    <col min="1918" max="1918" width="6.140625" style="1078" customWidth="1"/>
    <col min="1919" max="1919" width="5.28515625" style="1078" customWidth="1"/>
    <col min="1920" max="1920" width="26.140625" style="1078" customWidth="1"/>
    <col min="1921" max="1921" width="11" style="1078" customWidth="1"/>
    <col min="1922" max="1922" width="10.7109375" style="1078" customWidth="1"/>
    <col min="1923" max="1923" width="10.28515625" style="1078" customWidth="1"/>
    <col min="1924" max="1924" width="11.140625" style="1078" customWidth="1"/>
    <col min="1925" max="1925" width="11.28515625" style="1078" customWidth="1"/>
    <col min="1926" max="1926" width="10" style="1078" customWidth="1"/>
    <col min="1927" max="1927" width="12.42578125" style="1078" customWidth="1"/>
    <col min="1928" max="1979" width="9.140625" style="1078"/>
    <col min="1980" max="1980" width="3.28515625" style="1078" customWidth="1"/>
    <col min="1981" max="1981" width="4.85546875" style="1078" customWidth="1"/>
    <col min="1982" max="1982" width="6.140625" style="1078" customWidth="1"/>
    <col min="1983" max="1983" width="5.28515625" style="1078" customWidth="1"/>
    <col min="1984" max="1984" width="26.140625" style="1078" customWidth="1"/>
    <col min="1985" max="1989" width="15.7109375" style="1078" customWidth="1"/>
    <col min="1990" max="1990" width="14.85546875" style="1078" customWidth="1"/>
    <col min="1991" max="1991" width="15.42578125" style="1078" customWidth="1"/>
    <col min="1992" max="2171" width="9.140625" style="1078"/>
    <col min="2172" max="2172" width="3.28515625" style="1078" customWidth="1"/>
    <col min="2173" max="2173" width="4.85546875" style="1078" customWidth="1"/>
    <col min="2174" max="2174" width="6.140625" style="1078" customWidth="1"/>
    <col min="2175" max="2175" width="5.28515625" style="1078" customWidth="1"/>
    <col min="2176" max="2176" width="26.140625" style="1078" customWidth="1"/>
    <col min="2177" max="2177" width="11" style="1078" customWidth="1"/>
    <col min="2178" max="2178" width="10.7109375" style="1078" customWidth="1"/>
    <col min="2179" max="2179" width="10.28515625" style="1078" customWidth="1"/>
    <col min="2180" max="2180" width="11.140625" style="1078" customWidth="1"/>
    <col min="2181" max="2181" width="11.28515625" style="1078" customWidth="1"/>
    <col min="2182" max="2182" width="10" style="1078" customWidth="1"/>
    <col min="2183" max="2183" width="12.42578125" style="1078" customWidth="1"/>
    <col min="2184" max="2235" width="9.140625" style="1078"/>
    <col min="2236" max="2236" width="3.28515625" style="1078" customWidth="1"/>
    <col min="2237" max="2237" width="4.85546875" style="1078" customWidth="1"/>
    <col min="2238" max="2238" width="6.140625" style="1078" customWidth="1"/>
    <col min="2239" max="2239" width="5.28515625" style="1078" customWidth="1"/>
    <col min="2240" max="2240" width="26.140625" style="1078" customWidth="1"/>
    <col min="2241" max="2245" width="15.7109375" style="1078" customWidth="1"/>
    <col min="2246" max="2246" width="14.85546875" style="1078" customWidth="1"/>
    <col min="2247" max="2247" width="15.42578125" style="1078" customWidth="1"/>
    <col min="2248" max="2427" width="9.140625" style="1078"/>
    <col min="2428" max="2428" width="3.28515625" style="1078" customWidth="1"/>
    <col min="2429" max="2429" width="4.85546875" style="1078" customWidth="1"/>
    <col min="2430" max="2430" width="6.140625" style="1078" customWidth="1"/>
    <col min="2431" max="2431" width="5.28515625" style="1078" customWidth="1"/>
    <col min="2432" max="2432" width="26.140625" style="1078" customWidth="1"/>
    <col min="2433" max="2433" width="11" style="1078" customWidth="1"/>
    <col min="2434" max="2434" width="10.7109375" style="1078" customWidth="1"/>
    <col min="2435" max="2435" width="10.28515625" style="1078" customWidth="1"/>
    <col min="2436" max="2436" width="11.140625" style="1078" customWidth="1"/>
    <col min="2437" max="2437" width="11.28515625" style="1078" customWidth="1"/>
    <col min="2438" max="2438" width="10" style="1078" customWidth="1"/>
    <col min="2439" max="2439" width="12.42578125" style="1078" customWidth="1"/>
    <col min="2440" max="2491" width="9.140625" style="1078"/>
    <col min="2492" max="2492" width="3.28515625" style="1078" customWidth="1"/>
    <col min="2493" max="2493" width="4.85546875" style="1078" customWidth="1"/>
    <col min="2494" max="2494" width="6.140625" style="1078" customWidth="1"/>
    <col min="2495" max="2495" width="5.28515625" style="1078" customWidth="1"/>
    <col min="2496" max="2496" width="26.140625" style="1078" customWidth="1"/>
    <col min="2497" max="2501" width="15.7109375" style="1078" customWidth="1"/>
    <col min="2502" max="2502" width="14.85546875" style="1078" customWidth="1"/>
    <col min="2503" max="2503" width="15.42578125" style="1078" customWidth="1"/>
    <col min="2504" max="2683" width="9.140625" style="1078"/>
    <col min="2684" max="2684" width="3.28515625" style="1078" customWidth="1"/>
    <col min="2685" max="2685" width="4.85546875" style="1078" customWidth="1"/>
    <col min="2686" max="2686" width="6.140625" style="1078" customWidth="1"/>
    <col min="2687" max="2687" width="5.28515625" style="1078" customWidth="1"/>
    <col min="2688" max="2688" width="26.140625" style="1078" customWidth="1"/>
    <col min="2689" max="2689" width="11" style="1078" customWidth="1"/>
    <col min="2690" max="2690" width="10.7109375" style="1078" customWidth="1"/>
    <col min="2691" max="2691" width="10.28515625" style="1078" customWidth="1"/>
    <col min="2692" max="2692" width="11.140625" style="1078" customWidth="1"/>
    <col min="2693" max="2693" width="11.28515625" style="1078" customWidth="1"/>
    <col min="2694" max="2694" width="10" style="1078" customWidth="1"/>
    <col min="2695" max="2695" width="12.42578125" style="1078" customWidth="1"/>
    <col min="2696" max="2747" width="9.140625" style="1078"/>
    <col min="2748" max="2748" width="3.28515625" style="1078" customWidth="1"/>
    <col min="2749" max="2749" width="4.85546875" style="1078" customWidth="1"/>
    <col min="2750" max="2750" width="6.140625" style="1078" customWidth="1"/>
    <col min="2751" max="2751" width="5.28515625" style="1078" customWidth="1"/>
    <col min="2752" max="2752" width="26.140625" style="1078" customWidth="1"/>
    <col min="2753" max="2757" width="15.7109375" style="1078" customWidth="1"/>
    <col min="2758" max="2758" width="14.85546875" style="1078" customWidth="1"/>
    <col min="2759" max="2759" width="15.42578125" style="1078" customWidth="1"/>
    <col min="2760" max="2939" width="9.140625" style="1078"/>
    <col min="2940" max="2940" width="3.28515625" style="1078" customWidth="1"/>
    <col min="2941" max="2941" width="4.85546875" style="1078" customWidth="1"/>
    <col min="2942" max="2942" width="6.140625" style="1078" customWidth="1"/>
    <col min="2943" max="2943" width="5.28515625" style="1078" customWidth="1"/>
    <col min="2944" max="2944" width="26.140625" style="1078" customWidth="1"/>
    <col min="2945" max="2945" width="11" style="1078" customWidth="1"/>
    <col min="2946" max="2946" width="10.7109375" style="1078" customWidth="1"/>
    <col min="2947" max="2947" width="10.28515625" style="1078" customWidth="1"/>
    <col min="2948" max="2948" width="11.140625" style="1078" customWidth="1"/>
    <col min="2949" max="2949" width="11.28515625" style="1078" customWidth="1"/>
    <col min="2950" max="2950" width="10" style="1078" customWidth="1"/>
    <col min="2951" max="2951" width="12.42578125" style="1078" customWidth="1"/>
    <col min="2952" max="3003" width="9.140625" style="1078"/>
    <col min="3004" max="3004" width="3.28515625" style="1078" customWidth="1"/>
    <col min="3005" max="3005" width="4.85546875" style="1078" customWidth="1"/>
    <col min="3006" max="3006" width="6.140625" style="1078" customWidth="1"/>
    <col min="3007" max="3007" width="5.28515625" style="1078" customWidth="1"/>
    <col min="3008" max="3008" width="26.140625" style="1078" customWidth="1"/>
    <col min="3009" max="3013" width="15.7109375" style="1078" customWidth="1"/>
    <col min="3014" max="3014" width="14.85546875" style="1078" customWidth="1"/>
    <col min="3015" max="3015" width="15.42578125" style="1078" customWidth="1"/>
    <col min="3016" max="3195" width="9.140625" style="1078"/>
    <col min="3196" max="3196" width="3.28515625" style="1078" customWidth="1"/>
    <col min="3197" max="3197" width="4.85546875" style="1078" customWidth="1"/>
    <col min="3198" max="3198" width="6.140625" style="1078" customWidth="1"/>
    <col min="3199" max="3199" width="5.28515625" style="1078" customWidth="1"/>
    <col min="3200" max="3200" width="26.140625" style="1078" customWidth="1"/>
    <col min="3201" max="3201" width="11" style="1078" customWidth="1"/>
    <col min="3202" max="3202" width="10.7109375" style="1078" customWidth="1"/>
    <col min="3203" max="3203" width="10.28515625" style="1078" customWidth="1"/>
    <col min="3204" max="3204" width="11.140625" style="1078" customWidth="1"/>
    <col min="3205" max="3205" width="11.28515625" style="1078" customWidth="1"/>
    <col min="3206" max="3206" width="10" style="1078" customWidth="1"/>
    <col min="3207" max="3207" width="12.42578125" style="1078" customWidth="1"/>
    <col min="3208" max="3259" width="9.140625" style="1078"/>
    <col min="3260" max="3260" width="3.28515625" style="1078" customWidth="1"/>
    <col min="3261" max="3261" width="4.85546875" style="1078" customWidth="1"/>
    <col min="3262" max="3262" width="6.140625" style="1078" customWidth="1"/>
    <col min="3263" max="3263" width="5.28515625" style="1078" customWidth="1"/>
    <col min="3264" max="3264" width="26.140625" style="1078" customWidth="1"/>
    <col min="3265" max="3269" width="15.7109375" style="1078" customWidth="1"/>
    <col min="3270" max="3270" width="14.85546875" style="1078" customWidth="1"/>
    <col min="3271" max="3271" width="15.42578125" style="1078" customWidth="1"/>
    <col min="3272" max="3451" width="9.140625" style="1078"/>
    <col min="3452" max="3452" width="3.28515625" style="1078" customWidth="1"/>
    <col min="3453" max="3453" width="4.85546875" style="1078" customWidth="1"/>
    <col min="3454" max="3454" width="6.140625" style="1078" customWidth="1"/>
    <col min="3455" max="3455" width="5.28515625" style="1078" customWidth="1"/>
    <col min="3456" max="3456" width="26.140625" style="1078" customWidth="1"/>
    <col min="3457" max="3457" width="11" style="1078" customWidth="1"/>
    <col min="3458" max="3458" width="10.7109375" style="1078" customWidth="1"/>
    <col min="3459" max="3459" width="10.28515625" style="1078" customWidth="1"/>
    <col min="3460" max="3460" width="11.140625" style="1078" customWidth="1"/>
    <col min="3461" max="3461" width="11.28515625" style="1078" customWidth="1"/>
    <col min="3462" max="3462" width="10" style="1078" customWidth="1"/>
    <col min="3463" max="3463" width="12.42578125" style="1078" customWidth="1"/>
    <col min="3464" max="3515" width="9.140625" style="1078"/>
    <col min="3516" max="3516" width="3.28515625" style="1078" customWidth="1"/>
    <col min="3517" max="3517" width="4.85546875" style="1078" customWidth="1"/>
    <col min="3518" max="3518" width="6.140625" style="1078" customWidth="1"/>
    <col min="3519" max="3519" width="5.28515625" style="1078" customWidth="1"/>
    <col min="3520" max="3520" width="26.140625" style="1078" customWidth="1"/>
    <col min="3521" max="3525" width="15.7109375" style="1078" customWidth="1"/>
    <col min="3526" max="3526" width="14.85546875" style="1078" customWidth="1"/>
    <col min="3527" max="3527" width="15.42578125" style="1078" customWidth="1"/>
    <col min="3528" max="3707" width="9.140625" style="1078"/>
    <col min="3708" max="3708" width="3.28515625" style="1078" customWidth="1"/>
    <col min="3709" max="3709" width="4.85546875" style="1078" customWidth="1"/>
    <col min="3710" max="3710" width="6.140625" style="1078" customWidth="1"/>
    <col min="3711" max="3711" width="5.28515625" style="1078" customWidth="1"/>
    <col min="3712" max="3712" width="26.140625" style="1078" customWidth="1"/>
    <col min="3713" max="3713" width="11" style="1078" customWidth="1"/>
    <col min="3714" max="3714" width="10.7109375" style="1078" customWidth="1"/>
    <col min="3715" max="3715" width="10.28515625" style="1078" customWidth="1"/>
    <col min="3716" max="3716" width="11.140625" style="1078" customWidth="1"/>
    <col min="3717" max="3717" width="11.28515625" style="1078" customWidth="1"/>
    <col min="3718" max="3718" width="10" style="1078" customWidth="1"/>
    <col min="3719" max="3719" width="12.42578125" style="1078" customWidth="1"/>
    <col min="3720" max="3771" width="9.140625" style="1078"/>
    <col min="3772" max="3772" width="3.28515625" style="1078" customWidth="1"/>
    <col min="3773" max="3773" width="4.85546875" style="1078" customWidth="1"/>
    <col min="3774" max="3774" width="6.140625" style="1078" customWidth="1"/>
    <col min="3775" max="3775" width="5.28515625" style="1078" customWidth="1"/>
    <col min="3776" max="3776" width="26.140625" style="1078" customWidth="1"/>
    <col min="3777" max="3781" width="15.7109375" style="1078" customWidth="1"/>
    <col min="3782" max="3782" width="14.85546875" style="1078" customWidth="1"/>
    <col min="3783" max="3783" width="15.42578125" style="1078" customWidth="1"/>
    <col min="3784" max="3963" width="9.140625" style="1078"/>
    <col min="3964" max="3964" width="3.28515625" style="1078" customWidth="1"/>
    <col min="3965" max="3965" width="4.85546875" style="1078" customWidth="1"/>
    <col min="3966" max="3966" width="6.140625" style="1078" customWidth="1"/>
    <col min="3967" max="3967" width="5.28515625" style="1078" customWidth="1"/>
    <col min="3968" max="3968" width="26.140625" style="1078" customWidth="1"/>
    <col min="3969" max="3969" width="11" style="1078" customWidth="1"/>
    <col min="3970" max="3970" width="10.7109375" style="1078" customWidth="1"/>
    <col min="3971" max="3971" width="10.28515625" style="1078" customWidth="1"/>
    <col min="3972" max="3972" width="11.140625" style="1078" customWidth="1"/>
    <col min="3973" max="3973" width="11.28515625" style="1078" customWidth="1"/>
    <col min="3974" max="3974" width="10" style="1078" customWidth="1"/>
    <col min="3975" max="3975" width="12.42578125" style="1078" customWidth="1"/>
    <col min="3976" max="4027" width="9.140625" style="1078"/>
    <col min="4028" max="4028" width="3.28515625" style="1078" customWidth="1"/>
    <col min="4029" max="4029" width="4.85546875" style="1078" customWidth="1"/>
    <col min="4030" max="4030" width="6.140625" style="1078" customWidth="1"/>
    <col min="4031" max="4031" width="5.28515625" style="1078" customWidth="1"/>
    <col min="4032" max="4032" width="26.140625" style="1078" customWidth="1"/>
    <col min="4033" max="4037" width="15.7109375" style="1078" customWidth="1"/>
    <col min="4038" max="4038" width="14.85546875" style="1078" customWidth="1"/>
    <col min="4039" max="4039" width="15.42578125" style="1078" customWidth="1"/>
    <col min="4040" max="4219" width="9.140625" style="1078"/>
    <col min="4220" max="4220" width="3.28515625" style="1078" customWidth="1"/>
    <col min="4221" max="4221" width="4.85546875" style="1078" customWidth="1"/>
    <col min="4222" max="4222" width="6.140625" style="1078" customWidth="1"/>
    <col min="4223" max="4223" width="5.28515625" style="1078" customWidth="1"/>
    <col min="4224" max="4224" width="26.140625" style="1078" customWidth="1"/>
    <col min="4225" max="4225" width="11" style="1078" customWidth="1"/>
    <col min="4226" max="4226" width="10.7109375" style="1078" customWidth="1"/>
    <col min="4227" max="4227" width="10.28515625" style="1078" customWidth="1"/>
    <col min="4228" max="4228" width="11.140625" style="1078" customWidth="1"/>
    <col min="4229" max="4229" width="11.28515625" style="1078" customWidth="1"/>
    <col min="4230" max="4230" width="10" style="1078" customWidth="1"/>
    <col min="4231" max="4231" width="12.42578125" style="1078" customWidth="1"/>
    <col min="4232" max="4283" width="9.140625" style="1078"/>
    <col min="4284" max="4284" width="3.28515625" style="1078" customWidth="1"/>
    <col min="4285" max="4285" width="4.85546875" style="1078" customWidth="1"/>
    <col min="4286" max="4286" width="6.140625" style="1078" customWidth="1"/>
    <col min="4287" max="4287" width="5.28515625" style="1078" customWidth="1"/>
    <col min="4288" max="4288" width="26.140625" style="1078" customWidth="1"/>
    <col min="4289" max="4293" width="15.7109375" style="1078" customWidth="1"/>
    <col min="4294" max="4294" width="14.85546875" style="1078" customWidth="1"/>
    <col min="4295" max="4295" width="15.42578125" style="1078" customWidth="1"/>
    <col min="4296" max="4475" width="9.140625" style="1078"/>
    <col min="4476" max="4476" width="3.28515625" style="1078" customWidth="1"/>
    <col min="4477" max="4477" width="4.85546875" style="1078" customWidth="1"/>
    <col min="4478" max="4478" width="6.140625" style="1078" customWidth="1"/>
    <col min="4479" max="4479" width="5.28515625" style="1078" customWidth="1"/>
    <col min="4480" max="4480" width="26.140625" style="1078" customWidth="1"/>
    <col min="4481" max="4481" width="11" style="1078" customWidth="1"/>
    <col min="4482" max="4482" width="10.7109375" style="1078" customWidth="1"/>
    <col min="4483" max="4483" width="10.28515625" style="1078" customWidth="1"/>
    <col min="4484" max="4484" width="11.140625" style="1078" customWidth="1"/>
    <col min="4485" max="4485" width="11.28515625" style="1078" customWidth="1"/>
    <col min="4486" max="4486" width="10" style="1078" customWidth="1"/>
    <col min="4487" max="4487" width="12.42578125" style="1078" customWidth="1"/>
    <col min="4488" max="4539" width="9.140625" style="1078"/>
    <col min="4540" max="4540" width="3.28515625" style="1078" customWidth="1"/>
    <col min="4541" max="4541" width="4.85546875" style="1078" customWidth="1"/>
    <col min="4542" max="4542" width="6.140625" style="1078" customWidth="1"/>
    <col min="4543" max="4543" width="5.28515625" style="1078" customWidth="1"/>
    <col min="4544" max="4544" width="26.140625" style="1078" customWidth="1"/>
    <col min="4545" max="4549" width="15.7109375" style="1078" customWidth="1"/>
    <col min="4550" max="4550" width="14.85546875" style="1078" customWidth="1"/>
    <col min="4551" max="4551" width="15.42578125" style="1078" customWidth="1"/>
    <col min="4552" max="4731" width="9.140625" style="1078"/>
    <col min="4732" max="4732" width="3.28515625" style="1078" customWidth="1"/>
    <col min="4733" max="4733" width="4.85546875" style="1078" customWidth="1"/>
    <col min="4734" max="4734" width="6.140625" style="1078" customWidth="1"/>
    <col min="4735" max="4735" width="5.28515625" style="1078" customWidth="1"/>
    <col min="4736" max="4736" width="26.140625" style="1078" customWidth="1"/>
    <col min="4737" max="4737" width="11" style="1078" customWidth="1"/>
    <col min="4738" max="4738" width="10.7109375" style="1078" customWidth="1"/>
    <col min="4739" max="4739" width="10.28515625" style="1078" customWidth="1"/>
    <col min="4740" max="4740" width="11.140625" style="1078" customWidth="1"/>
    <col min="4741" max="4741" width="11.28515625" style="1078" customWidth="1"/>
    <col min="4742" max="4742" width="10" style="1078" customWidth="1"/>
    <col min="4743" max="4743" width="12.42578125" style="1078" customWidth="1"/>
    <col min="4744" max="4795" width="9.140625" style="1078"/>
    <col min="4796" max="4796" width="3.28515625" style="1078" customWidth="1"/>
    <col min="4797" max="4797" width="4.85546875" style="1078" customWidth="1"/>
    <col min="4798" max="4798" width="6.140625" style="1078" customWidth="1"/>
    <col min="4799" max="4799" width="5.28515625" style="1078" customWidth="1"/>
    <col min="4800" max="4800" width="26.140625" style="1078" customWidth="1"/>
    <col min="4801" max="4805" width="15.7109375" style="1078" customWidth="1"/>
    <col min="4806" max="4806" width="14.85546875" style="1078" customWidth="1"/>
    <col min="4807" max="4807" width="15.42578125" style="1078" customWidth="1"/>
    <col min="4808" max="4987" width="9.140625" style="1078"/>
    <col min="4988" max="4988" width="3.28515625" style="1078" customWidth="1"/>
    <col min="4989" max="4989" width="4.85546875" style="1078" customWidth="1"/>
    <col min="4990" max="4990" width="6.140625" style="1078" customWidth="1"/>
    <col min="4991" max="4991" width="5.28515625" style="1078" customWidth="1"/>
    <col min="4992" max="4992" width="26.140625" style="1078" customWidth="1"/>
    <col min="4993" max="4993" width="11" style="1078" customWidth="1"/>
    <col min="4994" max="4994" width="10.7109375" style="1078" customWidth="1"/>
    <col min="4995" max="4995" width="10.28515625" style="1078" customWidth="1"/>
    <col min="4996" max="4996" width="11.140625" style="1078" customWidth="1"/>
    <col min="4997" max="4997" width="11.28515625" style="1078" customWidth="1"/>
    <col min="4998" max="4998" width="10" style="1078" customWidth="1"/>
    <col min="4999" max="4999" width="12.42578125" style="1078" customWidth="1"/>
    <col min="5000" max="5051" width="9.140625" style="1078"/>
    <col min="5052" max="5052" width="3.28515625" style="1078" customWidth="1"/>
    <col min="5053" max="5053" width="4.85546875" style="1078" customWidth="1"/>
    <col min="5054" max="5054" width="6.140625" style="1078" customWidth="1"/>
    <col min="5055" max="5055" width="5.28515625" style="1078" customWidth="1"/>
    <col min="5056" max="5056" width="26.140625" style="1078" customWidth="1"/>
    <col min="5057" max="5061" width="15.7109375" style="1078" customWidth="1"/>
    <col min="5062" max="5062" width="14.85546875" style="1078" customWidth="1"/>
    <col min="5063" max="5063" width="15.42578125" style="1078" customWidth="1"/>
    <col min="5064" max="5243" width="9.140625" style="1078"/>
    <col min="5244" max="5244" width="3.28515625" style="1078" customWidth="1"/>
    <col min="5245" max="5245" width="4.85546875" style="1078" customWidth="1"/>
    <col min="5246" max="5246" width="6.140625" style="1078" customWidth="1"/>
    <col min="5247" max="5247" width="5.28515625" style="1078" customWidth="1"/>
    <col min="5248" max="5248" width="26.140625" style="1078" customWidth="1"/>
    <col min="5249" max="5249" width="11" style="1078" customWidth="1"/>
    <col min="5250" max="5250" width="10.7109375" style="1078" customWidth="1"/>
    <col min="5251" max="5251" width="10.28515625" style="1078" customWidth="1"/>
    <col min="5252" max="5252" width="11.140625" style="1078" customWidth="1"/>
    <col min="5253" max="5253" width="11.28515625" style="1078" customWidth="1"/>
    <col min="5254" max="5254" width="10" style="1078" customWidth="1"/>
    <col min="5255" max="5255" width="12.42578125" style="1078" customWidth="1"/>
    <col min="5256" max="5307" width="9.140625" style="1078"/>
    <col min="5308" max="5308" width="3.28515625" style="1078" customWidth="1"/>
    <col min="5309" max="5309" width="4.85546875" style="1078" customWidth="1"/>
    <col min="5310" max="5310" width="6.140625" style="1078" customWidth="1"/>
    <col min="5311" max="5311" width="5.28515625" style="1078" customWidth="1"/>
    <col min="5312" max="5312" width="26.140625" style="1078" customWidth="1"/>
    <col min="5313" max="5317" width="15.7109375" style="1078" customWidth="1"/>
    <col min="5318" max="5318" width="14.85546875" style="1078" customWidth="1"/>
    <col min="5319" max="5319" width="15.42578125" style="1078" customWidth="1"/>
    <col min="5320" max="5499" width="9.140625" style="1078"/>
    <col min="5500" max="5500" width="3.28515625" style="1078" customWidth="1"/>
    <col min="5501" max="5501" width="4.85546875" style="1078" customWidth="1"/>
    <col min="5502" max="5502" width="6.140625" style="1078" customWidth="1"/>
    <col min="5503" max="5503" width="5.28515625" style="1078" customWidth="1"/>
    <col min="5504" max="5504" width="26.140625" style="1078" customWidth="1"/>
    <col min="5505" max="5505" width="11" style="1078" customWidth="1"/>
    <col min="5506" max="5506" width="10.7109375" style="1078" customWidth="1"/>
    <col min="5507" max="5507" width="10.28515625" style="1078" customWidth="1"/>
    <col min="5508" max="5508" width="11.140625" style="1078" customWidth="1"/>
    <col min="5509" max="5509" width="11.28515625" style="1078" customWidth="1"/>
    <col min="5510" max="5510" width="10" style="1078" customWidth="1"/>
    <col min="5511" max="5511" width="12.42578125" style="1078" customWidth="1"/>
    <col min="5512" max="5563" width="9.140625" style="1078"/>
    <col min="5564" max="5564" width="3.28515625" style="1078" customWidth="1"/>
    <col min="5565" max="5565" width="4.85546875" style="1078" customWidth="1"/>
    <col min="5566" max="5566" width="6.140625" style="1078" customWidth="1"/>
    <col min="5567" max="5567" width="5.28515625" style="1078" customWidth="1"/>
    <col min="5568" max="5568" width="26.140625" style="1078" customWidth="1"/>
    <col min="5569" max="5573" width="15.7109375" style="1078" customWidth="1"/>
    <col min="5574" max="5574" width="14.85546875" style="1078" customWidth="1"/>
    <col min="5575" max="5575" width="15.42578125" style="1078" customWidth="1"/>
    <col min="5576" max="5755" width="9.140625" style="1078"/>
    <col min="5756" max="5756" width="3.28515625" style="1078" customWidth="1"/>
    <col min="5757" max="5757" width="4.85546875" style="1078" customWidth="1"/>
    <col min="5758" max="5758" width="6.140625" style="1078" customWidth="1"/>
    <col min="5759" max="5759" width="5.28515625" style="1078" customWidth="1"/>
    <col min="5760" max="5760" width="26.140625" style="1078" customWidth="1"/>
    <col min="5761" max="5761" width="11" style="1078" customWidth="1"/>
    <col min="5762" max="5762" width="10.7109375" style="1078" customWidth="1"/>
    <col min="5763" max="5763" width="10.28515625" style="1078" customWidth="1"/>
    <col min="5764" max="5764" width="11.140625" style="1078" customWidth="1"/>
    <col min="5765" max="5765" width="11.28515625" style="1078" customWidth="1"/>
    <col min="5766" max="5766" width="10" style="1078" customWidth="1"/>
    <col min="5767" max="5767" width="12.42578125" style="1078" customWidth="1"/>
    <col min="5768" max="5819" width="9.140625" style="1078"/>
    <col min="5820" max="5820" width="3.28515625" style="1078" customWidth="1"/>
    <col min="5821" max="5821" width="4.85546875" style="1078" customWidth="1"/>
    <col min="5822" max="5822" width="6.140625" style="1078" customWidth="1"/>
    <col min="5823" max="5823" width="5.28515625" style="1078" customWidth="1"/>
    <col min="5824" max="5824" width="26.140625" style="1078" customWidth="1"/>
    <col min="5825" max="5829" width="15.7109375" style="1078" customWidth="1"/>
    <col min="5830" max="5830" width="14.85546875" style="1078" customWidth="1"/>
    <col min="5831" max="5831" width="15.42578125" style="1078" customWidth="1"/>
    <col min="5832" max="6011" width="9.140625" style="1078"/>
    <col min="6012" max="6012" width="3.28515625" style="1078" customWidth="1"/>
    <col min="6013" max="6013" width="4.85546875" style="1078" customWidth="1"/>
    <col min="6014" max="6014" width="6.140625" style="1078" customWidth="1"/>
    <col min="6015" max="6015" width="5.28515625" style="1078" customWidth="1"/>
    <col min="6016" max="6016" width="26.140625" style="1078" customWidth="1"/>
    <col min="6017" max="6017" width="11" style="1078" customWidth="1"/>
    <col min="6018" max="6018" width="10.7109375" style="1078" customWidth="1"/>
    <col min="6019" max="6019" width="10.28515625" style="1078" customWidth="1"/>
    <col min="6020" max="6020" width="11.140625" style="1078" customWidth="1"/>
    <col min="6021" max="6021" width="11.28515625" style="1078" customWidth="1"/>
    <col min="6022" max="6022" width="10" style="1078" customWidth="1"/>
    <col min="6023" max="6023" width="12.42578125" style="1078" customWidth="1"/>
    <col min="6024" max="6075" width="9.140625" style="1078"/>
    <col min="6076" max="6076" width="3.28515625" style="1078" customWidth="1"/>
    <col min="6077" max="6077" width="4.85546875" style="1078" customWidth="1"/>
    <col min="6078" max="6078" width="6.140625" style="1078" customWidth="1"/>
    <col min="6079" max="6079" width="5.28515625" style="1078" customWidth="1"/>
    <col min="6080" max="6080" width="26.140625" style="1078" customWidth="1"/>
    <col min="6081" max="6085" width="15.7109375" style="1078" customWidth="1"/>
    <col min="6086" max="6086" width="14.85546875" style="1078" customWidth="1"/>
    <col min="6087" max="6087" width="15.42578125" style="1078" customWidth="1"/>
    <col min="6088" max="6267" width="9.140625" style="1078"/>
    <col min="6268" max="6268" width="3.28515625" style="1078" customWidth="1"/>
    <col min="6269" max="6269" width="4.85546875" style="1078" customWidth="1"/>
    <col min="6270" max="6270" width="6.140625" style="1078" customWidth="1"/>
    <col min="6271" max="6271" width="5.28515625" style="1078" customWidth="1"/>
    <col min="6272" max="6272" width="26.140625" style="1078" customWidth="1"/>
    <col min="6273" max="6273" width="11" style="1078" customWidth="1"/>
    <col min="6274" max="6274" width="10.7109375" style="1078" customWidth="1"/>
    <col min="6275" max="6275" width="10.28515625" style="1078" customWidth="1"/>
    <col min="6276" max="6276" width="11.140625" style="1078" customWidth="1"/>
    <col min="6277" max="6277" width="11.28515625" style="1078" customWidth="1"/>
    <col min="6278" max="6278" width="10" style="1078" customWidth="1"/>
    <col min="6279" max="6279" width="12.42578125" style="1078" customWidth="1"/>
    <col min="6280" max="6331" width="9.140625" style="1078"/>
    <col min="6332" max="6332" width="3.28515625" style="1078" customWidth="1"/>
    <col min="6333" max="6333" width="4.85546875" style="1078" customWidth="1"/>
    <col min="6334" max="6334" width="6.140625" style="1078" customWidth="1"/>
    <col min="6335" max="6335" width="5.28515625" style="1078" customWidth="1"/>
    <col min="6336" max="6336" width="26.140625" style="1078" customWidth="1"/>
    <col min="6337" max="6341" width="15.7109375" style="1078" customWidth="1"/>
    <col min="6342" max="6342" width="14.85546875" style="1078" customWidth="1"/>
    <col min="6343" max="6343" width="15.42578125" style="1078" customWidth="1"/>
    <col min="6344" max="6523" width="9.140625" style="1078"/>
    <col min="6524" max="6524" width="3.28515625" style="1078" customWidth="1"/>
    <col min="6525" max="6525" width="4.85546875" style="1078" customWidth="1"/>
    <col min="6526" max="6526" width="6.140625" style="1078" customWidth="1"/>
    <col min="6527" max="6527" width="5.28515625" style="1078" customWidth="1"/>
    <col min="6528" max="6528" width="26.140625" style="1078" customWidth="1"/>
    <col min="6529" max="6529" width="11" style="1078" customWidth="1"/>
    <col min="6530" max="6530" width="10.7109375" style="1078" customWidth="1"/>
    <col min="6531" max="6531" width="10.28515625" style="1078" customWidth="1"/>
    <col min="6532" max="6532" width="11.140625" style="1078" customWidth="1"/>
    <col min="6533" max="6533" width="11.28515625" style="1078" customWidth="1"/>
    <col min="6534" max="6534" width="10" style="1078" customWidth="1"/>
    <col min="6535" max="6535" width="12.42578125" style="1078" customWidth="1"/>
    <col min="6536" max="6587" width="9.140625" style="1078"/>
    <col min="6588" max="6588" width="3.28515625" style="1078" customWidth="1"/>
    <col min="6589" max="6589" width="4.85546875" style="1078" customWidth="1"/>
    <col min="6590" max="6590" width="6.140625" style="1078" customWidth="1"/>
    <col min="6591" max="6591" width="5.28515625" style="1078" customWidth="1"/>
    <col min="6592" max="6592" width="26.140625" style="1078" customWidth="1"/>
    <col min="6593" max="6597" width="15.7109375" style="1078" customWidth="1"/>
    <col min="6598" max="6598" width="14.85546875" style="1078" customWidth="1"/>
    <col min="6599" max="6599" width="15.42578125" style="1078" customWidth="1"/>
    <col min="6600" max="6779" width="9.140625" style="1078"/>
    <col min="6780" max="6780" width="3.28515625" style="1078" customWidth="1"/>
    <col min="6781" max="6781" width="4.85546875" style="1078" customWidth="1"/>
    <col min="6782" max="6782" width="6.140625" style="1078" customWidth="1"/>
    <col min="6783" max="6783" width="5.28515625" style="1078" customWidth="1"/>
    <col min="6784" max="6784" width="26.140625" style="1078" customWidth="1"/>
    <col min="6785" max="6785" width="11" style="1078" customWidth="1"/>
    <col min="6786" max="6786" width="10.7109375" style="1078" customWidth="1"/>
    <col min="6787" max="6787" width="10.28515625" style="1078" customWidth="1"/>
    <col min="6788" max="6788" width="11.140625" style="1078" customWidth="1"/>
    <col min="6789" max="6789" width="11.28515625" style="1078" customWidth="1"/>
    <col min="6790" max="6790" width="10" style="1078" customWidth="1"/>
    <col min="6791" max="6791" width="12.42578125" style="1078" customWidth="1"/>
    <col min="6792" max="6843" width="9.140625" style="1078"/>
    <col min="6844" max="6844" width="3.28515625" style="1078" customWidth="1"/>
    <col min="6845" max="6845" width="4.85546875" style="1078" customWidth="1"/>
    <col min="6846" max="6846" width="6.140625" style="1078" customWidth="1"/>
    <col min="6847" max="6847" width="5.28515625" style="1078" customWidth="1"/>
    <col min="6848" max="6848" width="26.140625" style="1078" customWidth="1"/>
    <col min="6849" max="6853" width="15.7109375" style="1078" customWidth="1"/>
    <col min="6854" max="6854" width="14.85546875" style="1078" customWidth="1"/>
    <col min="6855" max="6855" width="15.42578125" style="1078" customWidth="1"/>
    <col min="6856" max="7035" width="9.140625" style="1078"/>
    <col min="7036" max="7036" width="3.28515625" style="1078" customWidth="1"/>
    <col min="7037" max="7037" width="4.85546875" style="1078" customWidth="1"/>
    <col min="7038" max="7038" width="6.140625" style="1078" customWidth="1"/>
    <col min="7039" max="7039" width="5.28515625" style="1078" customWidth="1"/>
    <col min="7040" max="7040" width="26.140625" style="1078" customWidth="1"/>
    <col min="7041" max="7041" width="11" style="1078" customWidth="1"/>
    <col min="7042" max="7042" width="10.7109375" style="1078" customWidth="1"/>
    <col min="7043" max="7043" width="10.28515625" style="1078" customWidth="1"/>
    <col min="7044" max="7044" width="11.140625" style="1078" customWidth="1"/>
    <col min="7045" max="7045" width="11.28515625" style="1078" customWidth="1"/>
    <col min="7046" max="7046" width="10" style="1078" customWidth="1"/>
    <col min="7047" max="7047" width="12.42578125" style="1078" customWidth="1"/>
    <col min="7048" max="7099" width="9.140625" style="1078"/>
    <col min="7100" max="7100" width="3.28515625" style="1078" customWidth="1"/>
    <col min="7101" max="7101" width="4.85546875" style="1078" customWidth="1"/>
    <col min="7102" max="7102" width="6.140625" style="1078" customWidth="1"/>
    <col min="7103" max="7103" width="5.28515625" style="1078" customWidth="1"/>
    <col min="7104" max="7104" width="26.140625" style="1078" customWidth="1"/>
    <col min="7105" max="7109" width="15.7109375" style="1078" customWidth="1"/>
    <col min="7110" max="7110" width="14.85546875" style="1078" customWidth="1"/>
    <col min="7111" max="7111" width="15.42578125" style="1078" customWidth="1"/>
    <col min="7112" max="7291" width="9.140625" style="1078"/>
    <col min="7292" max="7292" width="3.28515625" style="1078" customWidth="1"/>
    <col min="7293" max="7293" width="4.85546875" style="1078" customWidth="1"/>
    <col min="7294" max="7294" width="6.140625" style="1078" customWidth="1"/>
    <col min="7295" max="7295" width="5.28515625" style="1078" customWidth="1"/>
    <col min="7296" max="7296" width="26.140625" style="1078" customWidth="1"/>
    <col min="7297" max="7297" width="11" style="1078" customWidth="1"/>
    <col min="7298" max="7298" width="10.7109375" style="1078" customWidth="1"/>
    <col min="7299" max="7299" width="10.28515625" style="1078" customWidth="1"/>
    <col min="7300" max="7300" width="11.140625" style="1078" customWidth="1"/>
    <col min="7301" max="7301" width="11.28515625" style="1078" customWidth="1"/>
    <col min="7302" max="7302" width="10" style="1078" customWidth="1"/>
    <col min="7303" max="7303" width="12.42578125" style="1078" customWidth="1"/>
    <col min="7304" max="7355" width="9.140625" style="1078"/>
    <col min="7356" max="7356" width="3.28515625" style="1078" customWidth="1"/>
    <col min="7357" max="7357" width="4.85546875" style="1078" customWidth="1"/>
    <col min="7358" max="7358" width="6.140625" style="1078" customWidth="1"/>
    <col min="7359" max="7359" width="5.28515625" style="1078" customWidth="1"/>
    <col min="7360" max="7360" width="26.140625" style="1078" customWidth="1"/>
    <col min="7361" max="7365" width="15.7109375" style="1078" customWidth="1"/>
    <col min="7366" max="7366" width="14.85546875" style="1078" customWidth="1"/>
    <col min="7367" max="7367" width="15.42578125" style="1078" customWidth="1"/>
    <col min="7368" max="7547" width="9.140625" style="1078"/>
    <col min="7548" max="7548" width="3.28515625" style="1078" customWidth="1"/>
    <col min="7549" max="7549" width="4.85546875" style="1078" customWidth="1"/>
    <col min="7550" max="7550" width="6.140625" style="1078" customWidth="1"/>
    <col min="7551" max="7551" width="5.28515625" style="1078" customWidth="1"/>
    <col min="7552" max="7552" width="26.140625" style="1078" customWidth="1"/>
    <col min="7553" max="7553" width="11" style="1078" customWidth="1"/>
    <col min="7554" max="7554" width="10.7109375" style="1078" customWidth="1"/>
    <col min="7555" max="7555" width="10.28515625" style="1078" customWidth="1"/>
    <col min="7556" max="7556" width="11.140625" style="1078" customWidth="1"/>
    <col min="7557" max="7557" width="11.28515625" style="1078" customWidth="1"/>
    <col min="7558" max="7558" width="10" style="1078" customWidth="1"/>
    <col min="7559" max="7559" width="12.42578125" style="1078" customWidth="1"/>
    <col min="7560" max="7611" width="9.140625" style="1078"/>
    <col min="7612" max="7612" width="3.28515625" style="1078" customWidth="1"/>
    <col min="7613" max="7613" width="4.85546875" style="1078" customWidth="1"/>
    <col min="7614" max="7614" width="6.140625" style="1078" customWidth="1"/>
    <col min="7615" max="7615" width="5.28515625" style="1078" customWidth="1"/>
    <col min="7616" max="7616" width="26.140625" style="1078" customWidth="1"/>
    <col min="7617" max="7621" width="15.7109375" style="1078" customWidth="1"/>
    <col min="7622" max="7622" width="14.85546875" style="1078" customWidth="1"/>
    <col min="7623" max="7623" width="15.42578125" style="1078" customWidth="1"/>
    <col min="7624" max="7803" width="9.140625" style="1078"/>
    <col min="7804" max="7804" width="3.28515625" style="1078" customWidth="1"/>
    <col min="7805" max="7805" width="4.85546875" style="1078" customWidth="1"/>
    <col min="7806" max="7806" width="6.140625" style="1078" customWidth="1"/>
    <col min="7807" max="7807" width="5.28515625" style="1078" customWidth="1"/>
    <col min="7808" max="7808" width="26.140625" style="1078" customWidth="1"/>
    <col min="7809" max="7809" width="11" style="1078" customWidth="1"/>
    <col min="7810" max="7810" width="10.7109375" style="1078" customWidth="1"/>
    <col min="7811" max="7811" width="10.28515625" style="1078" customWidth="1"/>
    <col min="7812" max="7812" width="11.140625" style="1078" customWidth="1"/>
    <col min="7813" max="7813" width="11.28515625" style="1078" customWidth="1"/>
    <col min="7814" max="7814" width="10" style="1078" customWidth="1"/>
    <col min="7815" max="7815" width="12.42578125" style="1078" customWidth="1"/>
    <col min="7816" max="7867" width="9.140625" style="1078"/>
    <col min="7868" max="7868" width="3.28515625" style="1078" customWidth="1"/>
    <col min="7869" max="7869" width="4.85546875" style="1078" customWidth="1"/>
    <col min="7870" max="7870" width="6.140625" style="1078" customWidth="1"/>
    <col min="7871" max="7871" width="5.28515625" style="1078" customWidth="1"/>
    <col min="7872" max="7872" width="26.140625" style="1078" customWidth="1"/>
    <col min="7873" max="7877" width="15.7109375" style="1078" customWidth="1"/>
    <col min="7878" max="7878" width="14.85546875" style="1078" customWidth="1"/>
    <col min="7879" max="7879" width="15.42578125" style="1078" customWidth="1"/>
    <col min="7880" max="8059" width="9.140625" style="1078"/>
    <col min="8060" max="8060" width="3.28515625" style="1078" customWidth="1"/>
    <col min="8061" max="8061" width="4.85546875" style="1078" customWidth="1"/>
    <col min="8062" max="8062" width="6.140625" style="1078" customWidth="1"/>
    <col min="8063" max="8063" width="5.28515625" style="1078" customWidth="1"/>
    <col min="8064" max="8064" width="26.140625" style="1078" customWidth="1"/>
    <col min="8065" max="8065" width="11" style="1078" customWidth="1"/>
    <col min="8066" max="8066" width="10.7109375" style="1078" customWidth="1"/>
    <col min="8067" max="8067" width="10.28515625" style="1078" customWidth="1"/>
    <col min="8068" max="8068" width="11.140625" style="1078" customWidth="1"/>
    <col min="8069" max="8069" width="11.28515625" style="1078" customWidth="1"/>
    <col min="8070" max="8070" width="10" style="1078" customWidth="1"/>
    <col min="8071" max="8071" width="12.42578125" style="1078" customWidth="1"/>
    <col min="8072" max="8123" width="9.140625" style="1078"/>
    <col min="8124" max="8124" width="3.28515625" style="1078" customWidth="1"/>
    <col min="8125" max="8125" width="4.85546875" style="1078" customWidth="1"/>
    <col min="8126" max="8126" width="6.140625" style="1078" customWidth="1"/>
    <col min="8127" max="8127" width="5.28515625" style="1078" customWidth="1"/>
    <col min="8128" max="8128" width="26.140625" style="1078" customWidth="1"/>
    <col min="8129" max="8133" width="15.7109375" style="1078" customWidth="1"/>
    <col min="8134" max="8134" width="14.85546875" style="1078" customWidth="1"/>
    <col min="8135" max="8135" width="15.42578125" style="1078" customWidth="1"/>
    <col min="8136" max="8315" width="9.140625" style="1078"/>
    <col min="8316" max="8316" width="3.28515625" style="1078" customWidth="1"/>
    <col min="8317" max="8317" width="4.85546875" style="1078" customWidth="1"/>
    <col min="8318" max="8318" width="6.140625" style="1078" customWidth="1"/>
    <col min="8319" max="8319" width="5.28515625" style="1078" customWidth="1"/>
    <col min="8320" max="8320" width="26.140625" style="1078" customWidth="1"/>
    <col min="8321" max="8321" width="11" style="1078" customWidth="1"/>
    <col min="8322" max="8322" width="10.7109375" style="1078" customWidth="1"/>
    <col min="8323" max="8323" width="10.28515625" style="1078" customWidth="1"/>
    <col min="8324" max="8324" width="11.140625" style="1078" customWidth="1"/>
    <col min="8325" max="8325" width="11.28515625" style="1078" customWidth="1"/>
    <col min="8326" max="8326" width="10" style="1078" customWidth="1"/>
    <col min="8327" max="8327" width="12.42578125" style="1078" customWidth="1"/>
    <col min="8328" max="8379" width="9.140625" style="1078"/>
    <col min="8380" max="8380" width="3.28515625" style="1078" customWidth="1"/>
    <col min="8381" max="8381" width="4.85546875" style="1078" customWidth="1"/>
    <col min="8382" max="8382" width="6.140625" style="1078" customWidth="1"/>
    <col min="8383" max="8383" width="5.28515625" style="1078" customWidth="1"/>
    <col min="8384" max="8384" width="26.140625" style="1078" customWidth="1"/>
    <col min="8385" max="8389" width="15.7109375" style="1078" customWidth="1"/>
    <col min="8390" max="8390" width="14.85546875" style="1078" customWidth="1"/>
    <col min="8391" max="8391" width="15.42578125" style="1078" customWidth="1"/>
    <col min="8392" max="8571" width="9.140625" style="1078"/>
    <col min="8572" max="8572" width="3.28515625" style="1078" customWidth="1"/>
    <col min="8573" max="8573" width="4.85546875" style="1078" customWidth="1"/>
    <col min="8574" max="8574" width="6.140625" style="1078" customWidth="1"/>
    <col min="8575" max="8575" width="5.28515625" style="1078" customWidth="1"/>
    <col min="8576" max="8576" width="26.140625" style="1078" customWidth="1"/>
    <col min="8577" max="8577" width="11" style="1078" customWidth="1"/>
    <col min="8578" max="8578" width="10.7109375" style="1078" customWidth="1"/>
    <col min="8579" max="8579" width="10.28515625" style="1078" customWidth="1"/>
    <col min="8580" max="8580" width="11.140625" style="1078" customWidth="1"/>
    <col min="8581" max="8581" width="11.28515625" style="1078" customWidth="1"/>
    <col min="8582" max="8582" width="10" style="1078" customWidth="1"/>
    <col min="8583" max="8583" width="12.42578125" style="1078" customWidth="1"/>
    <col min="8584" max="8635" width="9.140625" style="1078"/>
    <col min="8636" max="8636" width="3.28515625" style="1078" customWidth="1"/>
    <col min="8637" max="8637" width="4.85546875" style="1078" customWidth="1"/>
    <col min="8638" max="8638" width="6.140625" style="1078" customWidth="1"/>
    <col min="8639" max="8639" width="5.28515625" style="1078" customWidth="1"/>
    <col min="8640" max="8640" width="26.140625" style="1078" customWidth="1"/>
    <col min="8641" max="8645" width="15.7109375" style="1078" customWidth="1"/>
    <col min="8646" max="8646" width="14.85546875" style="1078" customWidth="1"/>
    <col min="8647" max="8647" width="15.42578125" style="1078" customWidth="1"/>
    <col min="8648" max="8827" width="9.140625" style="1078"/>
    <col min="8828" max="8828" width="3.28515625" style="1078" customWidth="1"/>
    <col min="8829" max="8829" width="4.85546875" style="1078" customWidth="1"/>
    <col min="8830" max="8830" width="6.140625" style="1078" customWidth="1"/>
    <col min="8831" max="8831" width="5.28515625" style="1078" customWidth="1"/>
    <col min="8832" max="8832" width="26.140625" style="1078" customWidth="1"/>
    <col min="8833" max="8833" width="11" style="1078" customWidth="1"/>
    <col min="8834" max="8834" width="10.7109375" style="1078" customWidth="1"/>
    <col min="8835" max="8835" width="10.28515625" style="1078" customWidth="1"/>
    <col min="8836" max="8836" width="11.140625" style="1078" customWidth="1"/>
    <col min="8837" max="8837" width="11.28515625" style="1078" customWidth="1"/>
    <col min="8838" max="8838" width="10" style="1078" customWidth="1"/>
    <col min="8839" max="8839" width="12.42578125" style="1078" customWidth="1"/>
    <col min="8840" max="8891" width="9.140625" style="1078"/>
    <col min="8892" max="8892" width="3.28515625" style="1078" customWidth="1"/>
    <col min="8893" max="8893" width="4.85546875" style="1078" customWidth="1"/>
    <col min="8894" max="8894" width="6.140625" style="1078" customWidth="1"/>
    <col min="8895" max="8895" width="5.28515625" style="1078" customWidth="1"/>
    <col min="8896" max="8896" width="26.140625" style="1078" customWidth="1"/>
    <col min="8897" max="8901" width="15.7109375" style="1078" customWidth="1"/>
    <col min="8902" max="8902" width="14.85546875" style="1078" customWidth="1"/>
    <col min="8903" max="8903" width="15.42578125" style="1078" customWidth="1"/>
    <col min="8904" max="9083" width="9.140625" style="1078"/>
    <col min="9084" max="9084" width="3.28515625" style="1078" customWidth="1"/>
    <col min="9085" max="9085" width="4.85546875" style="1078" customWidth="1"/>
    <col min="9086" max="9086" width="6.140625" style="1078" customWidth="1"/>
    <col min="9087" max="9087" width="5.28515625" style="1078" customWidth="1"/>
    <col min="9088" max="9088" width="26.140625" style="1078" customWidth="1"/>
    <col min="9089" max="9089" width="11" style="1078" customWidth="1"/>
    <col min="9090" max="9090" width="10.7109375" style="1078" customWidth="1"/>
    <col min="9091" max="9091" width="10.28515625" style="1078" customWidth="1"/>
    <col min="9092" max="9092" width="11.140625" style="1078" customWidth="1"/>
    <col min="9093" max="9093" width="11.28515625" style="1078" customWidth="1"/>
    <col min="9094" max="9094" width="10" style="1078" customWidth="1"/>
    <col min="9095" max="9095" width="12.42578125" style="1078" customWidth="1"/>
    <col min="9096" max="9147" width="9.140625" style="1078"/>
    <col min="9148" max="9148" width="3.28515625" style="1078" customWidth="1"/>
    <col min="9149" max="9149" width="4.85546875" style="1078" customWidth="1"/>
    <col min="9150" max="9150" width="6.140625" style="1078" customWidth="1"/>
    <col min="9151" max="9151" width="5.28515625" style="1078" customWidth="1"/>
    <col min="9152" max="9152" width="26.140625" style="1078" customWidth="1"/>
    <col min="9153" max="9157" width="15.7109375" style="1078" customWidth="1"/>
    <col min="9158" max="9158" width="14.85546875" style="1078" customWidth="1"/>
    <col min="9159" max="9159" width="15.42578125" style="1078" customWidth="1"/>
    <col min="9160" max="9339" width="9.140625" style="1078"/>
    <col min="9340" max="9340" width="3.28515625" style="1078" customWidth="1"/>
    <col min="9341" max="9341" width="4.85546875" style="1078" customWidth="1"/>
    <col min="9342" max="9342" width="6.140625" style="1078" customWidth="1"/>
    <col min="9343" max="9343" width="5.28515625" style="1078" customWidth="1"/>
    <col min="9344" max="9344" width="26.140625" style="1078" customWidth="1"/>
    <col min="9345" max="9345" width="11" style="1078" customWidth="1"/>
    <col min="9346" max="9346" width="10.7109375" style="1078" customWidth="1"/>
    <col min="9347" max="9347" width="10.28515625" style="1078" customWidth="1"/>
    <col min="9348" max="9348" width="11.140625" style="1078" customWidth="1"/>
    <col min="9349" max="9349" width="11.28515625" style="1078" customWidth="1"/>
    <col min="9350" max="9350" width="10" style="1078" customWidth="1"/>
    <col min="9351" max="9351" width="12.42578125" style="1078" customWidth="1"/>
    <col min="9352" max="9403" width="9.140625" style="1078"/>
    <col min="9404" max="9404" width="3.28515625" style="1078" customWidth="1"/>
    <col min="9405" max="9405" width="4.85546875" style="1078" customWidth="1"/>
    <col min="9406" max="9406" width="6.140625" style="1078" customWidth="1"/>
    <col min="9407" max="9407" width="5.28515625" style="1078" customWidth="1"/>
    <col min="9408" max="9408" width="26.140625" style="1078" customWidth="1"/>
    <col min="9409" max="9413" width="15.7109375" style="1078" customWidth="1"/>
    <col min="9414" max="9414" width="14.85546875" style="1078" customWidth="1"/>
    <col min="9415" max="9415" width="15.42578125" style="1078" customWidth="1"/>
    <col min="9416" max="9595" width="9.140625" style="1078"/>
    <col min="9596" max="9596" width="3.28515625" style="1078" customWidth="1"/>
    <col min="9597" max="9597" width="4.85546875" style="1078" customWidth="1"/>
    <col min="9598" max="9598" width="6.140625" style="1078" customWidth="1"/>
    <col min="9599" max="9599" width="5.28515625" style="1078" customWidth="1"/>
    <col min="9600" max="9600" width="26.140625" style="1078" customWidth="1"/>
    <col min="9601" max="9601" width="11" style="1078" customWidth="1"/>
    <col min="9602" max="9602" width="10.7109375" style="1078" customWidth="1"/>
    <col min="9603" max="9603" width="10.28515625" style="1078" customWidth="1"/>
    <col min="9604" max="9604" width="11.140625" style="1078" customWidth="1"/>
    <col min="9605" max="9605" width="11.28515625" style="1078" customWidth="1"/>
    <col min="9606" max="9606" width="10" style="1078" customWidth="1"/>
    <col min="9607" max="9607" width="12.42578125" style="1078" customWidth="1"/>
    <col min="9608" max="9659" width="9.140625" style="1078"/>
    <col min="9660" max="9660" width="3.28515625" style="1078" customWidth="1"/>
    <col min="9661" max="9661" width="4.85546875" style="1078" customWidth="1"/>
    <col min="9662" max="9662" width="6.140625" style="1078" customWidth="1"/>
    <col min="9663" max="9663" width="5.28515625" style="1078" customWidth="1"/>
    <col min="9664" max="9664" width="26.140625" style="1078" customWidth="1"/>
    <col min="9665" max="9669" width="15.7109375" style="1078" customWidth="1"/>
    <col min="9670" max="9670" width="14.85546875" style="1078" customWidth="1"/>
    <col min="9671" max="9671" width="15.42578125" style="1078" customWidth="1"/>
    <col min="9672" max="9851" width="9.140625" style="1078"/>
    <col min="9852" max="9852" width="3.28515625" style="1078" customWidth="1"/>
    <col min="9853" max="9853" width="4.85546875" style="1078" customWidth="1"/>
    <col min="9854" max="9854" width="6.140625" style="1078" customWidth="1"/>
    <col min="9855" max="9855" width="5.28515625" style="1078" customWidth="1"/>
    <col min="9856" max="9856" width="26.140625" style="1078" customWidth="1"/>
    <col min="9857" max="9857" width="11" style="1078" customWidth="1"/>
    <col min="9858" max="9858" width="10.7109375" style="1078" customWidth="1"/>
    <col min="9859" max="9859" width="10.28515625" style="1078" customWidth="1"/>
    <col min="9860" max="9860" width="11.140625" style="1078" customWidth="1"/>
    <col min="9861" max="9861" width="11.28515625" style="1078" customWidth="1"/>
    <col min="9862" max="9862" width="10" style="1078" customWidth="1"/>
    <col min="9863" max="9863" width="12.42578125" style="1078" customWidth="1"/>
    <col min="9864" max="9915" width="9.140625" style="1078"/>
    <col min="9916" max="9916" width="3.28515625" style="1078" customWidth="1"/>
    <col min="9917" max="9917" width="4.85546875" style="1078" customWidth="1"/>
    <col min="9918" max="9918" width="6.140625" style="1078" customWidth="1"/>
    <col min="9919" max="9919" width="5.28515625" style="1078" customWidth="1"/>
    <col min="9920" max="9920" width="26.140625" style="1078" customWidth="1"/>
    <col min="9921" max="9925" width="15.7109375" style="1078" customWidth="1"/>
    <col min="9926" max="9926" width="14.85546875" style="1078" customWidth="1"/>
    <col min="9927" max="9927" width="15.42578125" style="1078" customWidth="1"/>
    <col min="9928" max="10107" width="9.140625" style="1078"/>
    <col min="10108" max="10108" width="3.28515625" style="1078" customWidth="1"/>
    <col min="10109" max="10109" width="4.85546875" style="1078" customWidth="1"/>
    <col min="10110" max="10110" width="6.140625" style="1078" customWidth="1"/>
    <col min="10111" max="10111" width="5.28515625" style="1078" customWidth="1"/>
    <col min="10112" max="10112" width="26.140625" style="1078" customWidth="1"/>
    <col min="10113" max="10113" width="11" style="1078" customWidth="1"/>
    <col min="10114" max="10114" width="10.7109375" style="1078" customWidth="1"/>
    <col min="10115" max="10115" width="10.28515625" style="1078" customWidth="1"/>
    <col min="10116" max="10116" width="11.140625" style="1078" customWidth="1"/>
    <col min="10117" max="10117" width="11.28515625" style="1078" customWidth="1"/>
    <col min="10118" max="10118" width="10" style="1078" customWidth="1"/>
    <col min="10119" max="10119" width="12.42578125" style="1078" customWidth="1"/>
    <col min="10120" max="10171" width="9.140625" style="1078"/>
    <col min="10172" max="10172" width="3.28515625" style="1078" customWidth="1"/>
    <col min="10173" max="10173" width="4.85546875" style="1078" customWidth="1"/>
    <col min="10174" max="10174" width="6.140625" style="1078" customWidth="1"/>
    <col min="10175" max="10175" width="5.28515625" style="1078" customWidth="1"/>
    <col min="10176" max="10176" width="26.140625" style="1078" customWidth="1"/>
    <col min="10177" max="10181" width="15.7109375" style="1078" customWidth="1"/>
    <col min="10182" max="10182" width="14.85546875" style="1078" customWidth="1"/>
    <col min="10183" max="10183" width="15.42578125" style="1078" customWidth="1"/>
    <col min="10184" max="10363" width="9.140625" style="1078"/>
    <col min="10364" max="10364" width="3.28515625" style="1078" customWidth="1"/>
    <col min="10365" max="10365" width="4.85546875" style="1078" customWidth="1"/>
    <col min="10366" max="10366" width="6.140625" style="1078" customWidth="1"/>
    <col min="10367" max="10367" width="5.28515625" style="1078" customWidth="1"/>
    <col min="10368" max="10368" width="26.140625" style="1078" customWidth="1"/>
    <col min="10369" max="10369" width="11" style="1078" customWidth="1"/>
    <col min="10370" max="10370" width="10.7109375" style="1078" customWidth="1"/>
    <col min="10371" max="10371" width="10.28515625" style="1078" customWidth="1"/>
    <col min="10372" max="10372" width="11.140625" style="1078" customWidth="1"/>
    <col min="10373" max="10373" width="11.28515625" style="1078" customWidth="1"/>
    <col min="10374" max="10374" width="10" style="1078" customWidth="1"/>
    <col min="10375" max="10375" width="12.42578125" style="1078" customWidth="1"/>
    <col min="10376" max="10427" width="9.140625" style="1078"/>
    <col min="10428" max="10428" width="3.28515625" style="1078" customWidth="1"/>
    <col min="10429" max="10429" width="4.85546875" style="1078" customWidth="1"/>
    <col min="10430" max="10430" width="6.140625" style="1078" customWidth="1"/>
    <col min="10431" max="10431" width="5.28515625" style="1078" customWidth="1"/>
    <col min="10432" max="10432" width="26.140625" style="1078" customWidth="1"/>
    <col min="10433" max="10437" width="15.7109375" style="1078" customWidth="1"/>
    <col min="10438" max="10438" width="14.85546875" style="1078" customWidth="1"/>
    <col min="10439" max="10439" width="15.42578125" style="1078" customWidth="1"/>
    <col min="10440" max="10619" width="9.140625" style="1078"/>
    <col min="10620" max="10620" width="3.28515625" style="1078" customWidth="1"/>
    <col min="10621" max="10621" width="4.85546875" style="1078" customWidth="1"/>
    <col min="10622" max="10622" width="6.140625" style="1078" customWidth="1"/>
    <col min="10623" max="10623" width="5.28515625" style="1078" customWidth="1"/>
    <col min="10624" max="10624" width="26.140625" style="1078" customWidth="1"/>
    <col min="10625" max="10625" width="11" style="1078" customWidth="1"/>
    <col min="10626" max="10626" width="10.7109375" style="1078" customWidth="1"/>
    <col min="10627" max="10627" width="10.28515625" style="1078" customWidth="1"/>
    <col min="10628" max="10628" width="11.140625" style="1078" customWidth="1"/>
    <col min="10629" max="10629" width="11.28515625" style="1078" customWidth="1"/>
    <col min="10630" max="10630" width="10" style="1078" customWidth="1"/>
    <col min="10631" max="10631" width="12.42578125" style="1078" customWidth="1"/>
    <col min="10632" max="10683" width="9.140625" style="1078"/>
    <col min="10684" max="10684" width="3.28515625" style="1078" customWidth="1"/>
    <col min="10685" max="10685" width="4.85546875" style="1078" customWidth="1"/>
    <col min="10686" max="10686" width="6.140625" style="1078" customWidth="1"/>
    <col min="10687" max="10687" width="5.28515625" style="1078" customWidth="1"/>
    <col min="10688" max="10688" width="26.140625" style="1078" customWidth="1"/>
    <col min="10689" max="10693" width="15.7109375" style="1078" customWidth="1"/>
    <col min="10694" max="10694" width="14.85546875" style="1078" customWidth="1"/>
    <col min="10695" max="10695" width="15.42578125" style="1078" customWidth="1"/>
    <col min="10696" max="10875" width="9.140625" style="1078"/>
    <col min="10876" max="10876" width="3.28515625" style="1078" customWidth="1"/>
    <col min="10877" max="10877" width="4.85546875" style="1078" customWidth="1"/>
    <col min="10878" max="10878" width="6.140625" style="1078" customWidth="1"/>
    <col min="10879" max="10879" width="5.28515625" style="1078" customWidth="1"/>
    <col min="10880" max="10880" width="26.140625" style="1078" customWidth="1"/>
    <col min="10881" max="10881" width="11" style="1078" customWidth="1"/>
    <col min="10882" max="10882" width="10.7109375" style="1078" customWidth="1"/>
    <col min="10883" max="10883" width="10.28515625" style="1078" customWidth="1"/>
    <col min="10884" max="10884" width="11.140625" style="1078" customWidth="1"/>
    <col min="10885" max="10885" width="11.28515625" style="1078" customWidth="1"/>
    <col min="10886" max="10886" width="10" style="1078" customWidth="1"/>
    <col min="10887" max="10887" width="12.42578125" style="1078" customWidth="1"/>
    <col min="10888" max="10939" width="9.140625" style="1078"/>
    <col min="10940" max="10940" width="3.28515625" style="1078" customWidth="1"/>
    <col min="10941" max="10941" width="4.85546875" style="1078" customWidth="1"/>
    <col min="10942" max="10942" width="6.140625" style="1078" customWidth="1"/>
    <col min="10943" max="10943" width="5.28515625" style="1078" customWidth="1"/>
    <col min="10944" max="10944" width="26.140625" style="1078" customWidth="1"/>
    <col min="10945" max="10949" width="15.7109375" style="1078" customWidth="1"/>
    <col min="10950" max="10950" width="14.85546875" style="1078" customWidth="1"/>
    <col min="10951" max="10951" width="15.42578125" style="1078" customWidth="1"/>
    <col min="10952" max="11131" width="9.140625" style="1078"/>
    <col min="11132" max="11132" width="3.28515625" style="1078" customWidth="1"/>
    <col min="11133" max="11133" width="4.85546875" style="1078" customWidth="1"/>
    <col min="11134" max="11134" width="6.140625" style="1078" customWidth="1"/>
    <col min="11135" max="11135" width="5.28515625" style="1078" customWidth="1"/>
    <col min="11136" max="11136" width="26.140625" style="1078" customWidth="1"/>
    <col min="11137" max="11137" width="11" style="1078" customWidth="1"/>
    <col min="11138" max="11138" width="10.7109375" style="1078" customWidth="1"/>
    <col min="11139" max="11139" width="10.28515625" style="1078" customWidth="1"/>
    <col min="11140" max="11140" width="11.140625" style="1078" customWidth="1"/>
    <col min="11141" max="11141" width="11.28515625" style="1078" customWidth="1"/>
    <col min="11142" max="11142" width="10" style="1078" customWidth="1"/>
    <col min="11143" max="11143" width="12.42578125" style="1078" customWidth="1"/>
    <col min="11144" max="11195" width="9.140625" style="1078"/>
    <col min="11196" max="11196" width="3.28515625" style="1078" customWidth="1"/>
    <col min="11197" max="11197" width="4.85546875" style="1078" customWidth="1"/>
    <col min="11198" max="11198" width="6.140625" style="1078" customWidth="1"/>
    <col min="11199" max="11199" width="5.28515625" style="1078" customWidth="1"/>
    <col min="11200" max="11200" width="26.140625" style="1078" customWidth="1"/>
    <col min="11201" max="11205" width="15.7109375" style="1078" customWidth="1"/>
    <col min="11206" max="11206" width="14.85546875" style="1078" customWidth="1"/>
    <col min="11207" max="11207" width="15.42578125" style="1078" customWidth="1"/>
    <col min="11208" max="11387" width="9.140625" style="1078"/>
    <col min="11388" max="11388" width="3.28515625" style="1078" customWidth="1"/>
    <col min="11389" max="11389" width="4.85546875" style="1078" customWidth="1"/>
    <col min="11390" max="11390" width="6.140625" style="1078" customWidth="1"/>
    <col min="11391" max="11391" width="5.28515625" style="1078" customWidth="1"/>
    <col min="11392" max="11392" width="26.140625" style="1078" customWidth="1"/>
    <col min="11393" max="11393" width="11" style="1078" customWidth="1"/>
    <col min="11394" max="11394" width="10.7109375" style="1078" customWidth="1"/>
    <col min="11395" max="11395" width="10.28515625" style="1078" customWidth="1"/>
    <col min="11396" max="11396" width="11.140625" style="1078" customWidth="1"/>
    <col min="11397" max="11397" width="11.28515625" style="1078" customWidth="1"/>
    <col min="11398" max="11398" width="10" style="1078" customWidth="1"/>
    <col min="11399" max="11399" width="12.42578125" style="1078" customWidth="1"/>
    <col min="11400" max="11451" width="9.140625" style="1078"/>
    <col min="11452" max="11452" width="3.28515625" style="1078" customWidth="1"/>
    <col min="11453" max="11453" width="4.85546875" style="1078" customWidth="1"/>
    <col min="11454" max="11454" width="6.140625" style="1078" customWidth="1"/>
    <col min="11455" max="11455" width="5.28515625" style="1078" customWidth="1"/>
    <col min="11456" max="11456" width="26.140625" style="1078" customWidth="1"/>
    <col min="11457" max="11461" width="15.7109375" style="1078" customWidth="1"/>
    <col min="11462" max="11462" width="14.85546875" style="1078" customWidth="1"/>
    <col min="11463" max="11463" width="15.42578125" style="1078" customWidth="1"/>
    <col min="11464" max="11643" width="9.140625" style="1078"/>
    <col min="11644" max="11644" width="3.28515625" style="1078" customWidth="1"/>
    <col min="11645" max="11645" width="4.85546875" style="1078" customWidth="1"/>
    <col min="11646" max="11646" width="6.140625" style="1078" customWidth="1"/>
    <col min="11647" max="11647" width="5.28515625" style="1078" customWidth="1"/>
    <col min="11648" max="11648" width="26.140625" style="1078" customWidth="1"/>
    <col min="11649" max="11649" width="11" style="1078" customWidth="1"/>
    <col min="11650" max="11650" width="10.7109375" style="1078" customWidth="1"/>
    <col min="11651" max="11651" width="10.28515625" style="1078" customWidth="1"/>
    <col min="11652" max="11652" width="11.140625" style="1078" customWidth="1"/>
    <col min="11653" max="11653" width="11.28515625" style="1078" customWidth="1"/>
    <col min="11654" max="11654" width="10" style="1078" customWidth="1"/>
    <col min="11655" max="11655" width="12.42578125" style="1078" customWidth="1"/>
    <col min="11656" max="11707" width="9.140625" style="1078"/>
    <col min="11708" max="11708" width="3.28515625" style="1078" customWidth="1"/>
    <col min="11709" max="11709" width="4.85546875" style="1078" customWidth="1"/>
    <col min="11710" max="11710" width="6.140625" style="1078" customWidth="1"/>
    <col min="11711" max="11711" width="5.28515625" style="1078" customWidth="1"/>
    <col min="11712" max="11712" width="26.140625" style="1078" customWidth="1"/>
    <col min="11713" max="11717" width="15.7109375" style="1078" customWidth="1"/>
    <col min="11718" max="11718" width="14.85546875" style="1078" customWidth="1"/>
    <col min="11719" max="11719" width="15.42578125" style="1078" customWidth="1"/>
    <col min="11720" max="11899" width="9.140625" style="1078"/>
    <col min="11900" max="11900" width="3.28515625" style="1078" customWidth="1"/>
    <col min="11901" max="11901" width="4.85546875" style="1078" customWidth="1"/>
    <col min="11902" max="11902" width="6.140625" style="1078" customWidth="1"/>
    <col min="11903" max="11903" width="5.28515625" style="1078" customWidth="1"/>
    <col min="11904" max="11904" width="26.140625" style="1078" customWidth="1"/>
    <col min="11905" max="11905" width="11" style="1078" customWidth="1"/>
    <col min="11906" max="11906" width="10.7109375" style="1078" customWidth="1"/>
    <col min="11907" max="11907" width="10.28515625" style="1078" customWidth="1"/>
    <col min="11908" max="11908" width="11.140625" style="1078" customWidth="1"/>
    <col min="11909" max="11909" width="11.28515625" style="1078" customWidth="1"/>
    <col min="11910" max="11910" width="10" style="1078" customWidth="1"/>
    <col min="11911" max="11911" width="12.42578125" style="1078" customWidth="1"/>
    <col min="11912" max="11963" width="9.140625" style="1078"/>
    <col min="11964" max="11964" width="3.28515625" style="1078" customWidth="1"/>
    <col min="11965" max="11965" width="4.85546875" style="1078" customWidth="1"/>
    <col min="11966" max="11966" width="6.140625" style="1078" customWidth="1"/>
    <col min="11967" max="11967" width="5.28515625" style="1078" customWidth="1"/>
    <col min="11968" max="11968" width="26.140625" style="1078" customWidth="1"/>
    <col min="11969" max="11973" width="15.7109375" style="1078" customWidth="1"/>
    <col min="11974" max="11974" width="14.85546875" style="1078" customWidth="1"/>
    <col min="11975" max="11975" width="15.42578125" style="1078" customWidth="1"/>
    <col min="11976" max="12155" width="9.140625" style="1078"/>
    <col min="12156" max="12156" width="3.28515625" style="1078" customWidth="1"/>
    <col min="12157" max="12157" width="4.85546875" style="1078" customWidth="1"/>
    <col min="12158" max="12158" width="6.140625" style="1078" customWidth="1"/>
    <col min="12159" max="12159" width="5.28515625" style="1078" customWidth="1"/>
    <col min="12160" max="12160" width="26.140625" style="1078" customWidth="1"/>
    <col min="12161" max="12161" width="11" style="1078" customWidth="1"/>
    <col min="12162" max="12162" width="10.7109375" style="1078" customWidth="1"/>
    <col min="12163" max="12163" width="10.28515625" style="1078" customWidth="1"/>
    <col min="12164" max="12164" width="11.140625" style="1078" customWidth="1"/>
    <col min="12165" max="12165" width="11.28515625" style="1078" customWidth="1"/>
    <col min="12166" max="12166" width="10" style="1078" customWidth="1"/>
    <col min="12167" max="12167" width="12.42578125" style="1078" customWidth="1"/>
    <col min="12168" max="12219" width="9.140625" style="1078"/>
    <col min="12220" max="12220" width="3.28515625" style="1078" customWidth="1"/>
    <col min="12221" max="12221" width="4.85546875" style="1078" customWidth="1"/>
    <col min="12222" max="12222" width="6.140625" style="1078" customWidth="1"/>
    <col min="12223" max="12223" width="5.28515625" style="1078" customWidth="1"/>
    <col min="12224" max="12224" width="26.140625" style="1078" customWidth="1"/>
    <col min="12225" max="12229" width="15.7109375" style="1078" customWidth="1"/>
    <col min="12230" max="12230" width="14.85546875" style="1078" customWidth="1"/>
    <col min="12231" max="12231" width="15.42578125" style="1078" customWidth="1"/>
    <col min="12232" max="12411" width="9.140625" style="1078"/>
    <col min="12412" max="12412" width="3.28515625" style="1078" customWidth="1"/>
    <col min="12413" max="12413" width="4.85546875" style="1078" customWidth="1"/>
    <col min="12414" max="12414" width="6.140625" style="1078" customWidth="1"/>
    <col min="12415" max="12415" width="5.28515625" style="1078" customWidth="1"/>
    <col min="12416" max="12416" width="26.140625" style="1078" customWidth="1"/>
    <col min="12417" max="12417" width="11" style="1078" customWidth="1"/>
    <col min="12418" max="12418" width="10.7109375" style="1078" customWidth="1"/>
    <col min="12419" max="12419" width="10.28515625" style="1078" customWidth="1"/>
    <col min="12420" max="12420" width="11.140625" style="1078" customWidth="1"/>
    <col min="12421" max="12421" width="11.28515625" style="1078" customWidth="1"/>
    <col min="12422" max="12422" width="10" style="1078" customWidth="1"/>
    <col min="12423" max="12423" width="12.42578125" style="1078" customWidth="1"/>
    <col min="12424" max="12475" width="9.140625" style="1078"/>
    <col min="12476" max="12476" width="3.28515625" style="1078" customWidth="1"/>
    <col min="12477" max="12477" width="4.85546875" style="1078" customWidth="1"/>
    <col min="12478" max="12478" width="6.140625" style="1078" customWidth="1"/>
    <col min="12479" max="12479" width="5.28515625" style="1078" customWidth="1"/>
    <col min="12480" max="12480" width="26.140625" style="1078" customWidth="1"/>
    <col min="12481" max="12485" width="15.7109375" style="1078" customWidth="1"/>
    <col min="12486" max="12486" width="14.85546875" style="1078" customWidth="1"/>
    <col min="12487" max="12487" width="15.42578125" style="1078" customWidth="1"/>
    <col min="12488" max="12667" width="9.140625" style="1078"/>
    <col min="12668" max="12668" width="3.28515625" style="1078" customWidth="1"/>
    <col min="12669" max="12669" width="4.85546875" style="1078" customWidth="1"/>
    <col min="12670" max="12670" width="6.140625" style="1078" customWidth="1"/>
    <col min="12671" max="12671" width="5.28515625" style="1078" customWidth="1"/>
    <col min="12672" max="12672" width="26.140625" style="1078" customWidth="1"/>
    <col min="12673" max="12673" width="11" style="1078" customWidth="1"/>
    <col min="12674" max="12674" width="10.7109375" style="1078" customWidth="1"/>
    <col min="12675" max="12675" width="10.28515625" style="1078" customWidth="1"/>
    <col min="12676" max="12676" width="11.140625" style="1078" customWidth="1"/>
    <col min="12677" max="12677" width="11.28515625" style="1078" customWidth="1"/>
    <col min="12678" max="12678" width="10" style="1078" customWidth="1"/>
    <col min="12679" max="12679" width="12.42578125" style="1078" customWidth="1"/>
    <col min="12680" max="12731" width="9.140625" style="1078"/>
    <col min="12732" max="12732" width="3.28515625" style="1078" customWidth="1"/>
    <col min="12733" max="12733" width="4.85546875" style="1078" customWidth="1"/>
    <col min="12734" max="12734" width="6.140625" style="1078" customWidth="1"/>
    <col min="12735" max="12735" width="5.28515625" style="1078" customWidth="1"/>
    <col min="12736" max="12736" width="26.140625" style="1078" customWidth="1"/>
    <col min="12737" max="12741" width="15.7109375" style="1078" customWidth="1"/>
    <col min="12742" max="12742" width="14.85546875" style="1078" customWidth="1"/>
    <col min="12743" max="12743" width="15.42578125" style="1078" customWidth="1"/>
    <col min="12744" max="12923" width="9.140625" style="1078"/>
    <col min="12924" max="12924" width="3.28515625" style="1078" customWidth="1"/>
    <col min="12925" max="12925" width="4.85546875" style="1078" customWidth="1"/>
    <col min="12926" max="12926" width="6.140625" style="1078" customWidth="1"/>
    <col min="12927" max="12927" width="5.28515625" style="1078" customWidth="1"/>
    <col min="12928" max="12928" width="26.140625" style="1078" customWidth="1"/>
    <col min="12929" max="12929" width="11" style="1078" customWidth="1"/>
    <col min="12930" max="12930" width="10.7109375" style="1078" customWidth="1"/>
    <col min="12931" max="12931" width="10.28515625" style="1078" customWidth="1"/>
    <col min="12932" max="12932" width="11.140625" style="1078" customWidth="1"/>
    <col min="12933" max="12933" width="11.28515625" style="1078" customWidth="1"/>
    <col min="12934" max="12934" width="10" style="1078" customWidth="1"/>
    <col min="12935" max="12935" width="12.42578125" style="1078" customWidth="1"/>
    <col min="12936" max="12987" width="9.140625" style="1078"/>
    <col min="12988" max="12988" width="3.28515625" style="1078" customWidth="1"/>
    <col min="12989" max="12989" width="4.85546875" style="1078" customWidth="1"/>
    <col min="12990" max="12990" width="6.140625" style="1078" customWidth="1"/>
    <col min="12991" max="12991" width="5.28515625" style="1078" customWidth="1"/>
    <col min="12992" max="12992" width="26.140625" style="1078" customWidth="1"/>
    <col min="12993" max="12997" width="15.7109375" style="1078" customWidth="1"/>
    <col min="12998" max="12998" width="14.85546875" style="1078" customWidth="1"/>
    <col min="12999" max="12999" width="15.42578125" style="1078" customWidth="1"/>
    <col min="13000" max="13179" width="9.140625" style="1078"/>
    <col min="13180" max="13180" width="3.28515625" style="1078" customWidth="1"/>
    <col min="13181" max="13181" width="4.85546875" style="1078" customWidth="1"/>
    <col min="13182" max="13182" width="6.140625" style="1078" customWidth="1"/>
    <col min="13183" max="13183" width="5.28515625" style="1078" customWidth="1"/>
    <col min="13184" max="13184" width="26.140625" style="1078" customWidth="1"/>
    <col min="13185" max="13185" width="11" style="1078" customWidth="1"/>
    <col min="13186" max="13186" width="10.7109375" style="1078" customWidth="1"/>
    <col min="13187" max="13187" width="10.28515625" style="1078" customWidth="1"/>
    <col min="13188" max="13188" width="11.140625" style="1078" customWidth="1"/>
    <col min="13189" max="13189" width="11.28515625" style="1078" customWidth="1"/>
    <col min="13190" max="13190" width="10" style="1078" customWidth="1"/>
    <col min="13191" max="13191" width="12.42578125" style="1078" customWidth="1"/>
    <col min="13192" max="13243" width="9.140625" style="1078"/>
    <col min="13244" max="13244" width="3.28515625" style="1078" customWidth="1"/>
    <col min="13245" max="13245" width="4.85546875" style="1078" customWidth="1"/>
    <col min="13246" max="13246" width="6.140625" style="1078" customWidth="1"/>
    <col min="13247" max="13247" width="5.28515625" style="1078" customWidth="1"/>
    <col min="13248" max="13248" width="26.140625" style="1078" customWidth="1"/>
    <col min="13249" max="13253" width="15.7109375" style="1078" customWidth="1"/>
    <col min="13254" max="13254" width="14.85546875" style="1078" customWidth="1"/>
    <col min="13255" max="13255" width="15.42578125" style="1078" customWidth="1"/>
    <col min="13256" max="13435" width="9.140625" style="1078"/>
    <col min="13436" max="13436" width="3.28515625" style="1078" customWidth="1"/>
    <col min="13437" max="13437" width="4.85546875" style="1078" customWidth="1"/>
    <col min="13438" max="13438" width="6.140625" style="1078" customWidth="1"/>
    <col min="13439" max="13439" width="5.28515625" style="1078" customWidth="1"/>
    <col min="13440" max="13440" width="26.140625" style="1078" customWidth="1"/>
    <col min="13441" max="13441" width="11" style="1078" customWidth="1"/>
    <col min="13442" max="13442" width="10.7109375" style="1078" customWidth="1"/>
    <col min="13443" max="13443" width="10.28515625" style="1078" customWidth="1"/>
    <col min="13444" max="13444" width="11.140625" style="1078" customWidth="1"/>
    <col min="13445" max="13445" width="11.28515625" style="1078" customWidth="1"/>
    <col min="13446" max="13446" width="10" style="1078" customWidth="1"/>
    <col min="13447" max="13447" width="12.42578125" style="1078" customWidth="1"/>
    <col min="13448" max="13499" width="9.140625" style="1078"/>
    <col min="13500" max="13500" width="3.28515625" style="1078" customWidth="1"/>
    <col min="13501" max="13501" width="4.85546875" style="1078" customWidth="1"/>
    <col min="13502" max="13502" width="6.140625" style="1078" customWidth="1"/>
    <col min="13503" max="13503" width="5.28515625" style="1078" customWidth="1"/>
    <col min="13504" max="13504" width="26.140625" style="1078" customWidth="1"/>
    <col min="13505" max="13509" width="15.7109375" style="1078" customWidth="1"/>
    <col min="13510" max="13510" width="14.85546875" style="1078" customWidth="1"/>
    <col min="13511" max="13511" width="15.42578125" style="1078" customWidth="1"/>
    <col min="13512" max="13691" width="9.140625" style="1078"/>
    <col min="13692" max="13692" width="3.28515625" style="1078" customWidth="1"/>
    <col min="13693" max="13693" width="4.85546875" style="1078" customWidth="1"/>
    <col min="13694" max="13694" width="6.140625" style="1078" customWidth="1"/>
    <col min="13695" max="13695" width="5.28515625" style="1078" customWidth="1"/>
    <col min="13696" max="13696" width="26.140625" style="1078" customWidth="1"/>
    <col min="13697" max="13697" width="11" style="1078" customWidth="1"/>
    <col min="13698" max="13698" width="10.7109375" style="1078" customWidth="1"/>
    <col min="13699" max="13699" width="10.28515625" style="1078" customWidth="1"/>
    <col min="13700" max="13700" width="11.140625" style="1078" customWidth="1"/>
    <col min="13701" max="13701" width="11.28515625" style="1078" customWidth="1"/>
    <col min="13702" max="13702" width="10" style="1078" customWidth="1"/>
    <col min="13703" max="13703" width="12.42578125" style="1078" customWidth="1"/>
    <col min="13704" max="13755" width="9.140625" style="1078"/>
    <col min="13756" max="13756" width="3.28515625" style="1078" customWidth="1"/>
    <col min="13757" max="13757" width="4.85546875" style="1078" customWidth="1"/>
    <col min="13758" max="13758" width="6.140625" style="1078" customWidth="1"/>
    <col min="13759" max="13759" width="5.28515625" style="1078" customWidth="1"/>
    <col min="13760" max="13760" width="26.140625" style="1078" customWidth="1"/>
    <col min="13761" max="13765" width="15.7109375" style="1078" customWidth="1"/>
    <col min="13766" max="13766" width="14.85546875" style="1078" customWidth="1"/>
    <col min="13767" max="13767" width="15.42578125" style="1078" customWidth="1"/>
    <col min="13768" max="13947" width="9.140625" style="1078"/>
    <col min="13948" max="13948" width="3.28515625" style="1078" customWidth="1"/>
    <col min="13949" max="13949" width="4.85546875" style="1078" customWidth="1"/>
    <col min="13950" max="13950" width="6.140625" style="1078" customWidth="1"/>
    <col min="13951" max="13951" width="5.28515625" style="1078" customWidth="1"/>
    <col min="13952" max="13952" width="26.140625" style="1078" customWidth="1"/>
    <col min="13953" max="13953" width="11" style="1078" customWidth="1"/>
    <col min="13954" max="13954" width="10.7109375" style="1078" customWidth="1"/>
    <col min="13955" max="13955" width="10.28515625" style="1078" customWidth="1"/>
    <col min="13956" max="13956" width="11.140625" style="1078" customWidth="1"/>
    <col min="13957" max="13957" width="11.28515625" style="1078" customWidth="1"/>
    <col min="13958" max="13958" width="10" style="1078" customWidth="1"/>
    <col min="13959" max="13959" width="12.42578125" style="1078" customWidth="1"/>
    <col min="13960" max="14011" width="9.140625" style="1078"/>
    <col min="14012" max="14012" width="3.28515625" style="1078" customWidth="1"/>
    <col min="14013" max="14013" width="4.85546875" style="1078" customWidth="1"/>
    <col min="14014" max="14014" width="6.140625" style="1078" customWidth="1"/>
    <col min="14015" max="14015" width="5.28515625" style="1078" customWidth="1"/>
    <col min="14016" max="14016" width="26.140625" style="1078" customWidth="1"/>
    <col min="14017" max="14021" width="15.7109375" style="1078" customWidth="1"/>
    <col min="14022" max="14022" width="14.85546875" style="1078" customWidth="1"/>
    <col min="14023" max="14023" width="15.42578125" style="1078" customWidth="1"/>
    <col min="14024" max="14203" width="9.140625" style="1078"/>
    <col min="14204" max="14204" width="3.28515625" style="1078" customWidth="1"/>
    <col min="14205" max="14205" width="4.85546875" style="1078" customWidth="1"/>
    <col min="14206" max="14206" width="6.140625" style="1078" customWidth="1"/>
    <col min="14207" max="14207" width="5.28515625" style="1078" customWidth="1"/>
    <col min="14208" max="14208" width="26.140625" style="1078" customWidth="1"/>
    <col min="14209" max="14209" width="11" style="1078" customWidth="1"/>
    <col min="14210" max="14210" width="10.7109375" style="1078" customWidth="1"/>
    <col min="14211" max="14211" width="10.28515625" style="1078" customWidth="1"/>
    <col min="14212" max="14212" width="11.140625" style="1078" customWidth="1"/>
    <col min="14213" max="14213" width="11.28515625" style="1078" customWidth="1"/>
    <col min="14214" max="14214" width="10" style="1078" customWidth="1"/>
    <col min="14215" max="14215" width="12.42578125" style="1078" customWidth="1"/>
    <col min="14216" max="14267" width="9.140625" style="1078"/>
    <col min="14268" max="14268" width="3.28515625" style="1078" customWidth="1"/>
    <col min="14269" max="14269" width="4.85546875" style="1078" customWidth="1"/>
    <col min="14270" max="14270" width="6.140625" style="1078" customWidth="1"/>
    <col min="14271" max="14271" width="5.28515625" style="1078" customWidth="1"/>
    <col min="14272" max="14272" width="26.140625" style="1078" customWidth="1"/>
    <col min="14273" max="14277" width="15.7109375" style="1078" customWidth="1"/>
    <col min="14278" max="14278" width="14.85546875" style="1078" customWidth="1"/>
    <col min="14279" max="14279" width="15.42578125" style="1078" customWidth="1"/>
    <col min="14280" max="14459" width="9.140625" style="1078"/>
    <col min="14460" max="14460" width="3.28515625" style="1078" customWidth="1"/>
    <col min="14461" max="14461" width="4.85546875" style="1078" customWidth="1"/>
    <col min="14462" max="14462" width="6.140625" style="1078" customWidth="1"/>
    <col min="14463" max="14463" width="5.28515625" style="1078" customWidth="1"/>
    <col min="14464" max="14464" width="26.140625" style="1078" customWidth="1"/>
    <col min="14465" max="14465" width="11" style="1078" customWidth="1"/>
    <col min="14466" max="14466" width="10.7109375" style="1078" customWidth="1"/>
    <col min="14467" max="14467" width="10.28515625" style="1078" customWidth="1"/>
    <col min="14468" max="14468" width="11.140625" style="1078" customWidth="1"/>
    <col min="14469" max="14469" width="11.28515625" style="1078" customWidth="1"/>
    <col min="14470" max="14470" width="10" style="1078" customWidth="1"/>
    <col min="14471" max="14471" width="12.42578125" style="1078" customWidth="1"/>
    <col min="14472" max="14523" width="9.140625" style="1078"/>
    <col min="14524" max="14524" width="3.28515625" style="1078" customWidth="1"/>
    <col min="14525" max="14525" width="4.85546875" style="1078" customWidth="1"/>
    <col min="14526" max="14526" width="6.140625" style="1078" customWidth="1"/>
    <col min="14527" max="14527" width="5.28515625" style="1078" customWidth="1"/>
    <col min="14528" max="14528" width="26.140625" style="1078" customWidth="1"/>
    <col min="14529" max="14533" width="15.7109375" style="1078" customWidth="1"/>
    <col min="14534" max="14534" width="14.85546875" style="1078" customWidth="1"/>
    <col min="14535" max="14535" width="15.42578125" style="1078" customWidth="1"/>
    <col min="14536" max="14715" width="9.140625" style="1078"/>
    <col min="14716" max="14716" width="3.28515625" style="1078" customWidth="1"/>
    <col min="14717" max="14717" width="4.85546875" style="1078" customWidth="1"/>
    <col min="14718" max="14718" width="6.140625" style="1078" customWidth="1"/>
    <col min="14719" max="14719" width="5.28515625" style="1078" customWidth="1"/>
    <col min="14720" max="14720" width="26.140625" style="1078" customWidth="1"/>
    <col min="14721" max="14721" width="11" style="1078" customWidth="1"/>
    <col min="14722" max="14722" width="10.7109375" style="1078" customWidth="1"/>
    <col min="14723" max="14723" width="10.28515625" style="1078" customWidth="1"/>
    <col min="14724" max="14724" width="11.140625" style="1078" customWidth="1"/>
    <col min="14725" max="14725" width="11.28515625" style="1078" customWidth="1"/>
    <col min="14726" max="14726" width="10" style="1078" customWidth="1"/>
    <col min="14727" max="14727" width="12.42578125" style="1078" customWidth="1"/>
    <col min="14728" max="14779" width="9.140625" style="1078"/>
    <col min="14780" max="14780" width="3.28515625" style="1078" customWidth="1"/>
    <col min="14781" max="14781" width="4.85546875" style="1078" customWidth="1"/>
    <col min="14782" max="14782" width="6.140625" style="1078" customWidth="1"/>
    <col min="14783" max="14783" width="5.28515625" style="1078" customWidth="1"/>
    <col min="14784" max="14784" width="26.140625" style="1078" customWidth="1"/>
    <col min="14785" max="14789" width="15.7109375" style="1078" customWidth="1"/>
    <col min="14790" max="14790" width="14.85546875" style="1078" customWidth="1"/>
    <col min="14791" max="14791" width="15.42578125" style="1078" customWidth="1"/>
    <col min="14792" max="14971" width="9.140625" style="1078"/>
    <col min="14972" max="14972" width="3.28515625" style="1078" customWidth="1"/>
    <col min="14973" max="14973" width="4.85546875" style="1078" customWidth="1"/>
    <col min="14974" max="14974" width="6.140625" style="1078" customWidth="1"/>
    <col min="14975" max="14975" width="5.28515625" style="1078" customWidth="1"/>
    <col min="14976" max="14976" width="26.140625" style="1078" customWidth="1"/>
    <col min="14977" max="14977" width="11" style="1078" customWidth="1"/>
    <col min="14978" max="14978" width="10.7109375" style="1078" customWidth="1"/>
    <col min="14979" max="14979" width="10.28515625" style="1078" customWidth="1"/>
    <col min="14980" max="14980" width="11.140625" style="1078" customWidth="1"/>
    <col min="14981" max="14981" width="11.28515625" style="1078" customWidth="1"/>
    <col min="14982" max="14982" width="10" style="1078" customWidth="1"/>
    <col min="14983" max="14983" width="12.42578125" style="1078" customWidth="1"/>
    <col min="14984" max="15035" width="9.140625" style="1078"/>
    <col min="15036" max="15036" width="3.28515625" style="1078" customWidth="1"/>
    <col min="15037" max="15037" width="4.85546875" style="1078" customWidth="1"/>
    <col min="15038" max="15038" width="6.140625" style="1078" customWidth="1"/>
    <col min="15039" max="15039" width="5.28515625" style="1078" customWidth="1"/>
    <col min="15040" max="15040" width="26.140625" style="1078" customWidth="1"/>
    <col min="15041" max="15045" width="15.7109375" style="1078" customWidth="1"/>
    <col min="15046" max="15046" width="14.85546875" style="1078" customWidth="1"/>
    <col min="15047" max="15047" width="15.42578125" style="1078" customWidth="1"/>
    <col min="15048" max="15227" width="9.140625" style="1078"/>
    <col min="15228" max="15228" width="3.28515625" style="1078" customWidth="1"/>
    <col min="15229" max="15229" width="4.85546875" style="1078" customWidth="1"/>
    <col min="15230" max="15230" width="6.140625" style="1078" customWidth="1"/>
    <col min="15231" max="15231" width="5.28515625" style="1078" customWidth="1"/>
    <col min="15232" max="15232" width="26.140625" style="1078" customWidth="1"/>
    <col min="15233" max="15233" width="11" style="1078" customWidth="1"/>
    <col min="15234" max="15234" width="10.7109375" style="1078" customWidth="1"/>
    <col min="15235" max="15235" width="10.28515625" style="1078" customWidth="1"/>
    <col min="15236" max="15236" width="11.140625" style="1078" customWidth="1"/>
    <col min="15237" max="15237" width="11.28515625" style="1078" customWidth="1"/>
    <col min="15238" max="15238" width="10" style="1078" customWidth="1"/>
    <col min="15239" max="15239" width="12.42578125" style="1078" customWidth="1"/>
    <col min="15240" max="15291" width="9.140625" style="1078"/>
    <col min="15292" max="15292" width="3.28515625" style="1078" customWidth="1"/>
    <col min="15293" max="15293" width="4.85546875" style="1078" customWidth="1"/>
    <col min="15294" max="15294" width="6.140625" style="1078" customWidth="1"/>
    <col min="15295" max="15295" width="5.28515625" style="1078" customWidth="1"/>
    <col min="15296" max="15296" width="26.140625" style="1078" customWidth="1"/>
    <col min="15297" max="15301" width="15.7109375" style="1078" customWidth="1"/>
    <col min="15302" max="15302" width="14.85546875" style="1078" customWidth="1"/>
    <col min="15303" max="15303" width="15.42578125" style="1078" customWidth="1"/>
    <col min="15304" max="15483" width="9.140625" style="1078"/>
    <col min="15484" max="15484" width="3.28515625" style="1078" customWidth="1"/>
    <col min="15485" max="15485" width="4.85546875" style="1078" customWidth="1"/>
    <col min="15486" max="15486" width="6.140625" style="1078" customWidth="1"/>
    <col min="15487" max="15487" width="5.28515625" style="1078" customWidth="1"/>
    <col min="15488" max="15488" width="26.140625" style="1078" customWidth="1"/>
    <col min="15489" max="15489" width="11" style="1078" customWidth="1"/>
    <col min="15490" max="15490" width="10.7109375" style="1078" customWidth="1"/>
    <col min="15491" max="15491" width="10.28515625" style="1078" customWidth="1"/>
    <col min="15492" max="15492" width="11.140625" style="1078" customWidth="1"/>
    <col min="15493" max="15493" width="11.28515625" style="1078" customWidth="1"/>
    <col min="15494" max="15494" width="10" style="1078" customWidth="1"/>
    <col min="15495" max="15495" width="12.42578125" style="1078" customWidth="1"/>
    <col min="15496" max="15547" width="9.140625" style="1078"/>
    <col min="15548" max="15548" width="3.28515625" style="1078" customWidth="1"/>
    <col min="15549" max="15549" width="4.85546875" style="1078" customWidth="1"/>
    <col min="15550" max="15550" width="6.140625" style="1078" customWidth="1"/>
    <col min="15551" max="15551" width="5.28515625" style="1078" customWidth="1"/>
    <col min="15552" max="15552" width="26.140625" style="1078" customWidth="1"/>
    <col min="15553" max="15557" width="15.7109375" style="1078" customWidth="1"/>
    <col min="15558" max="15558" width="14.85546875" style="1078" customWidth="1"/>
    <col min="15559" max="15559" width="15.42578125" style="1078" customWidth="1"/>
    <col min="15560" max="15739" width="9.140625" style="1078"/>
    <col min="15740" max="15740" width="3.28515625" style="1078" customWidth="1"/>
    <col min="15741" max="15741" width="4.85546875" style="1078" customWidth="1"/>
    <col min="15742" max="15742" width="6.140625" style="1078" customWidth="1"/>
    <col min="15743" max="15743" width="5.28515625" style="1078" customWidth="1"/>
    <col min="15744" max="15744" width="26.140625" style="1078" customWidth="1"/>
    <col min="15745" max="15745" width="11" style="1078" customWidth="1"/>
    <col min="15746" max="15746" width="10.7109375" style="1078" customWidth="1"/>
    <col min="15747" max="15747" width="10.28515625" style="1078" customWidth="1"/>
    <col min="15748" max="15748" width="11.140625" style="1078" customWidth="1"/>
    <col min="15749" max="15749" width="11.28515625" style="1078" customWidth="1"/>
    <col min="15750" max="15750" width="10" style="1078" customWidth="1"/>
    <col min="15751" max="15751" width="12.42578125" style="1078" customWidth="1"/>
    <col min="15752" max="15803" width="9.140625" style="1078"/>
    <col min="15804" max="15804" width="3.28515625" style="1078" customWidth="1"/>
    <col min="15805" max="15805" width="4.85546875" style="1078" customWidth="1"/>
    <col min="15806" max="15806" width="6.140625" style="1078" customWidth="1"/>
    <col min="15807" max="15807" width="5.28515625" style="1078" customWidth="1"/>
    <col min="15808" max="15808" width="26.140625" style="1078" customWidth="1"/>
    <col min="15809" max="15813" width="15.7109375" style="1078" customWidth="1"/>
    <col min="15814" max="15814" width="14.85546875" style="1078" customWidth="1"/>
    <col min="15815" max="15815" width="15.42578125" style="1078" customWidth="1"/>
    <col min="15816" max="15995" width="9.140625" style="1078"/>
    <col min="15996" max="15996" width="3.28515625" style="1078" customWidth="1"/>
    <col min="15997" max="15997" width="4.85546875" style="1078" customWidth="1"/>
    <col min="15998" max="15998" width="6.140625" style="1078" customWidth="1"/>
    <col min="15999" max="15999" width="5.28515625" style="1078" customWidth="1"/>
    <col min="16000" max="16000" width="26.140625" style="1078" customWidth="1"/>
    <col min="16001" max="16001" width="11" style="1078" customWidth="1"/>
    <col min="16002" max="16002" width="10.7109375" style="1078" customWidth="1"/>
    <col min="16003" max="16003" width="10.28515625" style="1078" customWidth="1"/>
    <col min="16004" max="16004" width="11.140625" style="1078" customWidth="1"/>
    <col min="16005" max="16005" width="11.28515625" style="1078" customWidth="1"/>
    <col min="16006" max="16006" width="10" style="1078" customWidth="1"/>
    <col min="16007" max="16007" width="12.42578125" style="1078" customWidth="1"/>
    <col min="16008" max="16059" width="9.140625" style="1078"/>
    <col min="16060" max="16060" width="3.28515625" style="1078" customWidth="1"/>
    <col min="16061" max="16061" width="4.85546875" style="1078" customWidth="1"/>
    <col min="16062" max="16062" width="6.140625" style="1078" customWidth="1"/>
    <col min="16063" max="16063" width="5.28515625" style="1078" customWidth="1"/>
    <col min="16064" max="16064" width="26.140625" style="1078" customWidth="1"/>
    <col min="16065" max="16069" width="15.7109375" style="1078" customWidth="1"/>
    <col min="16070" max="16070" width="14.85546875" style="1078" customWidth="1"/>
    <col min="16071" max="16071" width="15.42578125" style="1078" customWidth="1"/>
    <col min="16072" max="16251" width="9.140625" style="1078"/>
    <col min="16252" max="16252" width="3.28515625" style="1078" customWidth="1"/>
    <col min="16253" max="16253" width="4.85546875" style="1078" customWidth="1"/>
    <col min="16254" max="16254" width="6.140625" style="1078" customWidth="1"/>
    <col min="16255" max="16255" width="5.28515625" style="1078" customWidth="1"/>
    <col min="16256" max="16256" width="26.140625" style="1078" customWidth="1"/>
    <col min="16257" max="16257" width="11" style="1078" customWidth="1"/>
    <col min="16258" max="16258" width="10.7109375" style="1078" customWidth="1"/>
    <col min="16259" max="16259" width="10.28515625" style="1078" customWidth="1"/>
    <col min="16260" max="16260" width="11.140625" style="1078" customWidth="1"/>
    <col min="16261" max="16261" width="11.28515625" style="1078" customWidth="1"/>
    <col min="16262" max="16262" width="10" style="1078" customWidth="1"/>
    <col min="16263" max="16263" width="12.42578125" style="1078" customWidth="1"/>
    <col min="16264" max="16315" width="9.140625" style="1078"/>
    <col min="16316" max="16384" width="9.140625" style="1078" customWidth="1"/>
  </cols>
  <sheetData>
    <row r="1" spans="3:14">
      <c r="C1" s="1694" t="s">
        <v>961</v>
      </c>
      <c r="D1" s="1694"/>
      <c r="E1" s="1694"/>
      <c r="F1" s="1694"/>
      <c r="G1" s="1694"/>
      <c r="H1" s="1694"/>
      <c r="I1" s="1694"/>
      <c r="J1" s="1694"/>
      <c r="K1" s="1694"/>
      <c r="L1" s="1694"/>
      <c r="M1" s="1694"/>
      <c r="N1" s="1694"/>
    </row>
    <row r="2" spans="3:14">
      <c r="C2" s="1694" t="s">
        <v>973</v>
      </c>
      <c r="D2" s="1694"/>
      <c r="E2" s="1694"/>
      <c r="F2" s="1694"/>
      <c r="G2" s="1694"/>
      <c r="H2" s="1694"/>
      <c r="I2" s="1694"/>
      <c r="J2" s="1694"/>
      <c r="K2" s="1694"/>
      <c r="L2" s="1694"/>
      <c r="M2" s="1694"/>
      <c r="N2" s="1694"/>
    </row>
    <row r="3" spans="3:14" ht="16.5" thickBot="1">
      <c r="C3" s="1695" t="s">
        <v>974</v>
      </c>
      <c r="D3" s="1695"/>
      <c r="E3" s="1695"/>
      <c r="F3" s="1695"/>
      <c r="G3" s="1695"/>
      <c r="H3" s="1695"/>
      <c r="I3" s="1695"/>
      <c r="J3" s="1695"/>
      <c r="K3" s="1695"/>
      <c r="L3" s="1695"/>
      <c r="M3" s="1695"/>
      <c r="N3" s="1695"/>
    </row>
    <row r="4" spans="3:14" ht="16.5" thickTop="1">
      <c r="C4" s="1696" t="s">
        <v>975</v>
      </c>
      <c r="D4" s="1697"/>
      <c r="E4" s="1697"/>
      <c r="F4" s="1697"/>
      <c r="G4" s="1698"/>
      <c r="H4" s="1705" t="s">
        <v>4</v>
      </c>
      <c r="I4" s="1698"/>
      <c r="J4" s="1697" t="s">
        <v>44</v>
      </c>
      <c r="K4" s="1698"/>
      <c r="L4" s="1706" t="s">
        <v>976</v>
      </c>
      <c r="M4" s="1708" t="s">
        <v>977</v>
      </c>
      <c r="N4" s="1709"/>
    </row>
    <row r="5" spans="3:14" ht="18.75" customHeight="1">
      <c r="C5" s="1699"/>
      <c r="D5" s="1700"/>
      <c r="E5" s="1700"/>
      <c r="F5" s="1700"/>
      <c r="G5" s="1701"/>
      <c r="H5" s="1703"/>
      <c r="I5" s="1704"/>
      <c r="J5" s="1703"/>
      <c r="K5" s="1704"/>
      <c r="L5" s="1707"/>
      <c r="M5" s="1710" t="str">
        <f>L6</f>
        <v>Two Months</v>
      </c>
      <c r="N5" s="1711"/>
    </row>
    <row r="6" spans="3:14" ht="21" customHeight="1">
      <c r="C6" s="1702"/>
      <c r="D6" s="1703"/>
      <c r="E6" s="1703"/>
      <c r="F6" s="1703"/>
      <c r="G6" s="1704"/>
      <c r="H6" s="1079" t="s">
        <v>140</v>
      </c>
      <c r="I6" s="1079" t="s">
        <v>5</v>
      </c>
      <c r="J6" s="1079" t="str">
        <f>H6</f>
        <v>Two Months</v>
      </c>
      <c r="K6" s="1079" t="s">
        <v>5</v>
      </c>
      <c r="L6" s="1079" t="str">
        <f>J6</f>
        <v>Two Months</v>
      </c>
      <c r="M6" s="1079" t="s">
        <v>44</v>
      </c>
      <c r="N6" s="1080" t="s">
        <v>134</v>
      </c>
    </row>
    <row r="7" spans="3:14">
      <c r="C7" s="1081" t="s">
        <v>978</v>
      </c>
      <c r="D7" s="1082"/>
      <c r="E7" s="1082"/>
      <c r="F7" s="1082"/>
      <c r="G7" s="1082"/>
      <c r="H7" s="1083">
        <v>-11116.381814462555</v>
      </c>
      <c r="I7" s="1083">
        <v>-10130.609031744534</v>
      </c>
      <c r="J7" s="1083">
        <v>-19735.265651982903</v>
      </c>
      <c r="K7" s="1083">
        <v>-245216.69563576556</v>
      </c>
      <c r="L7" s="1084">
        <v>-35561.634842256128</v>
      </c>
      <c r="M7" s="1083">
        <f>J7/H7*100-100</f>
        <v>77.533175644498556</v>
      </c>
      <c r="N7" s="1085">
        <f>L7/J7*100-100</f>
        <v>80.193342564319948</v>
      </c>
    </row>
    <row r="8" spans="3:14">
      <c r="C8" s="1086"/>
      <c r="D8" s="1087" t="s">
        <v>979</v>
      </c>
      <c r="E8" s="1087"/>
      <c r="F8" s="1087"/>
      <c r="G8" s="1087"/>
      <c r="H8" s="1088">
        <v>14370.438339468317</v>
      </c>
      <c r="I8" s="1088">
        <v>82127.4824455786</v>
      </c>
      <c r="J8" s="1088">
        <v>14990.634171831585</v>
      </c>
      <c r="K8" s="1088">
        <v>93305.169556849985</v>
      </c>
      <c r="L8" s="1089">
        <v>16301.396919364077</v>
      </c>
      <c r="M8" s="1088">
        <f t="shared" ref="M8:M65" si="0">J8/H8*100-100</f>
        <v>4.3157753278819939</v>
      </c>
      <c r="N8" s="1090">
        <f t="shared" ref="N8:N65" si="1">L8/J8*100-100</f>
        <v>8.7438778940753821</v>
      </c>
    </row>
    <row r="9" spans="3:14">
      <c r="C9" s="1086"/>
      <c r="D9" s="1087"/>
      <c r="E9" s="1087" t="s">
        <v>980</v>
      </c>
      <c r="F9" s="1087"/>
      <c r="G9" s="1087"/>
      <c r="H9" s="1088">
        <v>0</v>
      </c>
      <c r="I9" s="1088">
        <v>0</v>
      </c>
      <c r="J9" s="1088">
        <v>0</v>
      </c>
      <c r="K9" s="1088">
        <v>0</v>
      </c>
      <c r="L9" s="1089">
        <v>0</v>
      </c>
      <c r="M9" s="1088"/>
      <c r="N9" s="1090"/>
    </row>
    <row r="10" spans="3:14">
      <c r="C10" s="1086"/>
      <c r="D10" s="1087"/>
      <c r="E10" s="1087" t="s">
        <v>981</v>
      </c>
      <c r="F10" s="1087"/>
      <c r="G10" s="1087"/>
      <c r="H10" s="1088">
        <v>14370.438339468317</v>
      </c>
      <c r="I10" s="1088">
        <v>82127.4824455786</v>
      </c>
      <c r="J10" s="1088">
        <v>14990.634171831585</v>
      </c>
      <c r="K10" s="1088">
        <v>93305.169556849985</v>
      </c>
      <c r="L10" s="1089">
        <v>16301.396919364077</v>
      </c>
      <c r="M10" s="1088">
        <f t="shared" si="0"/>
        <v>4.3157753278819939</v>
      </c>
      <c r="N10" s="1090">
        <f t="shared" si="1"/>
        <v>8.7438778940753821</v>
      </c>
    </row>
    <row r="11" spans="3:14">
      <c r="C11" s="1086"/>
      <c r="D11" s="1087" t="s">
        <v>982</v>
      </c>
      <c r="E11" s="1087"/>
      <c r="F11" s="1087"/>
      <c r="G11" s="1087"/>
      <c r="H11" s="1088">
        <v>-146032.36807220068</v>
      </c>
      <c r="I11" s="1088">
        <v>-977945.75328046305</v>
      </c>
      <c r="J11" s="1088">
        <v>-163826.12692758878</v>
      </c>
      <c r="K11" s="1088">
        <v>-1227874.0446082694</v>
      </c>
      <c r="L11" s="1089">
        <v>-229576.8229385349</v>
      </c>
      <c r="M11" s="1088">
        <f t="shared" si="0"/>
        <v>12.184804704797074</v>
      </c>
      <c r="N11" s="1090">
        <f t="shared" si="1"/>
        <v>40.134438409819666</v>
      </c>
    </row>
    <row r="12" spans="3:14">
      <c r="C12" s="1086"/>
      <c r="D12" s="1087"/>
      <c r="E12" s="1087" t="s">
        <v>980</v>
      </c>
      <c r="F12" s="1087"/>
      <c r="G12" s="1087"/>
      <c r="H12" s="1088">
        <v>-13925.899999999998</v>
      </c>
      <c r="I12" s="1088">
        <v>-121413.79999999997</v>
      </c>
      <c r="J12" s="1088">
        <v>-18248.100000000002</v>
      </c>
      <c r="K12" s="1088">
        <v>-172243.20000000001</v>
      </c>
      <c r="L12" s="1089">
        <v>-31421.899999999998</v>
      </c>
      <c r="M12" s="1088">
        <f t="shared" si="0"/>
        <v>31.037132249980289</v>
      </c>
      <c r="N12" s="1090">
        <f t="shared" si="1"/>
        <v>72.19272143401227</v>
      </c>
    </row>
    <row r="13" spans="3:14">
      <c r="C13" s="1086"/>
      <c r="D13" s="1087"/>
      <c r="E13" s="1087" t="s">
        <v>981</v>
      </c>
      <c r="F13" s="1087"/>
      <c r="G13" s="1087"/>
      <c r="H13" s="1088">
        <v>-132106.46807220072</v>
      </c>
      <c r="I13" s="1088">
        <v>-856531.95328046312</v>
      </c>
      <c r="J13" s="1088">
        <v>-145578.02692758877</v>
      </c>
      <c r="K13" s="1088">
        <v>-1055630.8446082692</v>
      </c>
      <c r="L13" s="1089">
        <v>-198154.92293853487</v>
      </c>
      <c r="M13" s="1088">
        <f t="shared" si="0"/>
        <v>10.197501342648408</v>
      </c>
      <c r="N13" s="1090">
        <f t="shared" si="1"/>
        <v>36.115955903907206</v>
      </c>
    </row>
    <row r="14" spans="3:14">
      <c r="C14" s="1081"/>
      <c r="D14" s="1082" t="s">
        <v>983</v>
      </c>
      <c r="E14" s="1082"/>
      <c r="F14" s="1082"/>
      <c r="G14" s="1082"/>
      <c r="H14" s="1091">
        <v>-131661.92973273239</v>
      </c>
      <c r="I14" s="1091">
        <v>-895818.27083488437</v>
      </c>
      <c r="J14" s="1091">
        <v>-148835.49275575718</v>
      </c>
      <c r="K14" s="1091">
        <v>-1134568.8750514193</v>
      </c>
      <c r="L14" s="1092">
        <v>-213275.42601917079</v>
      </c>
      <c r="M14" s="1091">
        <f t="shared" si="0"/>
        <v>13.043681691348681</v>
      </c>
      <c r="N14" s="1093">
        <f t="shared" si="1"/>
        <v>43.296079497086879</v>
      </c>
    </row>
    <row r="15" spans="3:14">
      <c r="C15" s="1081"/>
      <c r="D15" s="1082" t="s">
        <v>984</v>
      </c>
      <c r="E15" s="1082"/>
      <c r="F15" s="1082"/>
      <c r="G15" s="1082"/>
      <c r="H15" s="1091">
        <v>-5314.7781990221611</v>
      </c>
      <c r="I15" s="1091">
        <v>2891.333075273993</v>
      </c>
      <c r="J15" s="1091">
        <v>-6700.8979040640106</v>
      </c>
      <c r="K15" s="1091">
        <v>2066.2912002975063</v>
      </c>
      <c r="L15" s="1092">
        <v>-11020.41279969714</v>
      </c>
      <c r="M15" s="1091">
        <f t="shared" si="0"/>
        <v>26.080480748883829</v>
      </c>
      <c r="N15" s="1093">
        <f t="shared" si="1"/>
        <v>64.461732703215745</v>
      </c>
    </row>
    <row r="16" spans="3:14">
      <c r="C16" s="1086"/>
      <c r="D16" s="1087"/>
      <c r="E16" s="1087" t="s">
        <v>985</v>
      </c>
      <c r="F16" s="1087"/>
      <c r="G16" s="1087"/>
      <c r="H16" s="1088">
        <v>20587.456359345189</v>
      </c>
      <c r="I16" s="1088">
        <v>158264.88383626062</v>
      </c>
      <c r="J16" s="1088">
        <v>21509.95309638634</v>
      </c>
      <c r="K16" s="1088">
        <v>177472.98129687354</v>
      </c>
      <c r="L16" s="1089">
        <v>27303.436254492382</v>
      </c>
      <c r="M16" s="1088">
        <f t="shared" si="0"/>
        <v>4.4808679661021245</v>
      </c>
      <c r="N16" s="1090">
        <f t="shared" si="1"/>
        <v>26.933964626261059</v>
      </c>
    </row>
    <row r="17" spans="3:14">
      <c r="C17" s="1086"/>
      <c r="D17" s="1094"/>
      <c r="E17" s="1094"/>
      <c r="F17" s="1094" t="s">
        <v>986</v>
      </c>
      <c r="G17" s="1094"/>
      <c r="H17" s="1095">
        <v>7501.0175631610882</v>
      </c>
      <c r="I17" s="1095">
        <v>58526.918777624232</v>
      </c>
      <c r="J17" s="1095">
        <v>8114.0565069018121</v>
      </c>
      <c r="K17" s="1095">
        <v>67094.585498442044</v>
      </c>
      <c r="L17" s="1096">
        <v>9160.8632325724029</v>
      </c>
      <c r="M17" s="1095">
        <f t="shared" si="0"/>
        <v>8.172743745481597</v>
      </c>
      <c r="N17" s="1097">
        <f t="shared" si="1"/>
        <v>12.901151535981754</v>
      </c>
    </row>
    <row r="18" spans="3:14">
      <c r="C18" s="1086"/>
      <c r="D18" s="1087"/>
      <c r="E18" s="1087"/>
      <c r="F18" s="1087" t="s">
        <v>987</v>
      </c>
      <c r="G18" s="1087"/>
      <c r="H18" s="1088">
        <v>4742.1825500000004</v>
      </c>
      <c r="I18" s="1088">
        <v>25533.64675</v>
      </c>
      <c r="J18" s="1088">
        <v>3192.982</v>
      </c>
      <c r="K18" s="1088">
        <v>22461.491999999998</v>
      </c>
      <c r="L18" s="1089">
        <v>3997.473</v>
      </c>
      <c r="M18" s="1088">
        <f t="shared" si="0"/>
        <v>-32.668513572932795</v>
      </c>
      <c r="N18" s="1090">
        <f t="shared" si="1"/>
        <v>25.195600852118801</v>
      </c>
    </row>
    <row r="19" spans="3:14">
      <c r="C19" s="1086"/>
      <c r="D19" s="1087"/>
      <c r="E19" s="1087"/>
      <c r="F19" s="1087" t="s">
        <v>981</v>
      </c>
      <c r="G19" s="1087"/>
      <c r="H19" s="1088">
        <v>8344.2562461841026</v>
      </c>
      <c r="I19" s="1088">
        <v>74204.318308636401</v>
      </c>
      <c r="J19" s="1088">
        <v>10202.914589484528</v>
      </c>
      <c r="K19" s="1088">
        <v>87916.903798431522</v>
      </c>
      <c r="L19" s="1089">
        <v>14145.10002191998</v>
      </c>
      <c r="M19" s="1088">
        <f t="shared" si="0"/>
        <v>22.27470356211083</v>
      </c>
      <c r="N19" s="1090">
        <f t="shared" si="1"/>
        <v>38.637836256106681</v>
      </c>
    </row>
    <row r="20" spans="3:14">
      <c r="C20" s="1086"/>
      <c r="D20" s="1087"/>
      <c r="E20" s="1087" t="s">
        <v>988</v>
      </c>
      <c r="F20" s="1087"/>
      <c r="G20" s="1087"/>
      <c r="H20" s="1088">
        <v>-25902.234558367352</v>
      </c>
      <c r="I20" s="1088">
        <v>-155373.55076098663</v>
      </c>
      <c r="J20" s="1088">
        <v>-28210.851000450348</v>
      </c>
      <c r="K20" s="1088">
        <v>-175406.69009657606</v>
      </c>
      <c r="L20" s="1089">
        <v>-38323.849054189523</v>
      </c>
      <c r="M20" s="1088">
        <f t="shared" si="0"/>
        <v>8.9128080316037028</v>
      </c>
      <c r="N20" s="1090">
        <f t="shared" si="1"/>
        <v>35.847901410622939</v>
      </c>
    </row>
    <row r="21" spans="3:14">
      <c r="C21" s="1086"/>
      <c r="D21" s="1087"/>
      <c r="E21" s="1087"/>
      <c r="F21" s="1087" t="s">
        <v>638</v>
      </c>
      <c r="G21" s="1087"/>
      <c r="H21" s="1088">
        <v>-6868.8511108859366</v>
      </c>
      <c r="I21" s="1088">
        <v>-46884.876526952678</v>
      </c>
      <c r="J21" s="1088">
        <v>-8647.1052474234602</v>
      </c>
      <c r="K21" s="1088">
        <v>-63251.279543761921</v>
      </c>
      <c r="L21" s="1089">
        <v>-11595.587476488445</v>
      </c>
      <c r="M21" s="1088">
        <f t="shared" si="0"/>
        <v>25.888669121380417</v>
      </c>
      <c r="N21" s="1090">
        <f t="shared" si="1"/>
        <v>34.097910742366992</v>
      </c>
    </row>
    <row r="22" spans="3:14">
      <c r="C22" s="1086"/>
      <c r="D22" s="1087"/>
      <c r="E22" s="1087"/>
      <c r="F22" s="1087" t="s">
        <v>986</v>
      </c>
      <c r="G22" s="1087"/>
      <c r="H22" s="1088">
        <v>-14505.723757803356</v>
      </c>
      <c r="I22" s="1088">
        <v>-79926.888425358426</v>
      </c>
      <c r="J22" s="1088">
        <v>-13606.061955158855</v>
      </c>
      <c r="K22" s="1088">
        <v>-79596.535341102019</v>
      </c>
      <c r="L22" s="1089">
        <v>-19005.218342581484</v>
      </c>
      <c r="M22" s="1088">
        <f t="shared" si="0"/>
        <v>-6.2021159210379153</v>
      </c>
      <c r="N22" s="1090">
        <f t="shared" si="1"/>
        <v>39.681991785841404</v>
      </c>
    </row>
    <row r="23" spans="3:14">
      <c r="C23" s="1086"/>
      <c r="D23" s="1087"/>
      <c r="E23" s="1087"/>
      <c r="F23" s="1087"/>
      <c r="G23" s="1098" t="s">
        <v>989</v>
      </c>
      <c r="H23" s="1088">
        <v>-6301.1174104549955</v>
      </c>
      <c r="I23" s="1088">
        <v>-35024.898030045682</v>
      </c>
      <c r="J23" s="1088">
        <v>-7053.9447076581519</v>
      </c>
      <c r="K23" s="1088">
        <v>-38089.452034555383</v>
      </c>
      <c r="L23" s="1089">
        <v>-10591.177311474237</v>
      </c>
      <c r="M23" s="1088">
        <f t="shared" si="0"/>
        <v>11.947520545388414</v>
      </c>
      <c r="N23" s="1090">
        <f t="shared" si="1"/>
        <v>50.145454074453824</v>
      </c>
    </row>
    <row r="24" spans="3:14">
      <c r="C24" s="1086"/>
      <c r="D24" s="1087"/>
      <c r="E24" s="1087"/>
      <c r="F24" s="1087" t="s">
        <v>990</v>
      </c>
      <c r="G24" s="1087"/>
      <c r="H24" s="1088">
        <v>-169.19399999999999</v>
      </c>
      <c r="I24" s="1088">
        <v>-1331.9430000000002</v>
      </c>
      <c r="J24" s="1088">
        <v>-714.178</v>
      </c>
      <c r="K24" s="1088">
        <v>-2483.498</v>
      </c>
      <c r="L24" s="1089">
        <v>-1731.248</v>
      </c>
      <c r="M24" s="1088">
        <f t="shared" si="0"/>
        <v>322.10598484579833</v>
      </c>
      <c r="N24" s="1090">
        <f t="shared" si="1"/>
        <v>142.41127562036357</v>
      </c>
    </row>
    <row r="25" spans="3:14">
      <c r="C25" s="1086"/>
      <c r="D25" s="1087"/>
      <c r="E25" s="1087"/>
      <c r="F25" s="1087" t="s">
        <v>981</v>
      </c>
      <c r="G25" s="1087"/>
      <c r="H25" s="1088">
        <v>-4358.4656896780562</v>
      </c>
      <c r="I25" s="1088">
        <v>-27229.84280867553</v>
      </c>
      <c r="J25" s="1088">
        <v>-5243.5057978680334</v>
      </c>
      <c r="K25" s="1088">
        <v>-30075.377211712082</v>
      </c>
      <c r="L25" s="1089">
        <v>-5991.7952351195954</v>
      </c>
      <c r="M25" s="1088">
        <f t="shared" si="0"/>
        <v>20.306230935486653</v>
      </c>
      <c r="N25" s="1090">
        <f t="shared" si="1"/>
        <v>14.270784969014642</v>
      </c>
    </row>
    <row r="26" spans="3:14">
      <c r="C26" s="1081"/>
      <c r="D26" s="1082" t="s">
        <v>991</v>
      </c>
      <c r="E26" s="1082"/>
      <c r="F26" s="1082"/>
      <c r="G26" s="1082"/>
      <c r="H26" s="1091">
        <v>-136976.70793175453</v>
      </c>
      <c r="I26" s="1091">
        <v>-892926.93775961048</v>
      </c>
      <c r="J26" s="1091">
        <v>-155536.39065982119</v>
      </c>
      <c r="K26" s="1091">
        <v>-1132502.5838511218</v>
      </c>
      <c r="L26" s="1092">
        <v>-224295.83881886792</v>
      </c>
      <c r="M26" s="1091">
        <f t="shared" si="0"/>
        <v>13.549517292614155</v>
      </c>
      <c r="N26" s="1093">
        <f t="shared" si="1"/>
        <v>44.20794893552133</v>
      </c>
    </row>
    <row r="27" spans="3:14">
      <c r="C27" s="1081"/>
      <c r="D27" s="1082" t="s">
        <v>992</v>
      </c>
      <c r="E27" s="1082"/>
      <c r="F27" s="1082"/>
      <c r="G27" s="1082"/>
      <c r="H27" s="1091">
        <v>-4293.8357049340457</v>
      </c>
      <c r="I27" s="1091">
        <v>30995.07234588014</v>
      </c>
      <c r="J27" s="1091">
        <v>5252.5569315887988</v>
      </c>
      <c r="K27" s="1091">
        <v>22614.940647786825</v>
      </c>
      <c r="L27" s="1092">
        <v>13702.391511375314</v>
      </c>
      <c r="M27" s="1091">
        <f t="shared" si="0"/>
        <v>-222.32785072687079</v>
      </c>
      <c r="N27" s="1093">
        <f t="shared" si="1"/>
        <v>160.87088040815581</v>
      </c>
    </row>
    <row r="28" spans="3:14">
      <c r="C28" s="1086"/>
      <c r="D28" s="1087"/>
      <c r="E28" s="1087" t="s">
        <v>993</v>
      </c>
      <c r="F28" s="1087"/>
      <c r="G28" s="1087"/>
      <c r="H28" s="1088">
        <v>5741.0062950659521</v>
      </c>
      <c r="I28" s="1088">
        <v>51958.827345880141</v>
      </c>
      <c r="J28" s="1088">
        <v>8919.3779315887987</v>
      </c>
      <c r="K28" s="1088">
        <v>69142.832647786825</v>
      </c>
      <c r="L28" s="1089">
        <v>15327.966511375311</v>
      </c>
      <c r="M28" s="1088">
        <f t="shared" si="0"/>
        <v>55.362622389988758</v>
      </c>
      <c r="N28" s="1090">
        <f t="shared" si="1"/>
        <v>71.850174181877691</v>
      </c>
    </row>
    <row r="29" spans="3:14">
      <c r="C29" s="1086"/>
      <c r="D29" s="1087"/>
      <c r="E29" s="1087" t="s">
        <v>994</v>
      </c>
      <c r="F29" s="1087"/>
      <c r="G29" s="1087"/>
      <c r="H29" s="1088">
        <v>-10034.841999999999</v>
      </c>
      <c r="I29" s="1088">
        <v>-20963.754999999997</v>
      </c>
      <c r="J29" s="1088">
        <v>-3666.8209999999999</v>
      </c>
      <c r="K29" s="1088">
        <v>-46527.892</v>
      </c>
      <c r="L29" s="1089">
        <v>-1625.575</v>
      </c>
      <c r="M29" s="1088">
        <f t="shared" si="0"/>
        <v>-63.459105783628679</v>
      </c>
      <c r="N29" s="1090">
        <f t="shared" si="1"/>
        <v>-55.668002337719784</v>
      </c>
    </row>
    <row r="30" spans="3:14">
      <c r="C30" s="1081"/>
      <c r="D30" s="1082" t="s">
        <v>995</v>
      </c>
      <c r="E30" s="1082"/>
      <c r="F30" s="1082"/>
      <c r="G30" s="1082"/>
      <c r="H30" s="1091">
        <v>-141270.54363668858</v>
      </c>
      <c r="I30" s="1091">
        <v>-861931.86541373027</v>
      </c>
      <c r="J30" s="1091">
        <v>-150283.83372823239</v>
      </c>
      <c r="K30" s="1091">
        <v>-1109887.6432033349</v>
      </c>
      <c r="L30" s="1092">
        <v>-210593.44730749264</v>
      </c>
      <c r="M30" s="1091">
        <f t="shared" si="0"/>
        <v>6.3801623887876246</v>
      </c>
      <c r="N30" s="1093">
        <f t="shared" si="1"/>
        <v>40.13047317406199</v>
      </c>
    </row>
    <row r="31" spans="3:14">
      <c r="C31" s="1081"/>
      <c r="D31" s="1082" t="s">
        <v>996</v>
      </c>
      <c r="E31" s="1082"/>
      <c r="F31" s="1082"/>
      <c r="G31" s="1082"/>
      <c r="H31" s="1091">
        <v>130154.16182222603</v>
      </c>
      <c r="I31" s="1091">
        <v>851801.25638198573</v>
      </c>
      <c r="J31" s="1091">
        <v>130548.5680762495</v>
      </c>
      <c r="K31" s="1091">
        <v>864670.94756756944</v>
      </c>
      <c r="L31" s="1092">
        <v>175031.81246523652</v>
      </c>
      <c r="M31" s="1091">
        <f t="shared" si="0"/>
        <v>0.30303007487550815</v>
      </c>
      <c r="N31" s="1093">
        <f t="shared" si="1"/>
        <v>34.07409598166231</v>
      </c>
    </row>
    <row r="32" spans="3:14">
      <c r="C32" s="1086"/>
      <c r="D32" s="1087"/>
      <c r="E32" s="1087" t="s">
        <v>997</v>
      </c>
      <c r="F32" s="1087"/>
      <c r="G32" s="1087"/>
      <c r="H32" s="1088">
        <v>130521.81769922149</v>
      </c>
      <c r="I32" s="1088">
        <v>855708.843463692</v>
      </c>
      <c r="J32" s="1088">
        <v>131429.28508155761</v>
      </c>
      <c r="K32" s="1088">
        <v>870475.70609414612</v>
      </c>
      <c r="L32" s="1089">
        <v>175869.98561503558</v>
      </c>
      <c r="M32" s="1088">
        <f t="shared" si="0"/>
        <v>0.69526106694846135</v>
      </c>
      <c r="N32" s="1090">
        <f t="shared" si="1"/>
        <v>33.813392887209716</v>
      </c>
    </row>
    <row r="33" spans="3:14">
      <c r="C33" s="1086"/>
      <c r="D33" s="1087"/>
      <c r="E33" s="1087"/>
      <c r="F33" s="1087" t="s">
        <v>998</v>
      </c>
      <c r="G33" s="1087"/>
      <c r="H33" s="1088">
        <v>8849.7210000000014</v>
      </c>
      <c r="I33" s="1088">
        <v>114663.875</v>
      </c>
      <c r="J33" s="1088">
        <v>7655.2859999999991</v>
      </c>
      <c r="K33" s="1088">
        <v>61262.383000000002</v>
      </c>
      <c r="L33" s="1089">
        <v>10076.528</v>
      </c>
      <c r="M33" s="1088">
        <f t="shared" si="0"/>
        <v>-13.496866172391222</v>
      </c>
      <c r="N33" s="1090">
        <f t="shared" si="1"/>
        <v>31.628367640346823</v>
      </c>
    </row>
    <row r="34" spans="3:14">
      <c r="C34" s="1086"/>
      <c r="D34" s="1094"/>
      <c r="E34" s="1094"/>
      <c r="F34" s="1094" t="s">
        <v>999</v>
      </c>
      <c r="G34" s="1094"/>
      <c r="H34" s="1095">
        <v>114739.77702329913</v>
      </c>
      <c r="I34" s="1095">
        <v>695452.39585422631</v>
      </c>
      <c r="J34" s="1095">
        <v>115551.71009822453</v>
      </c>
      <c r="K34" s="1095">
        <v>755058.58393590862</v>
      </c>
      <c r="L34" s="1096">
        <v>154201.87417424697</v>
      </c>
      <c r="M34" s="1095">
        <f t="shared" si="0"/>
        <v>0.70762999196043097</v>
      </c>
      <c r="N34" s="1097">
        <f t="shared" si="1"/>
        <v>33.448370468224084</v>
      </c>
    </row>
    <row r="35" spans="3:14">
      <c r="C35" s="1086"/>
      <c r="D35" s="1087"/>
      <c r="E35" s="1087"/>
      <c r="F35" s="1087" t="s">
        <v>1000</v>
      </c>
      <c r="G35" s="1087"/>
      <c r="H35" s="1088">
        <v>6932.3196759223674</v>
      </c>
      <c r="I35" s="1088">
        <v>45592.572609465722</v>
      </c>
      <c r="J35" s="1088">
        <v>8222.2889833330846</v>
      </c>
      <c r="K35" s="1088">
        <v>54154.739158237586</v>
      </c>
      <c r="L35" s="1089">
        <v>11591.583440788583</v>
      </c>
      <c r="M35" s="1088">
        <f t="shared" si="0"/>
        <v>18.608047056616471</v>
      </c>
      <c r="N35" s="1090">
        <f t="shared" si="1"/>
        <v>40.97757284237025</v>
      </c>
    </row>
    <row r="36" spans="3:14">
      <c r="C36" s="1086"/>
      <c r="D36" s="1087"/>
      <c r="E36" s="1087"/>
      <c r="F36" s="1087"/>
      <c r="G36" s="1087"/>
      <c r="H36" s="1088">
        <v>0</v>
      </c>
      <c r="I36" s="1088">
        <v>0</v>
      </c>
      <c r="J36" s="1088">
        <v>0</v>
      </c>
      <c r="K36" s="1088">
        <v>0</v>
      </c>
      <c r="L36" s="1089">
        <v>0</v>
      </c>
      <c r="M36" s="1088"/>
      <c r="N36" s="1090"/>
    </row>
    <row r="37" spans="3:14">
      <c r="C37" s="1086"/>
      <c r="D37" s="1087"/>
      <c r="E37" s="1087" t="s">
        <v>1001</v>
      </c>
      <c r="F37" s="1087"/>
      <c r="G37" s="1087"/>
      <c r="H37" s="1088">
        <v>-367.65587699545267</v>
      </c>
      <c r="I37" s="1088">
        <v>-3907.5870817062046</v>
      </c>
      <c r="J37" s="1088">
        <v>-880.71700530811154</v>
      </c>
      <c r="K37" s="1088">
        <v>-5804.7585265767011</v>
      </c>
      <c r="L37" s="1089">
        <v>-838.17314979908235</v>
      </c>
      <c r="M37" s="1088">
        <f t="shared" si="0"/>
        <v>139.54927975189273</v>
      </c>
      <c r="N37" s="1090">
        <f t="shared" si="1"/>
        <v>-4.8305931704072833</v>
      </c>
    </row>
    <row r="38" spans="3:14">
      <c r="C38" s="1081" t="s">
        <v>1002</v>
      </c>
      <c r="D38" s="1082" t="s">
        <v>1003</v>
      </c>
      <c r="E38" s="1082"/>
      <c r="F38" s="1082"/>
      <c r="G38" s="1082"/>
      <c r="H38" s="1091">
        <v>1544.8879999999999</v>
      </c>
      <c r="I38" s="1091">
        <v>13362.725999999999</v>
      </c>
      <c r="J38" s="1091">
        <v>1843.0519999999999</v>
      </c>
      <c r="K38" s="1091">
        <v>17721.816999999999</v>
      </c>
      <c r="L38" s="1092">
        <v>2796.0109999999995</v>
      </c>
      <c r="M38" s="1091">
        <f t="shared" si="0"/>
        <v>19.300039873440667</v>
      </c>
      <c r="N38" s="1093">
        <f t="shared" si="1"/>
        <v>51.705486334623203</v>
      </c>
    </row>
    <row r="39" spans="3:14">
      <c r="C39" s="1081" t="s">
        <v>1004</v>
      </c>
      <c r="D39" s="1081"/>
      <c r="E39" s="1082"/>
      <c r="F39" s="1082"/>
      <c r="G39" s="1082"/>
      <c r="H39" s="1091">
        <v>-9571.4938144625485</v>
      </c>
      <c r="I39" s="1091">
        <v>3232.1169682554901</v>
      </c>
      <c r="J39" s="1091">
        <v>-17892.2136519829</v>
      </c>
      <c r="K39" s="1091">
        <v>-227494.87863576558</v>
      </c>
      <c r="L39" s="1092">
        <v>-32765.623842256129</v>
      </c>
      <c r="M39" s="1091">
        <f t="shared" si="0"/>
        <v>86.932301256338121</v>
      </c>
      <c r="N39" s="1093">
        <f t="shared" si="1"/>
        <v>83.127836943892561</v>
      </c>
    </row>
    <row r="40" spans="3:14">
      <c r="C40" s="1081" t="s">
        <v>1005</v>
      </c>
      <c r="D40" s="1082" t="s">
        <v>1006</v>
      </c>
      <c r="E40" s="1082"/>
      <c r="F40" s="1082"/>
      <c r="G40" s="1082"/>
      <c r="H40" s="1091">
        <v>-2264.2034588968804</v>
      </c>
      <c r="I40" s="1091">
        <v>26639.503710280282</v>
      </c>
      <c r="J40" s="1091">
        <v>14326.037253449709</v>
      </c>
      <c r="K40" s="1091">
        <v>102842.14581615054</v>
      </c>
      <c r="L40" s="1092">
        <v>15109.129187252252</v>
      </c>
      <c r="M40" s="1091">
        <f t="shared" si="0"/>
        <v>-732.71863653230844</v>
      </c>
      <c r="N40" s="1093">
        <f t="shared" si="1"/>
        <v>5.4662145570923713</v>
      </c>
    </row>
    <row r="41" spans="3:14">
      <c r="C41" s="1086"/>
      <c r="D41" s="1087" t="s">
        <v>1007</v>
      </c>
      <c r="E41" s="1087"/>
      <c r="F41" s="1087"/>
      <c r="G41" s="1087"/>
      <c r="H41" s="1088">
        <v>2193.337</v>
      </c>
      <c r="I41" s="1088">
        <v>13503.939999999999</v>
      </c>
      <c r="J41" s="1088">
        <v>5103.9650000000001</v>
      </c>
      <c r="K41" s="1088">
        <v>17512.820999999996</v>
      </c>
      <c r="L41" s="1089">
        <v>1232.0900000000001</v>
      </c>
      <c r="M41" s="1088">
        <f t="shared" si="0"/>
        <v>132.70318241109322</v>
      </c>
      <c r="N41" s="1090">
        <f t="shared" si="1"/>
        <v>-75.860140106760127</v>
      </c>
    </row>
    <row r="42" spans="3:14">
      <c r="C42" s="1086"/>
      <c r="D42" s="1087" t="s">
        <v>1008</v>
      </c>
      <c r="E42" s="1087"/>
      <c r="F42" s="1087"/>
      <c r="G42" s="1087"/>
      <c r="H42" s="1088">
        <v>0</v>
      </c>
      <c r="I42" s="1088">
        <v>0</v>
      </c>
      <c r="J42" s="1088">
        <v>0</v>
      </c>
      <c r="K42" s="1088">
        <v>0</v>
      </c>
      <c r="L42" s="1089">
        <v>0</v>
      </c>
      <c r="M42" s="1088"/>
      <c r="N42" s="1090"/>
    </row>
    <row r="43" spans="3:14">
      <c r="C43" s="1086"/>
      <c r="D43" s="1087" t="s">
        <v>1009</v>
      </c>
      <c r="E43" s="1087"/>
      <c r="F43" s="1087"/>
      <c r="G43" s="1087"/>
      <c r="H43" s="1088">
        <v>-5849.0814870012737</v>
      </c>
      <c r="I43" s="1088">
        <v>-48690.569181935425</v>
      </c>
      <c r="J43" s="1088">
        <v>-7779.4597711638326</v>
      </c>
      <c r="K43" s="1088">
        <v>-40289.867533183555</v>
      </c>
      <c r="L43" s="1089">
        <v>-9874.0783034730484</v>
      </c>
      <c r="M43" s="1088">
        <f t="shared" si="0"/>
        <v>33.003101229698046</v>
      </c>
      <c r="N43" s="1090">
        <f t="shared" si="1"/>
        <v>26.924987003253747</v>
      </c>
    </row>
    <row r="44" spans="3:14">
      <c r="C44" s="1086"/>
      <c r="D44" s="1087"/>
      <c r="E44" s="1087" t="s">
        <v>1010</v>
      </c>
      <c r="F44" s="1087"/>
      <c r="G44" s="1087"/>
      <c r="H44" s="1088">
        <v>-435.35999999999996</v>
      </c>
      <c r="I44" s="1088">
        <v>-9005.2707325815081</v>
      </c>
      <c r="J44" s="1088">
        <v>-356.51000000000022</v>
      </c>
      <c r="K44" s="1088">
        <v>4193.5399999999991</v>
      </c>
      <c r="L44" s="1089">
        <v>-211.05999999999995</v>
      </c>
      <c r="M44" s="1088">
        <f t="shared" si="0"/>
        <v>-18.111447997059855</v>
      </c>
      <c r="N44" s="1090">
        <f t="shared" si="1"/>
        <v>-40.798294577992259</v>
      </c>
    </row>
    <row r="45" spans="3:14">
      <c r="C45" s="1086"/>
      <c r="D45" s="1087"/>
      <c r="E45" s="1087" t="s">
        <v>981</v>
      </c>
      <c r="F45" s="1087"/>
      <c r="G45" s="1087"/>
      <c r="H45" s="1088">
        <v>-5413.721487001274</v>
      </c>
      <c r="I45" s="1088">
        <v>-39685.298449353919</v>
      </c>
      <c r="J45" s="1088">
        <v>-7422.9497711638323</v>
      </c>
      <c r="K45" s="1088">
        <v>-44483.407533183548</v>
      </c>
      <c r="L45" s="1089">
        <v>-9663.0183034730471</v>
      </c>
      <c r="M45" s="1088">
        <f t="shared" si="0"/>
        <v>37.113624869451769</v>
      </c>
      <c r="N45" s="1090">
        <f t="shared" si="1"/>
        <v>30.177605956748891</v>
      </c>
    </row>
    <row r="46" spans="3:14">
      <c r="C46" s="1086"/>
      <c r="D46" s="1087" t="s">
        <v>1011</v>
      </c>
      <c r="E46" s="1087"/>
      <c r="F46" s="1087"/>
      <c r="G46" s="1087"/>
      <c r="H46" s="1088">
        <v>1391.5410281043928</v>
      </c>
      <c r="I46" s="1088">
        <v>61826.132892215712</v>
      </c>
      <c r="J46" s="1088">
        <v>17001.532024613542</v>
      </c>
      <c r="K46" s="1088">
        <v>125619.1923493341</v>
      </c>
      <c r="L46" s="1089">
        <v>23751.117490725301</v>
      </c>
      <c r="M46" s="1088">
        <f t="shared" si="0"/>
        <v>1121.7772729111437</v>
      </c>
      <c r="N46" s="1090">
        <f t="shared" si="1"/>
        <v>39.699866202294118</v>
      </c>
    </row>
    <row r="47" spans="3:14">
      <c r="C47" s="1086"/>
      <c r="D47" s="1087"/>
      <c r="E47" s="1087" t="s">
        <v>1010</v>
      </c>
      <c r="F47" s="1087"/>
      <c r="G47" s="1087"/>
      <c r="H47" s="1088">
        <v>2890.76</v>
      </c>
      <c r="I47" s="1088">
        <v>24381.269877670376</v>
      </c>
      <c r="J47" s="1088">
        <v>3275.08</v>
      </c>
      <c r="K47" s="1088">
        <v>54534.92</v>
      </c>
      <c r="L47" s="1089">
        <v>3579.6</v>
      </c>
      <c r="M47" s="1088">
        <f t="shared" si="0"/>
        <v>13.294773692731312</v>
      </c>
      <c r="N47" s="1090">
        <f t="shared" si="1"/>
        <v>9.2980934816859531</v>
      </c>
    </row>
    <row r="48" spans="3:14">
      <c r="C48" s="1086"/>
      <c r="D48" s="1087"/>
      <c r="E48" s="1087" t="s">
        <v>1012</v>
      </c>
      <c r="F48" s="1087"/>
      <c r="G48" s="1087"/>
      <c r="H48" s="1088">
        <v>2037.4410281043777</v>
      </c>
      <c r="I48" s="1088">
        <v>56109.153014545329</v>
      </c>
      <c r="J48" s="1088">
        <v>7149.9520246135316</v>
      </c>
      <c r="K48" s="1088">
        <v>84441.392349334084</v>
      </c>
      <c r="L48" s="1089">
        <v>7612.1274907253064</v>
      </c>
      <c r="M48" s="1088">
        <f t="shared" si="0"/>
        <v>250.92804778088731</v>
      </c>
      <c r="N48" s="1090">
        <f t="shared" si="1"/>
        <v>6.4640359057060266</v>
      </c>
    </row>
    <row r="49" spans="3:14">
      <c r="C49" s="1086"/>
      <c r="D49" s="1087"/>
      <c r="E49" s="1087"/>
      <c r="F49" s="1087" t="s">
        <v>1013</v>
      </c>
      <c r="G49" s="1087"/>
      <c r="H49" s="1088">
        <v>1981.8600000000001</v>
      </c>
      <c r="I49" s="1088">
        <v>44787.130000000005</v>
      </c>
      <c r="J49" s="1088">
        <v>4528.0999999999985</v>
      </c>
      <c r="K49" s="1088">
        <v>81178.859999999986</v>
      </c>
      <c r="L49" s="1089">
        <v>4704.8899999999994</v>
      </c>
      <c r="M49" s="1088">
        <f t="shared" si="0"/>
        <v>128.47728901133269</v>
      </c>
      <c r="N49" s="1090">
        <f t="shared" si="1"/>
        <v>3.9042865661094197</v>
      </c>
    </row>
    <row r="50" spans="3:14">
      <c r="C50" s="1086"/>
      <c r="D50" s="1087"/>
      <c r="E50" s="1087"/>
      <c r="F50" s="1087"/>
      <c r="G50" s="1087" t="s">
        <v>1014</v>
      </c>
      <c r="H50" s="1088">
        <v>3315.26</v>
      </c>
      <c r="I50" s="1088">
        <v>62601.73</v>
      </c>
      <c r="J50" s="1088">
        <v>7206.2999999999993</v>
      </c>
      <c r="K50" s="1088">
        <v>99768.099999999991</v>
      </c>
      <c r="L50" s="1089">
        <v>6296</v>
      </c>
      <c r="M50" s="1088">
        <f t="shared" si="0"/>
        <v>117.36756694799197</v>
      </c>
      <c r="N50" s="1090">
        <f t="shared" si="1"/>
        <v>-12.632002553321385</v>
      </c>
    </row>
    <row r="51" spans="3:14">
      <c r="C51" s="1086"/>
      <c r="D51" s="1087"/>
      <c r="E51" s="1087"/>
      <c r="F51" s="1087"/>
      <c r="G51" s="1087" t="s">
        <v>1015</v>
      </c>
      <c r="H51" s="1088">
        <v>-1333.4</v>
      </c>
      <c r="I51" s="1088">
        <v>-17814.600000000002</v>
      </c>
      <c r="J51" s="1088">
        <v>-2678.2000000000003</v>
      </c>
      <c r="K51" s="1088">
        <v>-18589.240000000002</v>
      </c>
      <c r="L51" s="1089">
        <v>-1591.1100000000001</v>
      </c>
      <c r="M51" s="1088">
        <f t="shared" si="0"/>
        <v>100.85495725213738</v>
      </c>
      <c r="N51" s="1090">
        <f t="shared" si="1"/>
        <v>-40.590321857964305</v>
      </c>
    </row>
    <row r="52" spans="3:14">
      <c r="C52" s="1086"/>
      <c r="D52" s="1087"/>
      <c r="E52" s="1087"/>
      <c r="F52" s="1087" t="s">
        <v>1016</v>
      </c>
      <c r="G52" s="1087"/>
      <c r="H52" s="1088">
        <v>55.58102810437768</v>
      </c>
      <c r="I52" s="1088">
        <v>11322.023014545328</v>
      </c>
      <c r="J52" s="1088">
        <v>2621.8520246135336</v>
      </c>
      <c r="K52" s="1088">
        <v>3262.5323493341011</v>
      </c>
      <c r="L52" s="1089">
        <v>2907.237490725307</v>
      </c>
      <c r="M52" s="1088">
        <f t="shared" si="0"/>
        <v>4617.170793764124</v>
      </c>
      <c r="N52" s="1090">
        <f t="shared" si="1"/>
        <v>10.884880742033488</v>
      </c>
    </row>
    <row r="53" spans="3:14">
      <c r="C53" s="1086"/>
      <c r="D53" s="1087"/>
      <c r="E53" s="1087" t="s">
        <v>1017</v>
      </c>
      <c r="F53" s="1087"/>
      <c r="G53" s="1087"/>
      <c r="H53" s="1088">
        <v>-3536.6999999999853</v>
      </c>
      <c r="I53" s="1088">
        <v>-18811.999999999993</v>
      </c>
      <c r="J53" s="1088">
        <v>6586.5000000000091</v>
      </c>
      <c r="K53" s="1088">
        <v>-13339.899999999989</v>
      </c>
      <c r="L53" s="1089">
        <v>12579.399999999991</v>
      </c>
      <c r="M53" s="1088">
        <f t="shared" si="0"/>
        <v>-286.23292900161266</v>
      </c>
      <c r="N53" s="1090">
        <f t="shared" si="1"/>
        <v>90.987626205116101</v>
      </c>
    </row>
    <row r="54" spans="3:14">
      <c r="C54" s="1086"/>
      <c r="D54" s="1087"/>
      <c r="E54" s="1087"/>
      <c r="F54" s="1087" t="s">
        <v>1018</v>
      </c>
      <c r="G54" s="1087"/>
      <c r="H54" s="1088">
        <v>-1.2000000000000002</v>
      </c>
      <c r="I54" s="1088">
        <v>231.9</v>
      </c>
      <c r="J54" s="1088">
        <v>-54.900000000000006</v>
      </c>
      <c r="K54" s="1088">
        <v>-178.6</v>
      </c>
      <c r="L54" s="1089">
        <v>49.3</v>
      </c>
      <c r="M54" s="1088">
        <f t="shared" si="0"/>
        <v>4475</v>
      </c>
      <c r="N54" s="1090">
        <f t="shared" si="1"/>
        <v>-189.79963570127501</v>
      </c>
    </row>
    <row r="55" spans="3:14">
      <c r="C55" s="1086"/>
      <c r="D55" s="1087"/>
      <c r="E55" s="1087"/>
      <c r="F55" s="1087" t="s">
        <v>1019</v>
      </c>
      <c r="G55" s="1087"/>
      <c r="H55" s="1088">
        <v>-3535.4999999999854</v>
      </c>
      <c r="I55" s="1088">
        <v>-19043.899999999994</v>
      </c>
      <c r="J55" s="1088">
        <v>6641.4000000000087</v>
      </c>
      <c r="K55" s="1088">
        <v>-13161.299999999988</v>
      </c>
      <c r="L55" s="1089">
        <v>12530.099999999991</v>
      </c>
      <c r="M55" s="1088">
        <f t="shared" si="0"/>
        <v>-287.84896054306421</v>
      </c>
      <c r="N55" s="1090">
        <f t="shared" si="1"/>
        <v>88.666546210136033</v>
      </c>
    </row>
    <row r="56" spans="3:14">
      <c r="C56" s="1086"/>
      <c r="D56" s="1087"/>
      <c r="E56" s="1087" t="s">
        <v>1020</v>
      </c>
      <c r="F56" s="1087"/>
      <c r="G56" s="1087"/>
      <c r="H56" s="1088">
        <v>3.9999999999999286E-2</v>
      </c>
      <c r="I56" s="1088">
        <v>147.70999999999998</v>
      </c>
      <c r="J56" s="1088">
        <v>-10</v>
      </c>
      <c r="K56" s="1088">
        <v>-17.22</v>
      </c>
      <c r="L56" s="1089">
        <v>-20.009999999999984</v>
      </c>
      <c r="M56" s="1088">
        <f t="shared" si="0"/>
        <v>-25100.000000000447</v>
      </c>
      <c r="N56" s="1090">
        <f t="shared" si="1"/>
        <v>100.09999999999985</v>
      </c>
    </row>
    <row r="57" spans="3:14">
      <c r="C57" s="1081" t="s">
        <v>1021</v>
      </c>
      <c r="D57" s="1082"/>
      <c r="E57" s="1082"/>
      <c r="F57" s="1082"/>
      <c r="G57" s="1082"/>
      <c r="H57" s="1091">
        <v>-11835.69727335943</v>
      </c>
      <c r="I57" s="1091">
        <v>29871.620678535779</v>
      </c>
      <c r="J57" s="1091">
        <v>-3566.1763985331781</v>
      </c>
      <c r="K57" s="1091">
        <v>-124652.73281961505</v>
      </c>
      <c r="L57" s="1092">
        <v>-17656.494655003873</v>
      </c>
      <c r="M57" s="1091">
        <f t="shared" si="0"/>
        <v>-69.86931723439595</v>
      </c>
      <c r="N57" s="1093">
        <f t="shared" si="1"/>
        <v>395.1099632162406</v>
      </c>
    </row>
    <row r="58" spans="3:14">
      <c r="C58" s="1081" t="s">
        <v>1022</v>
      </c>
      <c r="D58" s="1082" t="s">
        <v>1023</v>
      </c>
      <c r="E58" s="1082"/>
      <c r="F58" s="1082"/>
      <c r="G58" s="1082"/>
      <c r="H58" s="1091">
        <v>4801.797273359407</v>
      </c>
      <c r="I58" s="1091">
        <v>33422.499321464216</v>
      </c>
      <c r="J58" s="1091">
        <v>4278.836398533218</v>
      </c>
      <c r="K58" s="1091">
        <v>112273.02281961509</v>
      </c>
      <c r="L58" s="1092">
        <v>4789.0946550038643</v>
      </c>
      <c r="M58" s="1091">
        <f t="shared" si="0"/>
        <v>-10.890940309529512</v>
      </c>
      <c r="N58" s="1093">
        <f t="shared" si="1"/>
        <v>11.925163968539735</v>
      </c>
    </row>
    <row r="59" spans="3:14">
      <c r="C59" s="1081" t="s">
        <v>1024</v>
      </c>
      <c r="D59" s="1082"/>
      <c r="E59" s="1082"/>
      <c r="F59" s="1082"/>
      <c r="G59" s="1082"/>
      <c r="H59" s="1091">
        <v>-7033.9000000000233</v>
      </c>
      <c r="I59" s="1091">
        <v>63294.119999999995</v>
      </c>
      <c r="J59" s="1091">
        <v>712.66000000003987</v>
      </c>
      <c r="K59" s="1091">
        <v>-12379.709999999963</v>
      </c>
      <c r="L59" s="1092">
        <v>-12867.400000000009</v>
      </c>
      <c r="M59" s="1091">
        <f t="shared" si="0"/>
        <v>-110.13179032968961</v>
      </c>
      <c r="N59" s="1093">
        <f t="shared" si="1"/>
        <v>-1905.5454213789587</v>
      </c>
    </row>
    <row r="60" spans="3:14">
      <c r="C60" s="1081" t="s">
        <v>1025</v>
      </c>
      <c r="D60" s="1082"/>
      <c r="E60" s="1082"/>
      <c r="F60" s="1082"/>
      <c r="G60" s="1082"/>
      <c r="H60" s="1091">
        <v>7033.9000000000206</v>
      </c>
      <c r="I60" s="1091">
        <v>-63294.119999999981</v>
      </c>
      <c r="J60" s="1091">
        <v>-712.66000000003987</v>
      </c>
      <c r="K60" s="1091">
        <v>12379.709999999963</v>
      </c>
      <c r="L60" s="1091">
        <v>12867.400000000009</v>
      </c>
      <c r="M60" s="1091">
        <f t="shared" si="0"/>
        <v>-110.13179032968961</v>
      </c>
      <c r="N60" s="1093">
        <f t="shared" si="1"/>
        <v>-1905.5454213789587</v>
      </c>
    </row>
    <row r="61" spans="3:14">
      <c r="C61" s="1086"/>
      <c r="D61" s="1087" t="s">
        <v>1026</v>
      </c>
      <c r="E61" s="1087"/>
      <c r="F61" s="1087"/>
      <c r="G61" s="1087"/>
      <c r="H61" s="1088">
        <v>7033.8600000000206</v>
      </c>
      <c r="I61" s="1088">
        <v>-61591.859999999986</v>
      </c>
      <c r="J61" s="1088">
        <v>-712.67000000003827</v>
      </c>
      <c r="K61" s="1088">
        <v>13350.429999999964</v>
      </c>
      <c r="L61" s="1088">
        <v>12867.330000000009</v>
      </c>
      <c r="M61" s="1088">
        <f t="shared" si="0"/>
        <v>-110.13199011638042</v>
      </c>
      <c r="N61" s="1090">
        <f t="shared" si="1"/>
        <v>-1905.5102642175648</v>
      </c>
    </row>
    <row r="62" spans="3:14">
      <c r="C62" s="1086"/>
      <c r="D62" s="1087"/>
      <c r="E62" s="1087" t="s">
        <v>1018</v>
      </c>
      <c r="F62" s="1087"/>
      <c r="G62" s="1087"/>
      <c r="H62" s="1088">
        <v>7348.2500000000146</v>
      </c>
      <c r="I62" s="1088">
        <v>-61879.279999999984</v>
      </c>
      <c r="J62" s="1088">
        <v>3000.9099999999794</v>
      </c>
      <c r="K62" s="1088">
        <v>-25781.810000000019</v>
      </c>
      <c r="L62" s="1088">
        <v>49186.000000000029</v>
      </c>
      <c r="M62" s="1088">
        <f t="shared" si="0"/>
        <v>-59.161569081074092</v>
      </c>
      <c r="N62" s="1090">
        <f t="shared" si="1"/>
        <v>1539.0361590317727</v>
      </c>
    </row>
    <row r="63" spans="3:14">
      <c r="C63" s="1086"/>
      <c r="D63" s="1087"/>
      <c r="E63" s="1087" t="s">
        <v>1019</v>
      </c>
      <c r="F63" s="1087"/>
      <c r="G63" s="1087"/>
      <c r="H63" s="1088">
        <v>-314.38999999999396</v>
      </c>
      <c r="I63" s="1088">
        <v>287.41999999999825</v>
      </c>
      <c r="J63" s="1088">
        <v>-3713.5800000000163</v>
      </c>
      <c r="K63" s="1088">
        <v>39132.239999999976</v>
      </c>
      <c r="L63" s="1088">
        <v>-36318.67000000002</v>
      </c>
      <c r="M63" s="1088">
        <f t="shared" si="0"/>
        <v>1081.2016921658092</v>
      </c>
      <c r="N63" s="1090">
        <f t="shared" si="1"/>
        <v>877.99616542527326</v>
      </c>
    </row>
    <row r="64" spans="3:14">
      <c r="C64" s="1086"/>
      <c r="D64" s="1087" t="s">
        <v>1027</v>
      </c>
      <c r="E64" s="1087"/>
      <c r="F64" s="1087"/>
      <c r="G64" s="1087"/>
      <c r="H64" s="1088">
        <v>3.9999999999636771E-2</v>
      </c>
      <c r="I64" s="1088">
        <v>-1702.26</v>
      </c>
      <c r="J64" s="1088">
        <v>1.0000000000090381E-2</v>
      </c>
      <c r="K64" s="1088">
        <v>-970.72</v>
      </c>
      <c r="L64" s="1088">
        <v>6.9999999999993179E-2</v>
      </c>
      <c r="M64" s="1088">
        <f t="shared" si="0"/>
        <v>-74.999999999547029</v>
      </c>
      <c r="N64" s="1090">
        <f t="shared" si="1"/>
        <v>599.99999999360512</v>
      </c>
    </row>
    <row r="65" spans="3:14" ht="16.5" thickBot="1">
      <c r="C65" s="1099" t="s">
        <v>1028</v>
      </c>
      <c r="D65" s="1100"/>
      <c r="E65" s="1100"/>
      <c r="F65" s="1100"/>
      <c r="G65" s="1100"/>
      <c r="H65" s="1101">
        <v>3497.2000000000353</v>
      </c>
      <c r="I65" s="1101">
        <v>-82106.119999999966</v>
      </c>
      <c r="J65" s="1101">
        <v>5873.8399999999674</v>
      </c>
      <c r="K65" s="1101">
        <v>-960.19000000003143</v>
      </c>
      <c r="L65" s="1101">
        <v>25446.799999999999</v>
      </c>
      <c r="M65" s="1101">
        <f t="shared" si="0"/>
        <v>67.958366693352048</v>
      </c>
      <c r="N65" s="1102">
        <f t="shared" si="1"/>
        <v>333.2225596883834</v>
      </c>
    </row>
    <row r="66" spans="3:14" ht="20.25" customHeight="1" thickTop="1">
      <c r="C66" s="1692" t="s">
        <v>1029</v>
      </c>
      <c r="D66" s="1692"/>
      <c r="E66" s="1692"/>
      <c r="F66" s="1692"/>
      <c r="G66" s="1692"/>
      <c r="H66" s="1692"/>
      <c r="I66" s="1692"/>
      <c r="J66" s="1692"/>
      <c r="K66" s="1692"/>
      <c r="L66" s="1692"/>
      <c r="M66" s="1692"/>
      <c r="N66" s="1692"/>
    </row>
    <row r="67" spans="3:14">
      <c r="C67" s="1693" t="s">
        <v>1030</v>
      </c>
      <c r="D67" s="1693"/>
      <c r="E67" s="1693"/>
      <c r="F67" s="1693"/>
      <c r="G67" s="1693"/>
      <c r="H67" s="1693"/>
      <c r="I67" s="1693"/>
      <c r="J67" s="1693"/>
      <c r="K67" s="1693"/>
      <c r="L67" s="1693"/>
      <c r="M67" s="1693"/>
      <c r="N67" s="1693"/>
    </row>
    <row r="68" spans="3:14">
      <c r="C68" s="1103" t="s">
        <v>84</v>
      </c>
    </row>
    <row r="70" spans="3:14">
      <c r="I70" s="1104"/>
      <c r="K70" s="1104"/>
    </row>
    <row r="71" spans="3:14">
      <c r="I71" s="1104"/>
      <c r="K71" s="1104"/>
    </row>
    <row r="72" spans="3:14">
      <c r="I72" s="1104"/>
      <c r="K72" s="1104"/>
    </row>
    <row r="73" spans="3:14">
      <c r="I73" s="1104"/>
      <c r="K73" s="1104"/>
    </row>
    <row r="74" spans="3:14">
      <c r="I74" s="1104"/>
      <c r="K74" s="1104"/>
    </row>
    <row r="75" spans="3:14">
      <c r="I75" s="1104"/>
      <c r="K75" s="1104"/>
    </row>
    <row r="76" spans="3:14">
      <c r="I76" s="1104"/>
      <c r="K76" s="1104"/>
    </row>
    <row r="77" spans="3:14">
      <c r="I77" s="1104"/>
      <c r="K77" s="1104"/>
    </row>
    <row r="78" spans="3:14">
      <c r="I78" s="1104"/>
      <c r="K78" s="1104"/>
    </row>
    <row r="79" spans="3:14">
      <c r="I79" s="1104"/>
      <c r="K79" s="1104"/>
    </row>
    <row r="80" spans="3:14">
      <c r="I80" s="1104"/>
      <c r="K80" s="1104"/>
    </row>
    <row r="81" spans="9:11">
      <c r="I81" s="1104"/>
      <c r="K81" s="1104"/>
    </row>
    <row r="82" spans="9:11">
      <c r="I82" s="1104"/>
      <c r="K82" s="1104"/>
    </row>
    <row r="83" spans="9:11">
      <c r="I83" s="1104"/>
      <c r="K83" s="1104"/>
    </row>
    <row r="84" spans="9:11">
      <c r="I84" s="1104"/>
      <c r="K84" s="1104"/>
    </row>
    <row r="85" spans="9:11">
      <c r="I85" s="1104"/>
      <c r="K85" s="1104"/>
    </row>
    <row r="86" spans="9:11">
      <c r="I86" s="1104"/>
      <c r="K86" s="1104"/>
    </row>
    <row r="87" spans="9:11">
      <c r="I87" s="1104"/>
      <c r="K87" s="1104"/>
    </row>
    <row r="88" spans="9:11">
      <c r="I88" s="1104"/>
      <c r="K88" s="1104"/>
    </row>
    <row r="89" spans="9:11">
      <c r="I89" s="1104"/>
      <c r="K89" s="1104"/>
    </row>
  </sheetData>
  <mergeCells count="11">
    <mergeCell ref="C66:N66"/>
    <mergeCell ref="C67:N67"/>
    <mergeCell ref="C1:N1"/>
    <mergeCell ref="C2:N2"/>
    <mergeCell ref="C3:N3"/>
    <mergeCell ref="C4:G6"/>
    <mergeCell ref="H4:I5"/>
    <mergeCell ref="J4:K5"/>
    <mergeCell ref="L4:L5"/>
    <mergeCell ref="M4:N4"/>
    <mergeCell ref="M5:N5"/>
  </mergeCells>
  <pageMargins left="0.5" right="0.5" top="0.5" bottom="0.5" header="0.5" footer="0.5"/>
  <pageSetup scale="61" fitToHeight="0" orientation="portrait"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C1:O70"/>
  <sheetViews>
    <sheetView zoomScaleSheetLayoutView="100" workbookViewId="0">
      <selection activeCell="Q13" sqref="Q13"/>
    </sheetView>
  </sheetViews>
  <sheetFormatPr defaultColWidth="8.85546875" defaultRowHeight="15.75"/>
  <cols>
    <col min="1" max="1" width="4.28515625" style="1105" customWidth="1"/>
    <col min="2" max="2" width="3.28515625" style="1105" customWidth="1"/>
    <col min="3" max="3" width="2.85546875" style="1105" customWidth="1"/>
    <col min="4" max="4" width="3.42578125" style="1105" customWidth="1"/>
    <col min="5" max="5" width="3.28515625" style="1105" customWidth="1"/>
    <col min="6" max="6" width="3.5703125" style="1105" customWidth="1"/>
    <col min="7" max="7" width="29.85546875" style="1105" customWidth="1"/>
    <col min="8" max="12" width="12.5703125" style="1105" customWidth="1"/>
    <col min="13" max="14" width="10" style="1105" customWidth="1"/>
    <col min="15" max="241" width="8.85546875" style="1105"/>
    <col min="242" max="242" width="4.28515625" style="1105" customWidth="1"/>
    <col min="243" max="243" width="3.28515625" style="1105" customWidth="1"/>
    <col min="244" max="244" width="2.85546875" style="1105" customWidth="1"/>
    <col min="245" max="245" width="3.42578125" style="1105" customWidth="1"/>
    <col min="246" max="246" width="3.28515625" style="1105" customWidth="1"/>
    <col min="247" max="247" width="3.5703125" style="1105" customWidth="1"/>
    <col min="248" max="248" width="16.5703125" style="1105" customWidth="1"/>
    <col min="249" max="249" width="8.140625" style="1105" customWidth="1"/>
    <col min="250" max="250" width="8.5703125" style="1105" customWidth="1"/>
    <col min="251" max="251" width="7.7109375" style="1105" customWidth="1"/>
    <col min="252" max="252" width="8.140625" style="1105" customWidth="1"/>
    <col min="253" max="253" width="8.42578125" style="1105" customWidth="1"/>
    <col min="254" max="254" width="9" style="1105" bestFit="1" customWidth="1"/>
    <col min="255" max="255" width="8.7109375" style="1105" bestFit="1" customWidth="1"/>
    <col min="256" max="497" width="8.85546875" style="1105"/>
    <col min="498" max="498" width="4.28515625" style="1105" customWidth="1"/>
    <col min="499" max="499" width="3.28515625" style="1105" customWidth="1"/>
    <col min="500" max="500" width="2.85546875" style="1105" customWidth="1"/>
    <col min="501" max="501" width="3.42578125" style="1105" customWidth="1"/>
    <col min="502" max="502" width="3.28515625" style="1105" customWidth="1"/>
    <col min="503" max="503" width="3.5703125" style="1105" customWidth="1"/>
    <col min="504" max="504" width="16.5703125" style="1105" customWidth="1"/>
    <col min="505" max="505" width="8.140625" style="1105" customWidth="1"/>
    <col min="506" max="506" width="8.5703125" style="1105" customWidth="1"/>
    <col min="507" max="507" width="7.7109375" style="1105" customWidth="1"/>
    <col min="508" max="508" width="8.140625" style="1105" customWidth="1"/>
    <col min="509" max="509" width="8.42578125" style="1105" customWidth="1"/>
    <col min="510" max="510" width="9" style="1105" bestFit="1" customWidth="1"/>
    <col min="511" max="511" width="8.7109375" style="1105" bestFit="1" customWidth="1"/>
    <col min="512" max="753" width="8.85546875" style="1105"/>
    <col min="754" max="754" width="4.28515625" style="1105" customWidth="1"/>
    <col min="755" max="755" width="3.28515625" style="1105" customWidth="1"/>
    <col min="756" max="756" width="2.85546875" style="1105" customWidth="1"/>
    <col min="757" max="757" width="3.42578125" style="1105" customWidth="1"/>
    <col min="758" max="758" width="3.28515625" style="1105" customWidth="1"/>
    <col min="759" max="759" width="3.5703125" style="1105" customWidth="1"/>
    <col min="760" max="760" width="16.5703125" style="1105" customWidth="1"/>
    <col min="761" max="761" width="8.140625" style="1105" customWidth="1"/>
    <col min="762" max="762" width="8.5703125" style="1105" customWidth="1"/>
    <col min="763" max="763" width="7.7109375" style="1105" customWidth="1"/>
    <col min="764" max="764" width="8.140625" style="1105" customWidth="1"/>
    <col min="765" max="765" width="8.42578125" style="1105" customWidth="1"/>
    <col min="766" max="766" width="9" style="1105" bestFit="1" customWidth="1"/>
    <col min="767" max="767" width="8.7109375" style="1105" bestFit="1" customWidth="1"/>
    <col min="768" max="1009" width="8.85546875" style="1105"/>
    <col min="1010" max="1010" width="4.28515625" style="1105" customWidth="1"/>
    <col min="1011" max="1011" width="3.28515625" style="1105" customWidth="1"/>
    <col min="1012" max="1012" width="2.85546875" style="1105" customWidth="1"/>
    <col min="1013" max="1013" width="3.42578125" style="1105" customWidth="1"/>
    <col min="1014" max="1014" width="3.28515625" style="1105" customWidth="1"/>
    <col min="1015" max="1015" width="3.5703125" style="1105" customWidth="1"/>
    <col min="1016" max="1016" width="16.5703125" style="1105" customWidth="1"/>
    <col min="1017" max="1017" width="8.140625" style="1105" customWidth="1"/>
    <col min="1018" max="1018" width="8.5703125" style="1105" customWidth="1"/>
    <col min="1019" max="1019" width="7.7109375" style="1105" customWidth="1"/>
    <col min="1020" max="1020" width="8.140625" style="1105" customWidth="1"/>
    <col min="1021" max="1021" width="8.42578125" style="1105" customWidth="1"/>
    <col min="1022" max="1022" width="9" style="1105" bestFit="1" customWidth="1"/>
    <col min="1023" max="1023" width="8.7109375" style="1105" bestFit="1" customWidth="1"/>
    <col min="1024" max="1265" width="8.85546875" style="1105"/>
    <col min="1266" max="1266" width="4.28515625" style="1105" customWidth="1"/>
    <col min="1267" max="1267" width="3.28515625" style="1105" customWidth="1"/>
    <col min="1268" max="1268" width="2.85546875" style="1105" customWidth="1"/>
    <col min="1269" max="1269" width="3.42578125" style="1105" customWidth="1"/>
    <col min="1270" max="1270" width="3.28515625" style="1105" customWidth="1"/>
    <col min="1271" max="1271" width="3.5703125" style="1105" customWidth="1"/>
    <col min="1272" max="1272" width="16.5703125" style="1105" customWidth="1"/>
    <col min="1273" max="1273" width="8.140625" style="1105" customWidth="1"/>
    <col min="1274" max="1274" width="8.5703125" style="1105" customWidth="1"/>
    <col min="1275" max="1275" width="7.7109375" style="1105" customWidth="1"/>
    <col min="1276" max="1276" width="8.140625" style="1105" customWidth="1"/>
    <col min="1277" max="1277" width="8.42578125" style="1105" customWidth="1"/>
    <col min="1278" max="1278" width="9" style="1105" bestFit="1" customWidth="1"/>
    <col min="1279" max="1279" width="8.7109375" style="1105" bestFit="1" customWidth="1"/>
    <col min="1280" max="1521" width="8.85546875" style="1105"/>
    <col min="1522" max="1522" width="4.28515625" style="1105" customWidth="1"/>
    <col min="1523" max="1523" width="3.28515625" style="1105" customWidth="1"/>
    <col min="1524" max="1524" width="2.85546875" style="1105" customWidth="1"/>
    <col min="1525" max="1525" width="3.42578125" style="1105" customWidth="1"/>
    <col min="1526" max="1526" width="3.28515625" style="1105" customWidth="1"/>
    <col min="1527" max="1527" width="3.5703125" style="1105" customWidth="1"/>
    <col min="1528" max="1528" width="16.5703125" style="1105" customWidth="1"/>
    <col min="1529" max="1529" width="8.140625" style="1105" customWidth="1"/>
    <col min="1530" max="1530" width="8.5703125" style="1105" customWidth="1"/>
    <col min="1531" max="1531" width="7.7109375" style="1105" customWidth="1"/>
    <col min="1532" max="1532" width="8.140625" style="1105" customWidth="1"/>
    <col min="1533" max="1533" width="8.42578125" style="1105" customWidth="1"/>
    <col min="1534" max="1534" width="9" style="1105" bestFit="1" customWidth="1"/>
    <col min="1535" max="1535" width="8.7109375" style="1105" bestFit="1" customWidth="1"/>
    <col min="1536" max="1777" width="8.85546875" style="1105"/>
    <col min="1778" max="1778" width="4.28515625" style="1105" customWidth="1"/>
    <col min="1779" max="1779" width="3.28515625" style="1105" customWidth="1"/>
    <col min="1780" max="1780" width="2.85546875" style="1105" customWidth="1"/>
    <col min="1781" max="1781" width="3.42578125" style="1105" customWidth="1"/>
    <col min="1782" max="1782" width="3.28515625" style="1105" customWidth="1"/>
    <col min="1783" max="1783" width="3.5703125" style="1105" customWidth="1"/>
    <col min="1784" max="1784" width="16.5703125" style="1105" customWidth="1"/>
    <col min="1785" max="1785" width="8.140625" style="1105" customWidth="1"/>
    <col min="1786" max="1786" width="8.5703125" style="1105" customWidth="1"/>
    <col min="1787" max="1787" width="7.7109375" style="1105" customWidth="1"/>
    <col min="1788" max="1788" width="8.140625" style="1105" customWidth="1"/>
    <col min="1789" max="1789" width="8.42578125" style="1105" customWidth="1"/>
    <col min="1790" max="1790" width="9" style="1105" bestFit="1" customWidth="1"/>
    <col min="1791" max="1791" width="8.7109375" style="1105" bestFit="1" customWidth="1"/>
    <col min="1792" max="2033" width="8.85546875" style="1105"/>
    <col min="2034" max="2034" width="4.28515625" style="1105" customWidth="1"/>
    <col min="2035" max="2035" width="3.28515625" style="1105" customWidth="1"/>
    <col min="2036" max="2036" width="2.85546875" style="1105" customWidth="1"/>
    <col min="2037" max="2037" width="3.42578125" style="1105" customWidth="1"/>
    <col min="2038" max="2038" width="3.28515625" style="1105" customWidth="1"/>
    <col min="2039" max="2039" width="3.5703125" style="1105" customWidth="1"/>
    <col min="2040" max="2040" width="16.5703125" style="1105" customWidth="1"/>
    <col min="2041" max="2041" width="8.140625" style="1105" customWidth="1"/>
    <col min="2042" max="2042" width="8.5703125" style="1105" customWidth="1"/>
    <col min="2043" max="2043" width="7.7109375" style="1105" customWidth="1"/>
    <col min="2044" max="2044" width="8.140625" style="1105" customWidth="1"/>
    <col min="2045" max="2045" width="8.42578125" style="1105" customWidth="1"/>
    <col min="2046" max="2046" width="9" style="1105" bestFit="1" customWidth="1"/>
    <col min="2047" max="2047" width="8.7109375" style="1105" bestFit="1" customWidth="1"/>
    <col min="2048" max="2289" width="8.85546875" style="1105"/>
    <col min="2290" max="2290" width="4.28515625" style="1105" customWidth="1"/>
    <col min="2291" max="2291" width="3.28515625" style="1105" customWidth="1"/>
    <col min="2292" max="2292" width="2.85546875" style="1105" customWidth="1"/>
    <col min="2293" max="2293" width="3.42578125" style="1105" customWidth="1"/>
    <col min="2294" max="2294" width="3.28515625" style="1105" customWidth="1"/>
    <col min="2295" max="2295" width="3.5703125" style="1105" customWidth="1"/>
    <col min="2296" max="2296" width="16.5703125" style="1105" customWidth="1"/>
    <col min="2297" max="2297" width="8.140625" style="1105" customWidth="1"/>
    <col min="2298" max="2298" width="8.5703125" style="1105" customWidth="1"/>
    <col min="2299" max="2299" width="7.7109375" style="1105" customWidth="1"/>
    <col min="2300" max="2300" width="8.140625" style="1105" customWidth="1"/>
    <col min="2301" max="2301" width="8.42578125" style="1105" customWidth="1"/>
    <col min="2302" max="2302" width="9" style="1105" bestFit="1" customWidth="1"/>
    <col min="2303" max="2303" width="8.7109375" style="1105" bestFit="1" customWidth="1"/>
    <col min="2304" max="2545" width="8.85546875" style="1105"/>
    <col min="2546" max="2546" width="4.28515625" style="1105" customWidth="1"/>
    <col min="2547" max="2547" width="3.28515625" style="1105" customWidth="1"/>
    <col min="2548" max="2548" width="2.85546875" style="1105" customWidth="1"/>
    <col min="2549" max="2549" width="3.42578125" style="1105" customWidth="1"/>
    <col min="2550" max="2550" width="3.28515625" style="1105" customWidth="1"/>
    <col min="2551" max="2551" width="3.5703125" style="1105" customWidth="1"/>
    <col min="2552" max="2552" width="16.5703125" style="1105" customWidth="1"/>
    <col min="2553" max="2553" width="8.140625" style="1105" customWidth="1"/>
    <col min="2554" max="2554" width="8.5703125" style="1105" customWidth="1"/>
    <col min="2555" max="2555" width="7.7109375" style="1105" customWidth="1"/>
    <col min="2556" max="2556" width="8.140625" style="1105" customWidth="1"/>
    <col min="2557" max="2557" width="8.42578125" style="1105" customWidth="1"/>
    <col min="2558" max="2558" width="9" style="1105" bestFit="1" customWidth="1"/>
    <col min="2559" max="2559" width="8.7109375" style="1105" bestFit="1" customWidth="1"/>
    <col min="2560" max="2801" width="8.85546875" style="1105"/>
    <col min="2802" max="2802" width="4.28515625" style="1105" customWidth="1"/>
    <col min="2803" max="2803" width="3.28515625" style="1105" customWidth="1"/>
    <col min="2804" max="2804" width="2.85546875" style="1105" customWidth="1"/>
    <col min="2805" max="2805" width="3.42578125" style="1105" customWidth="1"/>
    <col min="2806" max="2806" width="3.28515625" style="1105" customWidth="1"/>
    <col min="2807" max="2807" width="3.5703125" style="1105" customWidth="1"/>
    <col min="2808" max="2808" width="16.5703125" style="1105" customWidth="1"/>
    <col min="2809" max="2809" width="8.140625" style="1105" customWidth="1"/>
    <col min="2810" max="2810" width="8.5703125" style="1105" customWidth="1"/>
    <col min="2811" max="2811" width="7.7109375" style="1105" customWidth="1"/>
    <col min="2812" max="2812" width="8.140625" style="1105" customWidth="1"/>
    <col min="2813" max="2813" width="8.42578125" style="1105" customWidth="1"/>
    <col min="2814" max="2814" width="9" style="1105" bestFit="1" customWidth="1"/>
    <col min="2815" max="2815" width="8.7109375" style="1105" bestFit="1" customWidth="1"/>
    <col min="2816" max="3057" width="8.85546875" style="1105"/>
    <col min="3058" max="3058" width="4.28515625" style="1105" customWidth="1"/>
    <col min="3059" max="3059" width="3.28515625" style="1105" customWidth="1"/>
    <col min="3060" max="3060" width="2.85546875" style="1105" customWidth="1"/>
    <col min="3061" max="3061" width="3.42578125" style="1105" customWidth="1"/>
    <col min="3062" max="3062" width="3.28515625" style="1105" customWidth="1"/>
    <col min="3063" max="3063" width="3.5703125" style="1105" customWidth="1"/>
    <col min="3064" max="3064" width="16.5703125" style="1105" customWidth="1"/>
    <col min="3065" max="3065" width="8.140625" style="1105" customWidth="1"/>
    <col min="3066" max="3066" width="8.5703125" style="1105" customWidth="1"/>
    <col min="3067" max="3067" width="7.7109375" style="1105" customWidth="1"/>
    <col min="3068" max="3068" width="8.140625" style="1105" customWidth="1"/>
    <col min="3069" max="3069" width="8.42578125" style="1105" customWidth="1"/>
    <col min="3070" max="3070" width="9" style="1105" bestFit="1" customWidth="1"/>
    <col min="3071" max="3071" width="8.7109375" style="1105" bestFit="1" customWidth="1"/>
    <col min="3072" max="3313" width="8.85546875" style="1105"/>
    <col min="3314" max="3314" width="4.28515625" style="1105" customWidth="1"/>
    <col min="3315" max="3315" width="3.28515625" style="1105" customWidth="1"/>
    <col min="3316" max="3316" width="2.85546875" style="1105" customWidth="1"/>
    <col min="3317" max="3317" width="3.42578125" style="1105" customWidth="1"/>
    <col min="3318" max="3318" width="3.28515625" style="1105" customWidth="1"/>
    <col min="3319" max="3319" width="3.5703125" style="1105" customWidth="1"/>
    <col min="3320" max="3320" width="16.5703125" style="1105" customWidth="1"/>
    <col min="3321" max="3321" width="8.140625" style="1105" customWidth="1"/>
    <col min="3322" max="3322" width="8.5703125" style="1105" customWidth="1"/>
    <col min="3323" max="3323" width="7.7109375" style="1105" customWidth="1"/>
    <col min="3324" max="3324" width="8.140625" style="1105" customWidth="1"/>
    <col min="3325" max="3325" width="8.42578125" style="1105" customWidth="1"/>
    <col min="3326" max="3326" width="9" style="1105" bestFit="1" customWidth="1"/>
    <col min="3327" max="3327" width="8.7109375" style="1105" bestFit="1" customWidth="1"/>
    <col min="3328" max="3569" width="8.85546875" style="1105"/>
    <col min="3570" max="3570" width="4.28515625" style="1105" customWidth="1"/>
    <col min="3571" max="3571" width="3.28515625" style="1105" customWidth="1"/>
    <col min="3572" max="3572" width="2.85546875" style="1105" customWidth="1"/>
    <col min="3573" max="3573" width="3.42578125" style="1105" customWidth="1"/>
    <col min="3574" max="3574" width="3.28515625" style="1105" customWidth="1"/>
    <col min="3575" max="3575" width="3.5703125" style="1105" customWidth="1"/>
    <col min="3576" max="3576" width="16.5703125" style="1105" customWidth="1"/>
    <col min="3577" max="3577" width="8.140625" style="1105" customWidth="1"/>
    <col min="3578" max="3578" width="8.5703125" style="1105" customWidth="1"/>
    <col min="3579" max="3579" width="7.7109375" style="1105" customWidth="1"/>
    <col min="3580" max="3580" width="8.140625" style="1105" customWidth="1"/>
    <col min="3581" max="3581" width="8.42578125" style="1105" customWidth="1"/>
    <col min="3582" max="3582" width="9" style="1105" bestFit="1" customWidth="1"/>
    <col min="3583" max="3583" width="8.7109375" style="1105" bestFit="1" customWidth="1"/>
    <col min="3584" max="3825" width="8.85546875" style="1105"/>
    <col min="3826" max="3826" width="4.28515625" style="1105" customWidth="1"/>
    <col min="3827" max="3827" width="3.28515625" style="1105" customWidth="1"/>
    <col min="3828" max="3828" width="2.85546875" style="1105" customWidth="1"/>
    <col min="3829" max="3829" width="3.42578125" style="1105" customWidth="1"/>
    <col min="3830" max="3830" width="3.28515625" style="1105" customWidth="1"/>
    <col min="3831" max="3831" width="3.5703125" style="1105" customWidth="1"/>
    <col min="3832" max="3832" width="16.5703125" style="1105" customWidth="1"/>
    <col min="3833" max="3833" width="8.140625" style="1105" customWidth="1"/>
    <col min="3834" max="3834" width="8.5703125" style="1105" customWidth="1"/>
    <col min="3835" max="3835" width="7.7109375" style="1105" customWidth="1"/>
    <col min="3836" max="3836" width="8.140625" style="1105" customWidth="1"/>
    <col min="3837" max="3837" width="8.42578125" style="1105" customWidth="1"/>
    <col min="3838" max="3838" width="9" style="1105" bestFit="1" customWidth="1"/>
    <col min="3839" max="3839" width="8.7109375" style="1105" bestFit="1" customWidth="1"/>
    <col min="3840" max="4081" width="8.85546875" style="1105"/>
    <col min="4082" max="4082" width="4.28515625" style="1105" customWidth="1"/>
    <col min="4083" max="4083" width="3.28515625" style="1105" customWidth="1"/>
    <col min="4084" max="4084" width="2.85546875" style="1105" customWidth="1"/>
    <col min="4085" max="4085" width="3.42578125" style="1105" customWidth="1"/>
    <col min="4086" max="4086" width="3.28515625" style="1105" customWidth="1"/>
    <col min="4087" max="4087" width="3.5703125" style="1105" customWidth="1"/>
    <col min="4088" max="4088" width="16.5703125" style="1105" customWidth="1"/>
    <col min="4089" max="4089" width="8.140625" style="1105" customWidth="1"/>
    <col min="4090" max="4090" width="8.5703125" style="1105" customWidth="1"/>
    <col min="4091" max="4091" width="7.7109375" style="1105" customWidth="1"/>
    <col min="4092" max="4092" width="8.140625" style="1105" customWidth="1"/>
    <col min="4093" max="4093" width="8.42578125" style="1105" customWidth="1"/>
    <col min="4094" max="4094" width="9" style="1105" bestFit="1" customWidth="1"/>
    <col min="4095" max="4095" width="8.7109375" style="1105" bestFit="1" customWidth="1"/>
    <col min="4096" max="4337" width="8.85546875" style="1105"/>
    <col min="4338" max="4338" width="4.28515625" style="1105" customWidth="1"/>
    <col min="4339" max="4339" width="3.28515625" style="1105" customWidth="1"/>
    <col min="4340" max="4340" width="2.85546875" style="1105" customWidth="1"/>
    <col min="4341" max="4341" width="3.42578125" style="1105" customWidth="1"/>
    <col min="4342" max="4342" width="3.28515625" style="1105" customWidth="1"/>
    <col min="4343" max="4343" width="3.5703125" style="1105" customWidth="1"/>
    <col min="4344" max="4344" width="16.5703125" style="1105" customWidth="1"/>
    <col min="4345" max="4345" width="8.140625" style="1105" customWidth="1"/>
    <col min="4346" max="4346" width="8.5703125" style="1105" customWidth="1"/>
    <col min="4347" max="4347" width="7.7109375" style="1105" customWidth="1"/>
    <col min="4348" max="4348" width="8.140625" style="1105" customWidth="1"/>
    <col min="4349" max="4349" width="8.42578125" style="1105" customWidth="1"/>
    <col min="4350" max="4350" width="9" style="1105" bestFit="1" customWidth="1"/>
    <col min="4351" max="4351" width="8.7109375" style="1105" bestFit="1" customWidth="1"/>
    <col min="4352" max="4593" width="8.85546875" style="1105"/>
    <col min="4594" max="4594" width="4.28515625" style="1105" customWidth="1"/>
    <col min="4595" max="4595" width="3.28515625" style="1105" customWidth="1"/>
    <col min="4596" max="4596" width="2.85546875" style="1105" customWidth="1"/>
    <col min="4597" max="4597" width="3.42578125" style="1105" customWidth="1"/>
    <col min="4598" max="4598" width="3.28515625" style="1105" customWidth="1"/>
    <col min="4599" max="4599" width="3.5703125" style="1105" customWidth="1"/>
    <col min="4600" max="4600" width="16.5703125" style="1105" customWidth="1"/>
    <col min="4601" max="4601" width="8.140625" style="1105" customWidth="1"/>
    <col min="4602" max="4602" width="8.5703125" style="1105" customWidth="1"/>
    <col min="4603" max="4603" width="7.7109375" style="1105" customWidth="1"/>
    <col min="4604" max="4604" width="8.140625" style="1105" customWidth="1"/>
    <col min="4605" max="4605" width="8.42578125" style="1105" customWidth="1"/>
    <col min="4606" max="4606" width="9" style="1105" bestFit="1" customWidth="1"/>
    <col min="4607" max="4607" width="8.7109375" style="1105" bestFit="1" customWidth="1"/>
    <col min="4608" max="4849" width="8.85546875" style="1105"/>
    <col min="4850" max="4850" width="4.28515625" style="1105" customWidth="1"/>
    <col min="4851" max="4851" width="3.28515625" style="1105" customWidth="1"/>
    <col min="4852" max="4852" width="2.85546875" style="1105" customWidth="1"/>
    <col min="4853" max="4853" width="3.42578125" style="1105" customWidth="1"/>
    <col min="4854" max="4854" width="3.28515625" style="1105" customWidth="1"/>
    <col min="4855" max="4855" width="3.5703125" style="1105" customWidth="1"/>
    <col min="4856" max="4856" width="16.5703125" style="1105" customWidth="1"/>
    <col min="4857" max="4857" width="8.140625" style="1105" customWidth="1"/>
    <col min="4858" max="4858" width="8.5703125" style="1105" customWidth="1"/>
    <col min="4859" max="4859" width="7.7109375" style="1105" customWidth="1"/>
    <col min="4860" max="4860" width="8.140625" style="1105" customWidth="1"/>
    <col min="4861" max="4861" width="8.42578125" style="1105" customWidth="1"/>
    <col min="4862" max="4862" width="9" style="1105" bestFit="1" customWidth="1"/>
    <col min="4863" max="4863" width="8.7109375" style="1105" bestFit="1" customWidth="1"/>
    <col min="4864" max="5105" width="8.85546875" style="1105"/>
    <col min="5106" max="5106" width="4.28515625" style="1105" customWidth="1"/>
    <col min="5107" max="5107" width="3.28515625" style="1105" customWidth="1"/>
    <col min="5108" max="5108" width="2.85546875" style="1105" customWidth="1"/>
    <col min="5109" max="5109" width="3.42578125" style="1105" customWidth="1"/>
    <col min="5110" max="5110" width="3.28515625" style="1105" customWidth="1"/>
    <col min="5111" max="5111" width="3.5703125" style="1105" customWidth="1"/>
    <col min="5112" max="5112" width="16.5703125" style="1105" customWidth="1"/>
    <col min="5113" max="5113" width="8.140625" style="1105" customWidth="1"/>
    <col min="5114" max="5114" width="8.5703125" style="1105" customWidth="1"/>
    <col min="5115" max="5115" width="7.7109375" style="1105" customWidth="1"/>
    <col min="5116" max="5116" width="8.140625" style="1105" customWidth="1"/>
    <col min="5117" max="5117" width="8.42578125" style="1105" customWidth="1"/>
    <col min="5118" max="5118" width="9" style="1105" bestFit="1" customWidth="1"/>
    <col min="5119" max="5119" width="8.7109375" style="1105" bestFit="1" customWidth="1"/>
    <col min="5120" max="5361" width="8.85546875" style="1105"/>
    <col min="5362" max="5362" width="4.28515625" style="1105" customWidth="1"/>
    <col min="5363" max="5363" width="3.28515625" style="1105" customWidth="1"/>
    <col min="5364" max="5364" width="2.85546875" style="1105" customWidth="1"/>
    <col min="5365" max="5365" width="3.42578125" style="1105" customWidth="1"/>
    <col min="5366" max="5366" width="3.28515625" style="1105" customWidth="1"/>
    <col min="5367" max="5367" width="3.5703125" style="1105" customWidth="1"/>
    <col min="5368" max="5368" width="16.5703125" style="1105" customWidth="1"/>
    <col min="5369" max="5369" width="8.140625" style="1105" customWidth="1"/>
    <col min="5370" max="5370" width="8.5703125" style="1105" customWidth="1"/>
    <col min="5371" max="5371" width="7.7109375" style="1105" customWidth="1"/>
    <col min="5372" max="5372" width="8.140625" style="1105" customWidth="1"/>
    <col min="5373" max="5373" width="8.42578125" style="1105" customWidth="1"/>
    <col min="5374" max="5374" width="9" style="1105" bestFit="1" customWidth="1"/>
    <col min="5375" max="5375" width="8.7109375" style="1105" bestFit="1" customWidth="1"/>
    <col min="5376" max="5617" width="8.85546875" style="1105"/>
    <col min="5618" max="5618" width="4.28515625" style="1105" customWidth="1"/>
    <col min="5619" max="5619" width="3.28515625" style="1105" customWidth="1"/>
    <col min="5620" max="5620" width="2.85546875" style="1105" customWidth="1"/>
    <col min="5621" max="5621" width="3.42578125" style="1105" customWidth="1"/>
    <col min="5622" max="5622" width="3.28515625" style="1105" customWidth="1"/>
    <col min="5623" max="5623" width="3.5703125" style="1105" customWidth="1"/>
    <col min="5624" max="5624" width="16.5703125" style="1105" customWidth="1"/>
    <col min="5625" max="5625" width="8.140625" style="1105" customWidth="1"/>
    <col min="5626" max="5626" width="8.5703125" style="1105" customWidth="1"/>
    <col min="5627" max="5627" width="7.7109375" style="1105" customWidth="1"/>
    <col min="5628" max="5628" width="8.140625" style="1105" customWidth="1"/>
    <col min="5629" max="5629" width="8.42578125" style="1105" customWidth="1"/>
    <col min="5630" max="5630" width="9" style="1105" bestFit="1" customWidth="1"/>
    <col min="5631" max="5631" width="8.7109375" style="1105" bestFit="1" customWidth="1"/>
    <col min="5632" max="5873" width="8.85546875" style="1105"/>
    <col min="5874" max="5874" width="4.28515625" style="1105" customWidth="1"/>
    <col min="5875" max="5875" width="3.28515625" style="1105" customWidth="1"/>
    <col min="5876" max="5876" width="2.85546875" style="1105" customWidth="1"/>
    <col min="5877" max="5877" width="3.42578125" style="1105" customWidth="1"/>
    <col min="5878" max="5878" width="3.28515625" style="1105" customWidth="1"/>
    <col min="5879" max="5879" width="3.5703125" style="1105" customWidth="1"/>
    <col min="5880" max="5880" width="16.5703125" style="1105" customWidth="1"/>
    <col min="5881" max="5881" width="8.140625" style="1105" customWidth="1"/>
    <col min="5882" max="5882" width="8.5703125" style="1105" customWidth="1"/>
    <col min="5883" max="5883" width="7.7109375" style="1105" customWidth="1"/>
    <col min="5884" max="5884" width="8.140625" style="1105" customWidth="1"/>
    <col min="5885" max="5885" width="8.42578125" style="1105" customWidth="1"/>
    <col min="5886" max="5886" width="9" style="1105" bestFit="1" customWidth="1"/>
    <col min="5887" max="5887" width="8.7109375" style="1105" bestFit="1" customWidth="1"/>
    <col min="5888" max="6129" width="8.85546875" style="1105"/>
    <col min="6130" max="6130" width="4.28515625" style="1105" customWidth="1"/>
    <col min="6131" max="6131" width="3.28515625" style="1105" customWidth="1"/>
    <col min="6132" max="6132" width="2.85546875" style="1105" customWidth="1"/>
    <col min="6133" max="6133" width="3.42578125" style="1105" customWidth="1"/>
    <col min="6134" max="6134" width="3.28515625" style="1105" customWidth="1"/>
    <col min="6135" max="6135" width="3.5703125" style="1105" customWidth="1"/>
    <col min="6136" max="6136" width="16.5703125" style="1105" customWidth="1"/>
    <col min="6137" max="6137" width="8.140625" style="1105" customWidth="1"/>
    <col min="6138" max="6138" width="8.5703125" style="1105" customWidth="1"/>
    <col min="6139" max="6139" width="7.7109375" style="1105" customWidth="1"/>
    <col min="6140" max="6140" width="8.140625" style="1105" customWidth="1"/>
    <col min="6141" max="6141" width="8.42578125" style="1105" customWidth="1"/>
    <col min="6142" max="6142" width="9" style="1105" bestFit="1" customWidth="1"/>
    <col min="6143" max="6143" width="8.7109375" style="1105" bestFit="1" customWidth="1"/>
    <col min="6144" max="6385" width="8.85546875" style="1105"/>
    <col min="6386" max="6386" width="4.28515625" style="1105" customWidth="1"/>
    <col min="6387" max="6387" width="3.28515625" style="1105" customWidth="1"/>
    <col min="6388" max="6388" width="2.85546875" style="1105" customWidth="1"/>
    <col min="6389" max="6389" width="3.42578125" style="1105" customWidth="1"/>
    <col min="6390" max="6390" width="3.28515625" style="1105" customWidth="1"/>
    <col min="6391" max="6391" width="3.5703125" style="1105" customWidth="1"/>
    <col min="6392" max="6392" width="16.5703125" style="1105" customWidth="1"/>
    <col min="6393" max="6393" width="8.140625" style="1105" customWidth="1"/>
    <col min="6394" max="6394" width="8.5703125" style="1105" customWidth="1"/>
    <col min="6395" max="6395" width="7.7109375" style="1105" customWidth="1"/>
    <col min="6396" max="6396" width="8.140625" style="1105" customWidth="1"/>
    <col min="6397" max="6397" width="8.42578125" style="1105" customWidth="1"/>
    <col min="6398" max="6398" width="9" style="1105" bestFit="1" customWidth="1"/>
    <col min="6399" max="6399" width="8.7109375" style="1105" bestFit="1" customWidth="1"/>
    <col min="6400" max="6641" width="8.85546875" style="1105"/>
    <col min="6642" max="6642" width="4.28515625" style="1105" customWidth="1"/>
    <col min="6643" max="6643" width="3.28515625" style="1105" customWidth="1"/>
    <col min="6644" max="6644" width="2.85546875" style="1105" customWidth="1"/>
    <col min="6645" max="6645" width="3.42578125" style="1105" customWidth="1"/>
    <col min="6646" max="6646" width="3.28515625" style="1105" customWidth="1"/>
    <col min="6647" max="6647" width="3.5703125" style="1105" customWidth="1"/>
    <col min="6648" max="6648" width="16.5703125" style="1105" customWidth="1"/>
    <col min="6649" max="6649" width="8.140625" style="1105" customWidth="1"/>
    <col min="6650" max="6650" width="8.5703125" style="1105" customWidth="1"/>
    <col min="6651" max="6651" width="7.7109375" style="1105" customWidth="1"/>
    <col min="6652" max="6652" width="8.140625" style="1105" customWidth="1"/>
    <col min="6653" max="6653" width="8.42578125" style="1105" customWidth="1"/>
    <col min="6654" max="6654" width="9" style="1105" bestFit="1" customWidth="1"/>
    <col min="6655" max="6655" width="8.7109375" style="1105" bestFit="1" customWidth="1"/>
    <col min="6656" max="6897" width="8.85546875" style="1105"/>
    <col min="6898" max="6898" width="4.28515625" style="1105" customWidth="1"/>
    <col min="6899" max="6899" width="3.28515625" style="1105" customWidth="1"/>
    <col min="6900" max="6900" width="2.85546875" style="1105" customWidth="1"/>
    <col min="6901" max="6901" width="3.42578125" style="1105" customWidth="1"/>
    <col min="6902" max="6902" width="3.28515625" style="1105" customWidth="1"/>
    <col min="6903" max="6903" width="3.5703125" style="1105" customWidth="1"/>
    <col min="6904" max="6904" width="16.5703125" style="1105" customWidth="1"/>
    <col min="6905" max="6905" width="8.140625" style="1105" customWidth="1"/>
    <col min="6906" max="6906" width="8.5703125" style="1105" customWidth="1"/>
    <col min="6907" max="6907" width="7.7109375" style="1105" customWidth="1"/>
    <col min="6908" max="6908" width="8.140625" style="1105" customWidth="1"/>
    <col min="6909" max="6909" width="8.42578125" style="1105" customWidth="1"/>
    <col min="6910" max="6910" width="9" style="1105" bestFit="1" customWidth="1"/>
    <col min="6911" max="6911" width="8.7109375" style="1105" bestFit="1" customWidth="1"/>
    <col min="6912" max="7153" width="8.85546875" style="1105"/>
    <col min="7154" max="7154" width="4.28515625" style="1105" customWidth="1"/>
    <col min="7155" max="7155" width="3.28515625" style="1105" customWidth="1"/>
    <col min="7156" max="7156" width="2.85546875" style="1105" customWidth="1"/>
    <col min="7157" max="7157" width="3.42578125" style="1105" customWidth="1"/>
    <col min="7158" max="7158" width="3.28515625" style="1105" customWidth="1"/>
    <col min="7159" max="7159" width="3.5703125" style="1105" customWidth="1"/>
    <col min="7160" max="7160" width="16.5703125" style="1105" customWidth="1"/>
    <col min="7161" max="7161" width="8.140625" style="1105" customWidth="1"/>
    <col min="7162" max="7162" width="8.5703125" style="1105" customWidth="1"/>
    <col min="7163" max="7163" width="7.7109375" style="1105" customWidth="1"/>
    <col min="7164" max="7164" width="8.140625" style="1105" customWidth="1"/>
    <col min="7165" max="7165" width="8.42578125" style="1105" customWidth="1"/>
    <col min="7166" max="7166" width="9" style="1105" bestFit="1" customWidth="1"/>
    <col min="7167" max="7167" width="8.7109375" style="1105" bestFit="1" customWidth="1"/>
    <col min="7168" max="7409" width="8.85546875" style="1105"/>
    <col min="7410" max="7410" width="4.28515625" style="1105" customWidth="1"/>
    <col min="7411" max="7411" width="3.28515625" style="1105" customWidth="1"/>
    <col min="7412" max="7412" width="2.85546875" style="1105" customWidth="1"/>
    <col min="7413" max="7413" width="3.42578125" style="1105" customWidth="1"/>
    <col min="7414" max="7414" width="3.28515625" style="1105" customWidth="1"/>
    <col min="7415" max="7415" width="3.5703125" style="1105" customWidth="1"/>
    <col min="7416" max="7416" width="16.5703125" style="1105" customWidth="1"/>
    <col min="7417" max="7417" width="8.140625" style="1105" customWidth="1"/>
    <col min="7418" max="7418" width="8.5703125" style="1105" customWidth="1"/>
    <col min="7419" max="7419" width="7.7109375" style="1105" customWidth="1"/>
    <col min="7420" max="7420" width="8.140625" style="1105" customWidth="1"/>
    <col min="7421" max="7421" width="8.42578125" style="1105" customWidth="1"/>
    <col min="7422" max="7422" width="9" style="1105" bestFit="1" customWidth="1"/>
    <col min="7423" max="7423" width="8.7109375" style="1105" bestFit="1" customWidth="1"/>
    <col min="7424" max="7665" width="8.85546875" style="1105"/>
    <col min="7666" max="7666" width="4.28515625" style="1105" customWidth="1"/>
    <col min="7667" max="7667" width="3.28515625" style="1105" customWidth="1"/>
    <col min="7668" max="7668" width="2.85546875" style="1105" customWidth="1"/>
    <col min="7669" max="7669" width="3.42578125" style="1105" customWidth="1"/>
    <col min="7670" max="7670" width="3.28515625" style="1105" customWidth="1"/>
    <col min="7671" max="7671" width="3.5703125" style="1105" customWidth="1"/>
    <col min="7672" max="7672" width="16.5703125" style="1105" customWidth="1"/>
    <col min="7673" max="7673" width="8.140625" style="1105" customWidth="1"/>
    <col min="7674" max="7674" width="8.5703125" style="1105" customWidth="1"/>
    <col min="7675" max="7675" width="7.7109375" style="1105" customWidth="1"/>
    <col min="7676" max="7676" width="8.140625" style="1105" customWidth="1"/>
    <col min="7677" max="7677" width="8.42578125" style="1105" customWidth="1"/>
    <col min="7678" max="7678" width="9" style="1105" bestFit="1" customWidth="1"/>
    <col min="7679" max="7679" width="8.7109375" style="1105" bestFit="1" customWidth="1"/>
    <col min="7680" max="7921" width="8.85546875" style="1105"/>
    <col min="7922" max="7922" width="4.28515625" style="1105" customWidth="1"/>
    <col min="7923" max="7923" width="3.28515625" style="1105" customWidth="1"/>
    <col min="7924" max="7924" width="2.85546875" style="1105" customWidth="1"/>
    <col min="7925" max="7925" width="3.42578125" style="1105" customWidth="1"/>
    <col min="7926" max="7926" width="3.28515625" style="1105" customWidth="1"/>
    <col min="7927" max="7927" width="3.5703125" style="1105" customWidth="1"/>
    <col min="7928" max="7928" width="16.5703125" style="1105" customWidth="1"/>
    <col min="7929" max="7929" width="8.140625" style="1105" customWidth="1"/>
    <col min="7930" max="7930" width="8.5703125" style="1105" customWidth="1"/>
    <col min="7931" max="7931" width="7.7109375" style="1105" customWidth="1"/>
    <col min="7932" max="7932" width="8.140625" style="1105" customWidth="1"/>
    <col min="7933" max="7933" width="8.42578125" style="1105" customWidth="1"/>
    <col min="7934" max="7934" width="9" style="1105" bestFit="1" customWidth="1"/>
    <col min="7935" max="7935" width="8.7109375" style="1105" bestFit="1" customWidth="1"/>
    <col min="7936" max="8177" width="8.85546875" style="1105"/>
    <col min="8178" max="8178" width="4.28515625" style="1105" customWidth="1"/>
    <col min="8179" max="8179" width="3.28515625" style="1105" customWidth="1"/>
    <col min="8180" max="8180" width="2.85546875" style="1105" customWidth="1"/>
    <col min="8181" max="8181" width="3.42578125" style="1105" customWidth="1"/>
    <col min="8182" max="8182" width="3.28515625" style="1105" customWidth="1"/>
    <col min="8183" max="8183" width="3.5703125" style="1105" customWidth="1"/>
    <col min="8184" max="8184" width="16.5703125" style="1105" customWidth="1"/>
    <col min="8185" max="8185" width="8.140625" style="1105" customWidth="1"/>
    <col min="8186" max="8186" width="8.5703125" style="1105" customWidth="1"/>
    <col min="8187" max="8187" width="7.7109375" style="1105" customWidth="1"/>
    <col min="8188" max="8188" width="8.140625" style="1105" customWidth="1"/>
    <col min="8189" max="8189" width="8.42578125" style="1105" customWidth="1"/>
    <col min="8190" max="8190" width="9" style="1105" bestFit="1" customWidth="1"/>
    <col min="8191" max="8191" width="8.7109375" style="1105" bestFit="1" customWidth="1"/>
    <col min="8192" max="8433" width="8.85546875" style="1105"/>
    <col min="8434" max="8434" width="4.28515625" style="1105" customWidth="1"/>
    <col min="8435" max="8435" width="3.28515625" style="1105" customWidth="1"/>
    <col min="8436" max="8436" width="2.85546875" style="1105" customWidth="1"/>
    <col min="8437" max="8437" width="3.42578125" style="1105" customWidth="1"/>
    <col min="8438" max="8438" width="3.28515625" style="1105" customWidth="1"/>
    <col min="8439" max="8439" width="3.5703125" style="1105" customWidth="1"/>
    <col min="8440" max="8440" width="16.5703125" style="1105" customWidth="1"/>
    <col min="8441" max="8441" width="8.140625" style="1105" customWidth="1"/>
    <col min="8442" max="8442" width="8.5703125" style="1105" customWidth="1"/>
    <col min="8443" max="8443" width="7.7109375" style="1105" customWidth="1"/>
    <col min="8444" max="8444" width="8.140625" style="1105" customWidth="1"/>
    <col min="8445" max="8445" width="8.42578125" style="1105" customWidth="1"/>
    <col min="8446" max="8446" width="9" style="1105" bestFit="1" customWidth="1"/>
    <col min="8447" max="8447" width="8.7109375" style="1105" bestFit="1" customWidth="1"/>
    <col min="8448" max="8689" width="8.85546875" style="1105"/>
    <col min="8690" max="8690" width="4.28515625" style="1105" customWidth="1"/>
    <col min="8691" max="8691" width="3.28515625" style="1105" customWidth="1"/>
    <col min="8692" max="8692" width="2.85546875" style="1105" customWidth="1"/>
    <col min="8693" max="8693" width="3.42578125" style="1105" customWidth="1"/>
    <col min="8694" max="8694" width="3.28515625" style="1105" customWidth="1"/>
    <col min="8695" max="8695" width="3.5703125" style="1105" customWidth="1"/>
    <col min="8696" max="8696" width="16.5703125" style="1105" customWidth="1"/>
    <col min="8697" max="8697" width="8.140625" style="1105" customWidth="1"/>
    <col min="8698" max="8698" width="8.5703125" style="1105" customWidth="1"/>
    <col min="8699" max="8699" width="7.7109375" style="1105" customWidth="1"/>
    <col min="8700" max="8700" width="8.140625" style="1105" customWidth="1"/>
    <col min="8701" max="8701" width="8.42578125" style="1105" customWidth="1"/>
    <col min="8702" max="8702" width="9" style="1105" bestFit="1" customWidth="1"/>
    <col min="8703" max="8703" width="8.7109375" style="1105" bestFit="1" customWidth="1"/>
    <col min="8704" max="8945" width="8.85546875" style="1105"/>
    <col min="8946" max="8946" width="4.28515625" style="1105" customWidth="1"/>
    <col min="8947" max="8947" width="3.28515625" style="1105" customWidth="1"/>
    <col min="8948" max="8948" width="2.85546875" style="1105" customWidth="1"/>
    <col min="8949" max="8949" width="3.42578125" style="1105" customWidth="1"/>
    <col min="8950" max="8950" width="3.28515625" style="1105" customWidth="1"/>
    <col min="8951" max="8951" width="3.5703125" style="1105" customWidth="1"/>
    <col min="8952" max="8952" width="16.5703125" style="1105" customWidth="1"/>
    <col min="8953" max="8953" width="8.140625" style="1105" customWidth="1"/>
    <col min="8954" max="8954" width="8.5703125" style="1105" customWidth="1"/>
    <col min="8955" max="8955" width="7.7109375" style="1105" customWidth="1"/>
    <col min="8956" max="8956" width="8.140625" style="1105" customWidth="1"/>
    <col min="8957" max="8957" width="8.42578125" style="1105" customWidth="1"/>
    <col min="8958" max="8958" width="9" style="1105" bestFit="1" customWidth="1"/>
    <col min="8959" max="8959" width="8.7109375" style="1105" bestFit="1" customWidth="1"/>
    <col min="8960" max="9201" width="8.85546875" style="1105"/>
    <col min="9202" max="9202" width="4.28515625" style="1105" customWidth="1"/>
    <col min="9203" max="9203" width="3.28515625" style="1105" customWidth="1"/>
    <col min="9204" max="9204" width="2.85546875" style="1105" customWidth="1"/>
    <col min="9205" max="9205" width="3.42578125" style="1105" customWidth="1"/>
    <col min="9206" max="9206" width="3.28515625" style="1105" customWidth="1"/>
    <col min="9207" max="9207" width="3.5703125" style="1105" customWidth="1"/>
    <col min="9208" max="9208" width="16.5703125" style="1105" customWidth="1"/>
    <col min="9209" max="9209" width="8.140625" style="1105" customWidth="1"/>
    <col min="9210" max="9210" width="8.5703125" style="1105" customWidth="1"/>
    <col min="9211" max="9211" width="7.7109375" style="1105" customWidth="1"/>
    <col min="9212" max="9212" width="8.140625" style="1105" customWidth="1"/>
    <col min="9213" max="9213" width="8.42578125" style="1105" customWidth="1"/>
    <col min="9214" max="9214" width="9" style="1105" bestFit="1" customWidth="1"/>
    <col min="9215" max="9215" width="8.7109375" style="1105" bestFit="1" customWidth="1"/>
    <col min="9216" max="9457" width="8.85546875" style="1105"/>
    <col min="9458" max="9458" width="4.28515625" style="1105" customWidth="1"/>
    <col min="9459" max="9459" width="3.28515625" style="1105" customWidth="1"/>
    <col min="9460" max="9460" width="2.85546875" style="1105" customWidth="1"/>
    <col min="9461" max="9461" width="3.42578125" style="1105" customWidth="1"/>
    <col min="9462" max="9462" width="3.28515625" style="1105" customWidth="1"/>
    <col min="9463" max="9463" width="3.5703125" style="1105" customWidth="1"/>
    <col min="9464" max="9464" width="16.5703125" style="1105" customWidth="1"/>
    <col min="9465" max="9465" width="8.140625" style="1105" customWidth="1"/>
    <col min="9466" max="9466" width="8.5703125" style="1105" customWidth="1"/>
    <col min="9467" max="9467" width="7.7109375" style="1105" customWidth="1"/>
    <col min="9468" max="9468" width="8.140625" style="1105" customWidth="1"/>
    <col min="9469" max="9469" width="8.42578125" style="1105" customWidth="1"/>
    <col min="9470" max="9470" width="9" style="1105" bestFit="1" customWidth="1"/>
    <col min="9471" max="9471" width="8.7109375" style="1105" bestFit="1" customWidth="1"/>
    <col min="9472" max="9713" width="8.85546875" style="1105"/>
    <col min="9714" max="9714" width="4.28515625" style="1105" customWidth="1"/>
    <col min="9715" max="9715" width="3.28515625" style="1105" customWidth="1"/>
    <col min="9716" max="9716" width="2.85546875" style="1105" customWidth="1"/>
    <col min="9717" max="9717" width="3.42578125" style="1105" customWidth="1"/>
    <col min="9718" max="9718" width="3.28515625" style="1105" customWidth="1"/>
    <col min="9719" max="9719" width="3.5703125" style="1105" customWidth="1"/>
    <col min="9720" max="9720" width="16.5703125" style="1105" customWidth="1"/>
    <col min="9721" max="9721" width="8.140625" style="1105" customWidth="1"/>
    <col min="9722" max="9722" width="8.5703125" style="1105" customWidth="1"/>
    <col min="9723" max="9723" width="7.7109375" style="1105" customWidth="1"/>
    <col min="9724" max="9724" width="8.140625" style="1105" customWidth="1"/>
    <col min="9725" max="9725" width="8.42578125" style="1105" customWidth="1"/>
    <col min="9726" max="9726" width="9" style="1105" bestFit="1" customWidth="1"/>
    <col min="9727" max="9727" width="8.7109375" style="1105" bestFit="1" customWidth="1"/>
    <col min="9728" max="9969" width="8.85546875" style="1105"/>
    <col min="9970" max="9970" width="4.28515625" style="1105" customWidth="1"/>
    <col min="9971" max="9971" width="3.28515625" style="1105" customWidth="1"/>
    <col min="9972" max="9972" width="2.85546875" style="1105" customWidth="1"/>
    <col min="9973" max="9973" width="3.42578125" style="1105" customWidth="1"/>
    <col min="9974" max="9974" width="3.28515625" style="1105" customWidth="1"/>
    <col min="9975" max="9975" width="3.5703125" style="1105" customWidth="1"/>
    <col min="9976" max="9976" width="16.5703125" style="1105" customWidth="1"/>
    <col min="9977" max="9977" width="8.140625" style="1105" customWidth="1"/>
    <col min="9978" max="9978" width="8.5703125" style="1105" customWidth="1"/>
    <col min="9979" max="9979" width="7.7109375" style="1105" customWidth="1"/>
    <col min="9980" max="9980" width="8.140625" style="1105" customWidth="1"/>
    <col min="9981" max="9981" width="8.42578125" style="1105" customWidth="1"/>
    <col min="9982" max="9982" width="9" style="1105" bestFit="1" customWidth="1"/>
    <col min="9983" max="9983" width="8.7109375" style="1105" bestFit="1" customWidth="1"/>
    <col min="9984" max="10225" width="8.85546875" style="1105"/>
    <col min="10226" max="10226" width="4.28515625" style="1105" customWidth="1"/>
    <col min="10227" max="10227" width="3.28515625" style="1105" customWidth="1"/>
    <col min="10228" max="10228" width="2.85546875" style="1105" customWidth="1"/>
    <col min="10229" max="10229" width="3.42578125" style="1105" customWidth="1"/>
    <col min="10230" max="10230" width="3.28515625" style="1105" customWidth="1"/>
    <col min="10231" max="10231" width="3.5703125" style="1105" customWidth="1"/>
    <col min="10232" max="10232" width="16.5703125" style="1105" customWidth="1"/>
    <col min="10233" max="10233" width="8.140625" style="1105" customWidth="1"/>
    <col min="10234" max="10234" width="8.5703125" style="1105" customWidth="1"/>
    <col min="10235" max="10235" width="7.7109375" style="1105" customWidth="1"/>
    <col min="10236" max="10236" width="8.140625" style="1105" customWidth="1"/>
    <col min="10237" max="10237" width="8.42578125" style="1105" customWidth="1"/>
    <col min="10238" max="10238" width="9" style="1105" bestFit="1" customWidth="1"/>
    <col min="10239" max="10239" width="8.7109375" style="1105" bestFit="1" customWidth="1"/>
    <col min="10240" max="10481" width="8.85546875" style="1105"/>
    <col min="10482" max="10482" width="4.28515625" style="1105" customWidth="1"/>
    <col min="10483" max="10483" width="3.28515625" style="1105" customWidth="1"/>
    <col min="10484" max="10484" width="2.85546875" style="1105" customWidth="1"/>
    <col min="10485" max="10485" width="3.42578125" style="1105" customWidth="1"/>
    <col min="10486" max="10486" width="3.28515625" style="1105" customWidth="1"/>
    <col min="10487" max="10487" width="3.5703125" style="1105" customWidth="1"/>
    <col min="10488" max="10488" width="16.5703125" style="1105" customWidth="1"/>
    <col min="10489" max="10489" width="8.140625" style="1105" customWidth="1"/>
    <col min="10490" max="10490" width="8.5703125" style="1105" customWidth="1"/>
    <col min="10491" max="10491" width="7.7109375" style="1105" customWidth="1"/>
    <col min="10492" max="10492" width="8.140625" style="1105" customWidth="1"/>
    <col min="10493" max="10493" width="8.42578125" style="1105" customWidth="1"/>
    <col min="10494" max="10494" width="9" style="1105" bestFit="1" customWidth="1"/>
    <col min="10495" max="10495" width="8.7109375" style="1105" bestFit="1" customWidth="1"/>
    <col min="10496" max="10737" width="8.85546875" style="1105"/>
    <col min="10738" max="10738" width="4.28515625" style="1105" customWidth="1"/>
    <col min="10739" max="10739" width="3.28515625" style="1105" customWidth="1"/>
    <col min="10740" max="10740" width="2.85546875" style="1105" customWidth="1"/>
    <col min="10741" max="10741" width="3.42578125" style="1105" customWidth="1"/>
    <col min="10742" max="10742" width="3.28515625" style="1105" customWidth="1"/>
    <col min="10743" max="10743" width="3.5703125" style="1105" customWidth="1"/>
    <col min="10744" max="10744" width="16.5703125" style="1105" customWidth="1"/>
    <col min="10745" max="10745" width="8.140625" style="1105" customWidth="1"/>
    <col min="10746" max="10746" width="8.5703125" style="1105" customWidth="1"/>
    <col min="10747" max="10747" width="7.7109375" style="1105" customWidth="1"/>
    <col min="10748" max="10748" width="8.140625" style="1105" customWidth="1"/>
    <col min="10749" max="10749" width="8.42578125" style="1105" customWidth="1"/>
    <col min="10750" max="10750" width="9" style="1105" bestFit="1" customWidth="1"/>
    <col min="10751" max="10751" width="8.7109375" style="1105" bestFit="1" customWidth="1"/>
    <col min="10752" max="10993" width="8.85546875" style="1105"/>
    <col min="10994" max="10994" width="4.28515625" style="1105" customWidth="1"/>
    <col min="10995" max="10995" width="3.28515625" style="1105" customWidth="1"/>
    <col min="10996" max="10996" width="2.85546875" style="1105" customWidth="1"/>
    <col min="10997" max="10997" width="3.42578125" style="1105" customWidth="1"/>
    <col min="10998" max="10998" width="3.28515625" style="1105" customWidth="1"/>
    <col min="10999" max="10999" width="3.5703125" style="1105" customWidth="1"/>
    <col min="11000" max="11000" width="16.5703125" style="1105" customWidth="1"/>
    <col min="11001" max="11001" width="8.140625" style="1105" customWidth="1"/>
    <col min="11002" max="11002" width="8.5703125" style="1105" customWidth="1"/>
    <col min="11003" max="11003" width="7.7109375" style="1105" customWidth="1"/>
    <col min="11004" max="11004" width="8.140625" style="1105" customWidth="1"/>
    <col min="11005" max="11005" width="8.42578125" style="1105" customWidth="1"/>
    <col min="11006" max="11006" width="9" style="1105" bestFit="1" customWidth="1"/>
    <col min="11007" max="11007" width="8.7109375" style="1105" bestFit="1" customWidth="1"/>
    <col min="11008" max="11249" width="8.85546875" style="1105"/>
    <col min="11250" max="11250" width="4.28515625" style="1105" customWidth="1"/>
    <col min="11251" max="11251" width="3.28515625" style="1105" customWidth="1"/>
    <col min="11252" max="11252" width="2.85546875" style="1105" customWidth="1"/>
    <col min="11253" max="11253" width="3.42578125" style="1105" customWidth="1"/>
    <col min="11254" max="11254" width="3.28515625" style="1105" customWidth="1"/>
    <col min="11255" max="11255" width="3.5703125" style="1105" customWidth="1"/>
    <col min="11256" max="11256" width="16.5703125" style="1105" customWidth="1"/>
    <col min="11257" max="11257" width="8.140625" style="1105" customWidth="1"/>
    <col min="11258" max="11258" width="8.5703125" style="1105" customWidth="1"/>
    <col min="11259" max="11259" width="7.7109375" style="1105" customWidth="1"/>
    <col min="11260" max="11260" width="8.140625" style="1105" customWidth="1"/>
    <col min="11261" max="11261" width="8.42578125" style="1105" customWidth="1"/>
    <col min="11262" max="11262" width="9" style="1105" bestFit="1" customWidth="1"/>
    <col min="11263" max="11263" width="8.7109375" style="1105" bestFit="1" customWidth="1"/>
    <col min="11264" max="11505" width="8.85546875" style="1105"/>
    <col min="11506" max="11506" width="4.28515625" style="1105" customWidth="1"/>
    <col min="11507" max="11507" width="3.28515625" style="1105" customWidth="1"/>
    <col min="11508" max="11508" width="2.85546875" style="1105" customWidth="1"/>
    <col min="11509" max="11509" width="3.42578125" style="1105" customWidth="1"/>
    <col min="11510" max="11510" width="3.28515625" style="1105" customWidth="1"/>
    <col min="11511" max="11511" width="3.5703125" style="1105" customWidth="1"/>
    <col min="11512" max="11512" width="16.5703125" style="1105" customWidth="1"/>
    <col min="11513" max="11513" width="8.140625" style="1105" customWidth="1"/>
    <col min="11514" max="11514" width="8.5703125" style="1105" customWidth="1"/>
    <col min="11515" max="11515" width="7.7109375" style="1105" customWidth="1"/>
    <col min="11516" max="11516" width="8.140625" style="1105" customWidth="1"/>
    <col min="11517" max="11517" width="8.42578125" style="1105" customWidth="1"/>
    <col min="11518" max="11518" width="9" style="1105" bestFit="1" customWidth="1"/>
    <col min="11519" max="11519" width="8.7109375" style="1105" bestFit="1" customWidth="1"/>
    <col min="11520" max="11761" width="8.85546875" style="1105"/>
    <col min="11762" max="11762" width="4.28515625" style="1105" customWidth="1"/>
    <col min="11763" max="11763" width="3.28515625" style="1105" customWidth="1"/>
    <col min="11764" max="11764" width="2.85546875" style="1105" customWidth="1"/>
    <col min="11765" max="11765" width="3.42578125" style="1105" customWidth="1"/>
    <col min="11766" max="11766" width="3.28515625" style="1105" customWidth="1"/>
    <col min="11767" max="11767" width="3.5703125" style="1105" customWidth="1"/>
    <col min="11768" max="11768" width="16.5703125" style="1105" customWidth="1"/>
    <col min="11769" max="11769" width="8.140625" style="1105" customWidth="1"/>
    <col min="11770" max="11770" width="8.5703125" style="1105" customWidth="1"/>
    <col min="11771" max="11771" width="7.7109375" style="1105" customWidth="1"/>
    <col min="11772" max="11772" width="8.140625" style="1105" customWidth="1"/>
    <col min="11773" max="11773" width="8.42578125" style="1105" customWidth="1"/>
    <col min="11774" max="11774" width="9" style="1105" bestFit="1" customWidth="1"/>
    <col min="11775" max="11775" width="8.7109375" style="1105" bestFit="1" customWidth="1"/>
    <col min="11776" max="12017" width="8.85546875" style="1105"/>
    <col min="12018" max="12018" width="4.28515625" style="1105" customWidth="1"/>
    <col min="12019" max="12019" width="3.28515625" style="1105" customWidth="1"/>
    <col min="12020" max="12020" width="2.85546875" style="1105" customWidth="1"/>
    <col min="12021" max="12021" width="3.42578125" style="1105" customWidth="1"/>
    <col min="12022" max="12022" width="3.28515625" style="1105" customWidth="1"/>
    <col min="12023" max="12023" width="3.5703125" style="1105" customWidth="1"/>
    <col min="12024" max="12024" width="16.5703125" style="1105" customWidth="1"/>
    <col min="12025" max="12025" width="8.140625" style="1105" customWidth="1"/>
    <col min="12026" max="12026" width="8.5703125" style="1105" customWidth="1"/>
    <col min="12027" max="12027" width="7.7109375" style="1105" customWidth="1"/>
    <col min="12028" max="12028" width="8.140625" style="1105" customWidth="1"/>
    <col min="12029" max="12029" width="8.42578125" style="1105" customWidth="1"/>
    <col min="12030" max="12030" width="9" style="1105" bestFit="1" customWidth="1"/>
    <col min="12031" max="12031" width="8.7109375" style="1105" bestFit="1" customWidth="1"/>
    <col min="12032" max="12273" width="8.85546875" style="1105"/>
    <col min="12274" max="12274" width="4.28515625" style="1105" customWidth="1"/>
    <col min="12275" max="12275" width="3.28515625" style="1105" customWidth="1"/>
    <col min="12276" max="12276" width="2.85546875" style="1105" customWidth="1"/>
    <col min="12277" max="12277" width="3.42578125" style="1105" customWidth="1"/>
    <col min="12278" max="12278" width="3.28515625" style="1105" customWidth="1"/>
    <col min="12279" max="12279" width="3.5703125" style="1105" customWidth="1"/>
    <col min="12280" max="12280" width="16.5703125" style="1105" customWidth="1"/>
    <col min="12281" max="12281" width="8.140625" style="1105" customWidth="1"/>
    <col min="12282" max="12282" width="8.5703125" style="1105" customWidth="1"/>
    <col min="12283" max="12283" width="7.7109375" style="1105" customWidth="1"/>
    <col min="12284" max="12284" width="8.140625" style="1105" customWidth="1"/>
    <col min="12285" max="12285" width="8.42578125" style="1105" customWidth="1"/>
    <col min="12286" max="12286" width="9" style="1105" bestFit="1" customWidth="1"/>
    <col min="12287" max="12287" width="8.7109375" style="1105" bestFit="1" customWidth="1"/>
    <col min="12288" max="12529" width="8.85546875" style="1105"/>
    <col min="12530" max="12530" width="4.28515625" style="1105" customWidth="1"/>
    <col min="12531" max="12531" width="3.28515625" style="1105" customWidth="1"/>
    <col min="12532" max="12532" width="2.85546875" style="1105" customWidth="1"/>
    <col min="12533" max="12533" width="3.42578125" style="1105" customWidth="1"/>
    <col min="12534" max="12534" width="3.28515625" style="1105" customWidth="1"/>
    <col min="12535" max="12535" width="3.5703125" style="1105" customWidth="1"/>
    <col min="12536" max="12536" width="16.5703125" style="1105" customWidth="1"/>
    <col min="12537" max="12537" width="8.140625" style="1105" customWidth="1"/>
    <col min="12538" max="12538" width="8.5703125" style="1105" customWidth="1"/>
    <col min="12539" max="12539" width="7.7109375" style="1105" customWidth="1"/>
    <col min="12540" max="12540" width="8.140625" style="1105" customWidth="1"/>
    <col min="12541" max="12541" width="8.42578125" style="1105" customWidth="1"/>
    <col min="12542" max="12542" width="9" style="1105" bestFit="1" customWidth="1"/>
    <col min="12543" max="12543" width="8.7109375" style="1105" bestFit="1" customWidth="1"/>
    <col min="12544" max="12785" width="8.85546875" style="1105"/>
    <col min="12786" max="12786" width="4.28515625" style="1105" customWidth="1"/>
    <col min="12787" max="12787" width="3.28515625" style="1105" customWidth="1"/>
    <col min="12788" max="12788" width="2.85546875" style="1105" customWidth="1"/>
    <col min="12789" max="12789" width="3.42578125" style="1105" customWidth="1"/>
    <col min="12790" max="12790" width="3.28515625" style="1105" customWidth="1"/>
    <col min="12791" max="12791" width="3.5703125" style="1105" customWidth="1"/>
    <col min="12792" max="12792" width="16.5703125" style="1105" customWidth="1"/>
    <col min="12793" max="12793" width="8.140625" style="1105" customWidth="1"/>
    <col min="12794" max="12794" width="8.5703125" style="1105" customWidth="1"/>
    <col min="12795" max="12795" width="7.7109375" style="1105" customWidth="1"/>
    <col min="12796" max="12796" width="8.140625" style="1105" customWidth="1"/>
    <col min="12797" max="12797" width="8.42578125" style="1105" customWidth="1"/>
    <col min="12798" max="12798" width="9" style="1105" bestFit="1" customWidth="1"/>
    <col min="12799" max="12799" width="8.7109375" style="1105" bestFit="1" customWidth="1"/>
    <col min="12800" max="13041" width="8.85546875" style="1105"/>
    <col min="13042" max="13042" width="4.28515625" style="1105" customWidth="1"/>
    <col min="13043" max="13043" width="3.28515625" style="1105" customWidth="1"/>
    <col min="13044" max="13044" width="2.85546875" style="1105" customWidth="1"/>
    <col min="13045" max="13045" width="3.42578125" style="1105" customWidth="1"/>
    <col min="13046" max="13046" width="3.28515625" style="1105" customWidth="1"/>
    <col min="13047" max="13047" width="3.5703125" style="1105" customWidth="1"/>
    <col min="13048" max="13048" width="16.5703125" style="1105" customWidth="1"/>
    <col min="13049" max="13049" width="8.140625" style="1105" customWidth="1"/>
    <col min="13050" max="13050" width="8.5703125" style="1105" customWidth="1"/>
    <col min="13051" max="13051" width="7.7109375" style="1105" customWidth="1"/>
    <col min="13052" max="13052" width="8.140625" style="1105" customWidth="1"/>
    <col min="13053" max="13053" width="8.42578125" style="1105" customWidth="1"/>
    <col min="13054" max="13054" width="9" style="1105" bestFit="1" customWidth="1"/>
    <col min="13055" max="13055" width="8.7109375" style="1105" bestFit="1" customWidth="1"/>
    <col min="13056" max="13297" width="8.85546875" style="1105"/>
    <col min="13298" max="13298" width="4.28515625" style="1105" customWidth="1"/>
    <col min="13299" max="13299" width="3.28515625" style="1105" customWidth="1"/>
    <col min="13300" max="13300" width="2.85546875" style="1105" customWidth="1"/>
    <col min="13301" max="13301" width="3.42578125" style="1105" customWidth="1"/>
    <col min="13302" max="13302" width="3.28515625" style="1105" customWidth="1"/>
    <col min="13303" max="13303" width="3.5703125" style="1105" customWidth="1"/>
    <col min="13304" max="13304" width="16.5703125" style="1105" customWidth="1"/>
    <col min="13305" max="13305" width="8.140625" style="1105" customWidth="1"/>
    <col min="13306" max="13306" width="8.5703125" style="1105" customWidth="1"/>
    <col min="13307" max="13307" width="7.7109375" style="1105" customWidth="1"/>
    <col min="13308" max="13308" width="8.140625" style="1105" customWidth="1"/>
    <col min="13309" max="13309" width="8.42578125" style="1105" customWidth="1"/>
    <col min="13310" max="13310" width="9" style="1105" bestFit="1" customWidth="1"/>
    <col min="13311" max="13311" width="8.7109375" style="1105" bestFit="1" customWidth="1"/>
    <col min="13312" max="13553" width="8.85546875" style="1105"/>
    <col min="13554" max="13554" width="4.28515625" style="1105" customWidth="1"/>
    <col min="13555" max="13555" width="3.28515625" style="1105" customWidth="1"/>
    <col min="13556" max="13556" width="2.85546875" style="1105" customWidth="1"/>
    <col min="13557" max="13557" width="3.42578125" style="1105" customWidth="1"/>
    <col min="13558" max="13558" width="3.28515625" style="1105" customWidth="1"/>
    <col min="13559" max="13559" width="3.5703125" style="1105" customWidth="1"/>
    <col min="13560" max="13560" width="16.5703125" style="1105" customWidth="1"/>
    <col min="13561" max="13561" width="8.140625" style="1105" customWidth="1"/>
    <col min="13562" max="13562" width="8.5703125" style="1105" customWidth="1"/>
    <col min="13563" max="13563" width="7.7109375" style="1105" customWidth="1"/>
    <col min="13564" max="13564" width="8.140625" style="1105" customWidth="1"/>
    <col min="13565" max="13565" width="8.42578125" style="1105" customWidth="1"/>
    <col min="13566" max="13566" width="9" style="1105" bestFit="1" customWidth="1"/>
    <col min="13567" max="13567" width="8.7109375" style="1105" bestFit="1" customWidth="1"/>
    <col min="13568" max="13809" width="8.85546875" style="1105"/>
    <col min="13810" max="13810" width="4.28515625" style="1105" customWidth="1"/>
    <col min="13811" max="13811" width="3.28515625" style="1105" customWidth="1"/>
    <col min="13812" max="13812" width="2.85546875" style="1105" customWidth="1"/>
    <col min="13813" max="13813" width="3.42578125" style="1105" customWidth="1"/>
    <col min="13814" max="13814" width="3.28515625" style="1105" customWidth="1"/>
    <col min="13815" max="13815" width="3.5703125" style="1105" customWidth="1"/>
    <col min="13816" max="13816" width="16.5703125" style="1105" customWidth="1"/>
    <col min="13817" max="13817" width="8.140625" style="1105" customWidth="1"/>
    <col min="13818" max="13818" width="8.5703125" style="1105" customWidth="1"/>
    <col min="13819" max="13819" width="7.7109375" style="1105" customWidth="1"/>
    <col min="13820" max="13820" width="8.140625" style="1105" customWidth="1"/>
    <col min="13821" max="13821" width="8.42578125" style="1105" customWidth="1"/>
    <col min="13822" max="13822" width="9" style="1105" bestFit="1" customWidth="1"/>
    <col min="13823" max="13823" width="8.7109375" style="1105" bestFit="1" customWidth="1"/>
    <col min="13824" max="14065" width="8.85546875" style="1105"/>
    <col min="14066" max="14066" width="4.28515625" style="1105" customWidth="1"/>
    <col min="14067" max="14067" width="3.28515625" style="1105" customWidth="1"/>
    <col min="14068" max="14068" width="2.85546875" style="1105" customWidth="1"/>
    <col min="14069" max="14069" width="3.42578125" style="1105" customWidth="1"/>
    <col min="14070" max="14070" width="3.28515625" style="1105" customWidth="1"/>
    <col min="14071" max="14071" width="3.5703125" style="1105" customWidth="1"/>
    <col min="14072" max="14072" width="16.5703125" style="1105" customWidth="1"/>
    <col min="14073" max="14073" width="8.140625" style="1105" customWidth="1"/>
    <col min="14074" max="14074" width="8.5703125" style="1105" customWidth="1"/>
    <col min="14075" max="14075" width="7.7109375" style="1105" customWidth="1"/>
    <col min="14076" max="14076" width="8.140625" style="1105" customWidth="1"/>
    <col min="14077" max="14077" width="8.42578125" style="1105" customWidth="1"/>
    <col min="14078" max="14078" width="9" style="1105" bestFit="1" customWidth="1"/>
    <col min="14079" max="14079" width="8.7109375" style="1105" bestFit="1" customWidth="1"/>
    <col min="14080" max="14321" width="8.85546875" style="1105"/>
    <col min="14322" max="14322" width="4.28515625" style="1105" customWidth="1"/>
    <col min="14323" max="14323" width="3.28515625" style="1105" customWidth="1"/>
    <col min="14324" max="14324" width="2.85546875" style="1105" customWidth="1"/>
    <col min="14325" max="14325" width="3.42578125" style="1105" customWidth="1"/>
    <col min="14326" max="14326" width="3.28515625" style="1105" customWidth="1"/>
    <col min="14327" max="14327" width="3.5703125" style="1105" customWidth="1"/>
    <col min="14328" max="14328" width="16.5703125" style="1105" customWidth="1"/>
    <col min="14329" max="14329" width="8.140625" style="1105" customWidth="1"/>
    <col min="14330" max="14330" width="8.5703125" style="1105" customWidth="1"/>
    <col min="14331" max="14331" width="7.7109375" style="1105" customWidth="1"/>
    <col min="14332" max="14332" width="8.140625" style="1105" customWidth="1"/>
    <col min="14333" max="14333" width="8.42578125" style="1105" customWidth="1"/>
    <col min="14334" max="14334" width="9" style="1105" bestFit="1" customWidth="1"/>
    <col min="14335" max="14335" width="8.7109375" style="1105" bestFit="1" customWidth="1"/>
    <col min="14336" max="14577" width="8.85546875" style="1105"/>
    <col min="14578" max="14578" width="4.28515625" style="1105" customWidth="1"/>
    <col min="14579" max="14579" width="3.28515625" style="1105" customWidth="1"/>
    <col min="14580" max="14580" width="2.85546875" style="1105" customWidth="1"/>
    <col min="14581" max="14581" width="3.42578125" style="1105" customWidth="1"/>
    <col min="14582" max="14582" width="3.28515625" style="1105" customWidth="1"/>
    <col min="14583" max="14583" width="3.5703125" style="1105" customWidth="1"/>
    <col min="14584" max="14584" width="16.5703125" style="1105" customWidth="1"/>
    <col min="14585" max="14585" width="8.140625" style="1105" customWidth="1"/>
    <col min="14586" max="14586" width="8.5703125" style="1105" customWidth="1"/>
    <col min="14587" max="14587" width="7.7109375" style="1105" customWidth="1"/>
    <col min="14588" max="14588" width="8.140625" style="1105" customWidth="1"/>
    <col min="14589" max="14589" width="8.42578125" style="1105" customWidth="1"/>
    <col min="14590" max="14590" width="9" style="1105" bestFit="1" customWidth="1"/>
    <col min="14591" max="14591" width="8.7109375" style="1105" bestFit="1" customWidth="1"/>
    <col min="14592" max="14833" width="8.85546875" style="1105"/>
    <col min="14834" max="14834" width="4.28515625" style="1105" customWidth="1"/>
    <col min="14835" max="14835" width="3.28515625" style="1105" customWidth="1"/>
    <col min="14836" max="14836" width="2.85546875" style="1105" customWidth="1"/>
    <col min="14837" max="14837" width="3.42578125" style="1105" customWidth="1"/>
    <col min="14838" max="14838" width="3.28515625" style="1105" customWidth="1"/>
    <col min="14839" max="14839" width="3.5703125" style="1105" customWidth="1"/>
    <col min="14840" max="14840" width="16.5703125" style="1105" customWidth="1"/>
    <col min="14841" max="14841" width="8.140625" style="1105" customWidth="1"/>
    <col min="14842" max="14842" width="8.5703125" style="1105" customWidth="1"/>
    <col min="14843" max="14843" width="7.7109375" style="1105" customWidth="1"/>
    <col min="14844" max="14844" width="8.140625" style="1105" customWidth="1"/>
    <col min="14845" max="14845" width="8.42578125" style="1105" customWidth="1"/>
    <col min="14846" max="14846" width="9" style="1105" bestFit="1" customWidth="1"/>
    <col min="14847" max="14847" width="8.7109375" style="1105" bestFit="1" customWidth="1"/>
    <col min="14848" max="15089" width="8.85546875" style="1105"/>
    <col min="15090" max="15090" width="4.28515625" style="1105" customWidth="1"/>
    <col min="15091" max="15091" width="3.28515625" style="1105" customWidth="1"/>
    <col min="15092" max="15092" width="2.85546875" style="1105" customWidth="1"/>
    <col min="15093" max="15093" width="3.42578125" style="1105" customWidth="1"/>
    <col min="15094" max="15094" width="3.28515625" style="1105" customWidth="1"/>
    <col min="15095" max="15095" width="3.5703125" style="1105" customWidth="1"/>
    <col min="15096" max="15096" width="16.5703125" style="1105" customWidth="1"/>
    <col min="15097" max="15097" width="8.140625" style="1105" customWidth="1"/>
    <col min="15098" max="15098" width="8.5703125" style="1105" customWidth="1"/>
    <col min="15099" max="15099" width="7.7109375" style="1105" customWidth="1"/>
    <col min="15100" max="15100" width="8.140625" style="1105" customWidth="1"/>
    <col min="15101" max="15101" width="8.42578125" style="1105" customWidth="1"/>
    <col min="15102" max="15102" width="9" style="1105" bestFit="1" customWidth="1"/>
    <col min="15103" max="15103" width="8.7109375" style="1105" bestFit="1" customWidth="1"/>
    <col min="15104" max="15345" width="8.85546875" style="1105"/>
    <col min="15346" max="15346" width="4.28515625" style="1105" customWidth="1"/>
    <col min="15347" max="15347" width="3.28515625" style="1105" customWidth="1"/>
    <col min="15348" max="15348" width="2.85546875" style="1105" customWidth="1"/>
    <col min="15349" max="15349" width="3.42578125" style="1105" customWidth="1"/>
    <col min="15350" max="15350" width="3.28515625" style="1105" customWidth="1"/>
    <col min="15351" max="15351" width="3.5703125" style="1105" customWidth="1"/>
    <col min="15352" max="15352" width="16.5703125" style="1105" customWidth="1"/>
    <col min="15353" max="15353" width="8.140625" style="1105" customWidth="1"/>
    <col min="15354" max="15354" width="8.5703125" style="1105" customWidth="1"/>
    <col min="15355" max="15355" width="7.7109375" style="1105" customWidth="1"/>
    <col min="15356" max="15356" width="8.140625" style="1105" customWidth="1"/>
    <col min="15357" max="15357" width="8.42578125" style="1105" customWidth="1"/>
    <col min="15358" max="15358" width="9" style="1105" bestFit="1" customWidth="1"/>
    <col min="15359" max="15359" width="8.7109375" style="1105" bestFit="1" customWidth="1"/>
    <col min="15360" max="15601" width="8.85546875" style="1105"/>
    <col min="15602" max="15602" width="4.28515625" style="1105" customWidth="1"/>
    <col min="15603" max="15603" width="3.28515625" style="1105" customWidth="1"/>
    <col min="15604" max="15604" width="2.85546875" style="1105" customWidth="1"/>
    <col min="15605" max="15605" width="3.42578125" style="1105" customWidth="1"/>
    <col min="15606" max="15606" width="3.28515625" style="1105" customWidth="1"/>
    <col min="15607" max="15607" width="3.5703125" style="1105" customWidth="1"/>
    <col min="15608" max="15608" width="16.5703125" style="1105" customWidth="1"/>
    <col min="15609" max="15609" width="8.140625" style="1105" customWidth="1"/>
    <col min="15610" max="15610" width="8.5703125" style="1105" customWidth="1"/>
    <col min="15611" max="15611" width="7.7109375" style="1105" customWidth="1"/>
    <col min="15612" max="15612" width="8.140625" style="1105" customWidth="1"/>
    <col min="15613" max="15613" width="8.42578125" style="1105" customWidth="1"/>
    <col min="15614" max="15614" width="9" style="1105" bestFit="1" customWidth="1"/>
    <col min="15615" max="15615" width="8.7109375" style="1105" bestFit="1" customWidth="1"/>
    <col min="15616" max="15857" width="8.85546875" style="1105"/>
    <col min="15858" max="15858" width="4.28515625" style="1105" customWidth="1"/>
    <col min="15859" max="15859" width="3.28515625" style="1105" customWidth="1"/>
    <col min="15860" max="15860" width="2.85546875" style="1105" customWidth="1"/>
    <col min="15861" max="15861" width="3.42578125" style="1105" customWidth="1"/>
    <col min="15862" max="15862" width="3.28515625" style="1105" customWidth="1"/>
    <col min="15863" max="15863" width="3.5703125" style="1105" customWidth="1"/>
    <col min="15864" max="15864" width="16.5703125" style="1105" customWidth="1"/>
    <col min="15865" max="15865" width="8.140625" style="1105" customWidth="1"/>
    <col min="15866" max="15866" width="8.5703125" style="1105" customWidth="1"/>
    <col min="15867" max="15867" width="7.7109375" style="1105" customWidth="1"/>
    <col min="15868" max="15868" width="8.140625" style="1105" customWidth="1"/>
    <col min="15869" max="15869" width="8.42578125" style="1105" customWidth="1"/>
    <col min="15870" max="15870" width="9" style="1105" bestFit="1" customWidth="1"/>
    <col min="15871" max="15871" width="8.7109375" style="1105" bestFit="1" customWidth="1"/>
    <col min="15872" max="16113" width="8.85546875" style="1105"/>
    <col min="16114" max="16114" width="4.28515625" style="1105" customWidth="1"/>
    <col min="16115" max="16115" width="3.28515625" style="1105" customWidth="1"/>
    <col min="16116" max="16116" width="2.85546875" style="1105" customWidth="1"/>
    <col min="16117" max="16117" width="3.42578125" style="1105" customWidth="1"/>
    <col min="16118" max="16118" width="3.28515625" style="1105" customWidth="1"/>
    <col min="16119" max="16119" width="3.5703125" style="1105" customWidth="1"/>
    <col min="16120" max="16120" width="16.5703125" style="1105" customWidth="1"/>
    <col min="16121" max="16121" width="8.140625" style="1105" customWidth="1"/>
    <col min="16122" max="16122" width="8.5703125" style="1105" customWidth="1"/>
    <col min="16123" max="16123" width="7.7109375" style="1105" customWidth="1"/>
    <col min="16124" max="16124" width="8.140625" style="1105" customWidth="1"/>
    <col min="16125" max="16125" width="8.42578125" style="1105" customWidth="1"/>
    <col min="16126" max="16126" width="9" style="1105" bestFit="1" customWidth="1"/>
    <col min="16127" max="16127" width="8.7109375" style="1105" bestFit="1" customWidth="1"/>
    <col min="16128" max="16384" width="8.85546875" style="1105"/>
  </cols>
  <sheetData>
    <row r="1" spans="3:15">
      <c r="C1" s="1712" t="s">
        <v>972</v>
      </c>
      <c r="D1" s="1712"/>
      <c r="E1" s="1712"/>
      <c r="F1" s="1712"/>
      <c r="G1" s="1712"/>
      <c r="H1" s="1712"/>
      <c r="I1" s="1712"/>
      <c r="J1" s="1712"/>
      <c r="K1" s="1712"/>
      <c r="L1" s="1712"/>
      <c r="M1" s="1712"/>
      <c r="N1" s="1712"/>
    </row>
    <row r="2" spans="3:15">
      <c r="C2" s="1712" t="s">
        <v>973</v>
      </c>
      <c r="D2" s="1712"/>
      <c r="E2" s="1712"/>
      <c r="F2" s="1712"/>
      <c r="G2" s="1712"/>
      <c r="H2" s="1712"/>
      <c r="I2" s="1712"/>
      <c r="J2" s="1712"/>
      <c r="K2" s="1712"/>
      <c r="L2" s="1712"/>
      <c r="M2" s="1712"/>
      <c r="N2" s="1712"/>
    </row>
    <row r="3" spans="3:15" ht="16.5" thickBot="1">
      <c r="C3" s="1713"/>
      <c r="D3" s="1713"/>
      <c r="E3" s="1713"/>
      <c r="F3" s="1713"/>
      <c r="G3" s="1713"/>
      <c r="H3" s="1106"/>
      <c r="M3" s="1107"/>
      <c r="N3" s="1108" t="s">
        <v>1032</v>
      </c>
    </row>
    <row r="4" spans="3:15" ht="16.5" thickTop="1">
      <c r="C4" s="1714" t="s">
        <v>1033</v>
      </c>
      <c r="D4" s="1715"/>
      <c r="E4" s="1715"/>
      <c r="F4" s="1715"/>
      <c r="G4" s="1715"/>
      <c r="H4" s="1720" t="s">
        <v>4</v>
      </c>
      <c r="I4" s="1721"/>
      <c r="J4" s="1720" t="s">
        <v>44</v>
      </c>
      <c r="K4" s="1721"/>
      <c r="L4" s="1724" t="s">
        <v>134</v>
      </c>
      <c r="M4" s="1720" t="s">
        <v>977</v>
      </c>
      <c r="N4" s="1726"/>
    </row>
    <row r="5" spans="3:15">
      <c r="C5" s="1716"/>
      <c r="D5" s="1717"/>
      <c r="E5" s="1717"/>
      <c r="F5" s="1717"/>
      <c r="G5" s="1717"/>
      <c r="H5" s="1722"/>
      <c r="I5" s="1723"/>
      <c r="J5" s="1722"/>
      <c r="K5" s="1723"/>
      <c r="L5" s="1725"/>
      <c r="M5" s="1722" t="str">
        <f>L6</f>
        <v>Two Months</v>
      </c>
      <c r="N5" s="1727"/>
    </row>
    <row r="6" spans="3:15" ht="16.5" thickBot="1">
      <c r="C6" s="1718"/>
      <c r="D6" s="1719"/>
      <c r="E6" s="1719"/>
      <c r="F6" s="1719"/>
      <c r="G6" s="1719"/>
      <c r="H6" s="1109" t="str">
        <f>BOP!H6</f>
        <v>Two Months</v>
      </c>
      <c r="I6" s="1110" t="s">
        <v>5</v>
      </c>
      <c r="J6" s="1109" t="str">
        <f>H6</f>
        <v>Two Months</v>
      </c>
      <c r="K6" s="1110" t="s">
        <v>5</v>
      </c>
      <c r="L6" s="1110" t="str">
        <f>J6</f>
        <v>Two Months</v>
      </c>
      <c r="M6" s="1110" t="str">
        <f>J4</f>
        <v>2017/18</v>
      </c>
      <c r="N6" s="1111" t="str">
        <f>L4</f>
        <v>2018/19</v>
      </c>
    </row>
    <row r="7" spans="3:15" ht="16.5" thickTop="1">
      <c r="C7" s="1112" t="s">
        <v>978</v>
      </c>
      <c r="D7" s="1113"/>
      <c r="E7" s="1113"/>
      <c r="F7" s="1113"/>
      <c r="G7" s="1113"/>
      <c r="H7" s="1114">
        <v>-103.83000916658582</v>
      </c>
      <c r="I7" s="1114">
        <v>-93.500734272370835</v>
      </c>
      <c r="J7" s="1114">
        <v>-192.55346222540831</v>
      </c>
      <c r="K7" s="1114">
        <v>-2346.9503472674737</v>
      </c>
      <c r="L7" s="1115">
        <v>-320.14428864489537</v>
      </c>
      <c r="M7" s="1116">
        <f>J7/H7%-100</f>
        <v>85.450684027653097</v>
      </c>
      <c r="N7" s="1117">
        <f>L7/J7%-100</f>
        <v>66.262545967688595</v>
      </c>
      <c r="O7" s="1118"/>
    </row>
    <row r="8" spans="3:15">
      <c r="C8" s="1119"/>
      <c r="D8" s="1120" t="s">
        <v>979</v>
      </c>
      <c r="E8" s="1120"/>
      <c r="F8" s="1120"/>
      <c r="G8" s="1120"/>
      <c r="H8" s="1121">
        <v>134.15981620684698</v>
      </c>
      <c r="I8" s="1121">
        <v>773.69423403299299</v>
      </c>
      <c r="J8" s="1121">
        <v>146.22368531042542</v>
      </c>
      <c r="K8" s="1121">
        <v>893.79443232856875</v>
      </c>
      <c r="L8" s="1122">
        <v>145.65809923421787</v>
      </c>
      <c r="M8" s="1122">
        <f>J8/H8%-100</f>
        <v>8.9921628134749625</v>
      </c>
      <c r="N8" s="1123">
        <f>L8/J8%-100</f>
        <v>-0.38679511804591016</v>
      </c>
      <c r="O8" s="1118"/>
    </row>
    <row r="9" spans="3:15">
      <c r="C9" s="1119"/>
      <c r="D9" s="1120"/>
      <c r="E9" s="1120" t="s">
        <v>980</v>
      </c>
      <c r="F9" s="1120"/>
      <c r="G9" s="1120"/>
      <c r="H9" s="1121">
        <v>0</v>
      </c>
      <c r="I9" s="1121">
        <v>0</v>
      </c>
      <c r="J9" s="1121">
        <v>0</v>
      </c>
      <c r="K9" s="1121">
        <v>0</v>
      </c>
      <c r="L9" s="1122">
        <v>0</v>
      </c>
      <c r="M9" s="1122" t="s">
        <v>573</v>
      </c>
      <c r="N9" s="1123" t="s">
        <v>573</v>
      </c>
    </row>
    <row r="10" spans="3:15">
      <c r="C10" s="1119"/>
      <c r="D10" s="1120"/>
      <c r="E10" s="1120" t="s">
        <v>981</v>
      </c>
      <c r="F10" s="1120"/>
      <c r="G10" s="1120"/>
      <c r="H10" s="1121">
        <v>134.15981620684698</v>
      </c>
      <c r="I10" s="1121">
        <v>773.69423403299299</v>
      </c>
      <c r="J10" s="1121">
        <v>146.22368531042542</v>
      </c>
      <c r="K10" s="1121">
        <v>893.79443232856875</v>
      </c>
      <c r="L10" s="1122">
        <v>145.65809923421787</v>
      </c>
      <c r="M10" s="1122">
        <f t="shared" ref="M10:M23" si="0">J10/H10%-100</f>
        <v>8.9921628134749625</v>
      </c>
      <c r="N10" s="1123">
        <f t="shared" ref="N10:N35" si="1">L10/J10%-100</f>
        <v>-0.38679511804591016</v>
      </c>
    </row>
    <row r="11" spans="3:15">
      <c r="C11" s="1119"/>
      <c r="D11" s="1120" t="s">
        <v>982</v>
      </c>
      <c r="E11" s="1120"/>
      <c r="F11" s="1120"/>
      <c r="G11" s="1120"/>
      <c r="H11" s="1121">
        <v>-1363.4413428990197</v>
      </c>
      <c r="I11" s="1121">
        <v>-9219.333436580624</v>
      </c>
      <c r="J11" s="1121">
        <v>-1598.0643075760954</v>
      </c>
      <c r="K11" s="1121">
        <v>-11739.865969972105</v>
      </c>
      <c r="L11" s="1122">
        <v>-2054.4651410439646</v>
      </c>
      <c r="M11" s="1122">
        <f t="shared" si="0"/>
        <v>17.208145102759488</v>
      </c>
      <c r="N11" s="1123">
        <f t="shared" si="1"/>
        <v>28.55960372208844</v>
      </c>
    </row>
    <row r="12" spans="3:15">
      <c r="C12" s="1119"/>
      <c r="D12" s="1120"/>
      <c r="E12" s="1120" t="s">
        <v>980</v>
      </c>
      <c r="F12" s="1120"/>
      <c r="G12" s="1120"/>
      <c r="H12" s="1121">
        <v>-130.01917272815916</v>
      </c>
      <c r="I12" s="1121">
        <v>-1145.3845235936735</v>
      </c>
      <c r="J12" s="1121">
        <v>-177.99599765773638</v>
      </c>
      <c r="K12" s="1121">
        <v>-1644.9638539463035</v>
      </c>
      <c r="L12" s="1122">
        <v>-281.08926093302375</v>
      </c>
      <c r="M12" s="1122">
        <f t="shared" si="0"/>
        <v>36.899807869017877</v>
      </c>
      <c r="N12" s="1123">
        <f t="shared" si="1"/>
        <v>57.918865947493146</v>
      </c>
    </row>
    <row r="13" spans="3:15">
      <c r="C13" s="1119"/>
      <c r="D13" s="1120"/>
      <c r="E13" s="1120" t="s">
        <v>981</v>
      </c>
      <c r="F13" s="1120"/>
      <c r="G13" s="1120"/>
      <c r="H13" s="1121">
        <v>-1233.4221701708607</v>
      </c>
      <c r="I13" s="1121">
        <v>-8073.9489129869507</v>
      </c>
      <c r="J13" s="1121">
        <v>-1420.0683099183589</v>
      </c>
      <c r="K13" s="1121">
        <v>-10094.9021160258</v>
      </c>
      <c r="L13" s="1122">
        <v>-1773.3758801109407</v>
      </c>
      <c r="M13" s="1122">
        <f t="shared" si="0"/>
        <v>15.132380806941626</v>
      </c>
      <c r="N13" s="1123">
        <f t="shared" si="1"/>
        <v>24.879617953934471</v>
      </c>
    </row>
    <row r="14" spans="3:15">
      <c r="C14" s="1112"/>
      <c r="D14" s="1113" t="s">
        <v>983</v>
      </c>
      <c r="E14" s="1113"/>
      <c r="F14" s="1113"/>
      <c r="G14" s="1113"/>
      <c r="H14" s="1124">
        <v>-1229.281526692173</v>
      </c>
      <c r="I14" s="1124">
        <v>-8445.6392025476307</v>
      </c>
      <c r="J14" s="1124">
        <v>-1451.8406222656699</v>
      </c>
      <c r="K14" s="1124">
        <v>-10846.071537643533</v>
      </c>
      <c r="L14" s="1125">
        <v>-1908.8070418097466</v>
      </c>
      <c r="M14" s="1125">
        <f t="shared" si="0"/>
        <v>18.104810878625401</v>
      </c>
      <c r="N14" s="1126">
        <f t="shared" si="1"/>
        <v>31.474971325086472</v>
      </c>
    </row>
    <row r="15" spans="3:15">
      <c r="C15" s="1112"/>
      <c r="D15" s="1113" t="s">
        <v>984</v>
      </c>
      <c r="E15" s="1113"/>
      <c r="F15" s="1113"/>
      <c r="G15" s="1113"/>
      <c r="H15" s="1124">
        <v>-49.612134345292972</v>
      </c>
      <c r="I15" s="1124">
        <v>26.112814428879172</v>
      </c>
      <c r="J15" s="1124">
        <v>-65.37541110990648</v>
      </c>
      <c r="K15" s="1124">
        <v>17.719357961504425</v>
      </c>
      <c r="L15" s="1125">
        <v>-97.95403569541412</v>
      </c>
      <c r="M15" s="1125">
        <f t="shared" si="0"/>
        <v>31.773026846423249</v>
      </c>
      <c r="N15" s="1126">
        <f t="shared" si="1"/>
        <v>49.833146793888289</v>
      </c>
    </row>
    <row r="16" spans="3:15">
      <c r="C16" s="1119"/>
      <c r="D16" s="1120"/>
      <c r="E16" s="1120" t="s">
        <v>985</v>
      </c>
      <c r="F16" s="1120"/>
      <c r="G16" s="1120"/>
      <c r="H16" s="1121">
        <v>192.21894153732876</v>
      </c>
      <c r="I16" s="1121">
        <v>1491.8479560838475</v>
      </c>
      <c r="J16" s="1121">
        <v>209.8027400451972</v>
      </c>
      <c r="K16" s="1121">
        <v>1697.4583177837947</v>
      </c>
      <c r="L16" s="1122">
        <v>244.5496650529719</v>
      </c>
      <c r="M16" s="1122">
        <f t="shared" si="0"/>
        <v>9.14779696903787</v>
      </c>
      <c r="N16" s="1123">
        <f t="shared" si="1"/>
        <v>16.561711729927481</v>
      </c>
    </row>
    <row r="17" spans="3:14">
      <c r="C17" s="1119"/>
      <c r="D17" s="1127"/>
      <c r="E17" s="1127"/>
      <c r="F17" s="1127" t="s">
        <v>986</v>
      </c>
      <c r="G17" s="1127"/>
      <c r="H17" s="1128">
        <v>70.032870148738709</v>
      </c>
      <c r="I17" s="1128">
        <v>552.26181494785521</v>
      </c>
      <c r="J17" s="1128">
        <v>79.143416720237695</v>
      </c>
      <c r="K17" s="1128">
        <v>642.58872221743286</v>
      </c>
      <c r="L17" s="1129">
        <v>81.886121085589139</v>
      </c>
      <c r="M17" s="1129">
        <f t="shared" si="0"/>
        <v>13.008957868140527</v>
      </c>
      <c r="N17" s="1130">
        <f t="shared" si="1"/>
        <v>3.4654864283236293</v>
      </c>
    </row>
    <row r="18" spans="3:14">
      <c r="C18" s="1119"/>
      <c r="D18" s="1120"/>
      <c r="E18" s="1120"/>
      <c r="F18" s="1120" t="s">
        <v>1034</v>
      </c>
      <c r="G18" s="1120"/>
      <c r="H18" s="1121">
        <v>44.270533770591129</v>
      </c>
      <c r="I18" s="1121">
        <v>240.83994300843079</v>
      </c>
      <c r="J18" s="1121">
        <v>31.142422876583836</v>
      </c>
      <c r="K18" s="1121">
        <v>213.49983042802276</v>
      </c>
      <c r="L18" s="1122">
        <v>35.816954887928908</v>
      </c>
      <c r="M18" s="1122">
        <f t="shared" si="0"/>
        <v>-29.654286442618599</v>
      </c>
      <c r="N18" s="1123">
        <f t="shared" si="1"/>
        <v>15.010174480868272</v>
      </c>
    </row>
    <row r="19" spans="3:14">
      <c r="C19" s="1119"/>
      <c r="D19" s="1120"/>
      <c r="E19" s="1120"/>
      <c r="F19" s="1120" t="s">
        <v>981</v>
      </c>
      <c r="G19" s="1120"/>
      <c r="H19" s="1121">
        <v>77.91553761799895</v>
      </c>
      <c r="I19" s="1121">
        <v>698.74619812756168</v>
      </c>
      <c r="J19" s="1121">
        <v>99.516900448375665</v>
      </c>
      <c r="K19" s="1121">
        <v>841.3697651383394</v>
      </c>
      <c r="L19" s="1122">
        <v>126.84658907945385</v>
      </c>
      <c r="M19" s="1122">
        <f t="shared" si="0"/>
        <v>27.724075955534019</v>
      </c>
      <c r="N19" s="1123">
        <f t="shared" si="1"/>
        <v>27.462359165070097</v>
      </c>
    </row>
    <row r="20" spans="3:14">
      <c r="C20" s="1119"/>
      <c r="D20" s="1120"/>
      <c r="E20" s="1120" t="s">
        <v>988</v>
      </c>
      <c r="F20" s="1120"/>
      <c r="G20" s="1120"/>
      <c r="H20" s="1121">
        <v>-241.83107588262175</v>
      </c>
      <c r="I20" s="1121">
        <v>-1465.7351416549682</v>
      </c>
      <c r="J20" s="1121">
        <v>-275.17815115510365</v>
      </c>
      <c r="K20" s="1121">
        <v>-1679.7389598222903</v>
      </c>
      <c r="L20" s="1122">
        <v>-342.50370074838605</v>
      </c>
      <c r="M20" s="1122">
        <f t="shared" si="0"/>
        <v>13.789408640214489</v>
      </c>
      <c r="N20" s="1123">
        <f t="shared" si="1"/>
        <v>24.466168302487972</v>
      </c>
    </row>
    <row r="21" spans="3:14">
      <c r="C21" s="1119"/>
      <c r="D21" s="1120"/>
      <c r="E21" s="1120"/>
      <c r="F21" s="1120" t="s">
        <v>638</v>
      </c>
      <c r="G21" s="1120"/>
      <c r="H21" s="1121">
        <v>-64.125553706228459</v>
      </c>
      <c r="I21" s="1121">
        <v>-442.51014543543573</v>
      </c>
      <c r="J21" s="1121">
        <v>-84.345414856371235</v>
      </c>
      <c r="K21" s="1121">
        <v>-605.57395383734831</v>
      </c>
      <c r="L21" s="1122">
        <v>-103.7806623761183</v>
      </c>
      <c r="M21" s="1122">
        <f t="shared" si="0"/>
        <v>31.531674943149596</v>
      </c>
      <c r="N21" s="1123">
        <f t="shared" si="1"/>
        <v>23.042447005379771</v>
      </c>
    </row>
    <row r="22" spans="3:14">
      <c r="C22" s="1119"/>
      <c r="D22" s="1120"/>
      <c r="E22" s="1120"/>
      <c r="F22" s="1120" t="s">
        <v>986</v>
      </c>
      <c r="G22" s="1120"/>
      <c r="H22" s="1121">
        <v>-135.43207509811111</v>
      </c>
      <c r="I22" s="1121">
        <v>-754.04337179929303</v>
      </c>
      <c r="J22" s="1121">
        <v>-132.71230053298814</v>
      </c>
      <c r="K22" s="1121">
        <v>-762.20919624529643</v>
      </c>
      <c r="L22" s="1122">
        <v>-169.49137272808804</v>
      </c>
      <c r="M22" s="1122">
        <f t="shared" si="0"/>
        <v>-2.0082204035880551</v>
      </c>
      <c r="N22" s="1123">
        <f t="shared" si="1"/>
        <v>27.713386059461584</v>
      </c>
    </row>
    <row r="23" spans="3:14">
      <c r="C23" s="1119"/>
      <c r="D23" s="1120"/>
      <c r="E23" s="1120" t="s">
        <v>1035</v>
      </c>
      <c r="F23" s="1120"/>
      <c r="G23" s="1131"/>
      <c r="H23" s="1121">
        <v>-58.831542371284641</v>
      </c>
      <c r="I23" s="1121">
        <v>-330.82715583823995</v>
      </c>
      <c r="J23" s="1121">
        <v>-68.804840272248953</v>
      </c>
      <c r="K23" s="1121">
        <v>-364.69355166940295</v>
      </c>
      <c r="L23" s="1122">
        <v>-94.339281095178322</v>
      </c>
      <c r="M23" s="1122">
        <f t="shared" si="0"/>
        <v>16.952297184430478</v>
      </c>
      <c r="N23" s="1123">
        <f t="shared" si="1"/>
        <v>37.111401933198238</v>
      </c>
    </row>
    <row r="24" spans="3:14">
      <c r="C24" s="1119"/>
      <c r="D24" s="1120"/>
      <c r="E24" s="1120"/>
      <c r="F24" s="1120" t="s">
        <v>1036</v>
      </c>
      <c r="G24" s="1120"/>
      <c r="H24" s="1121">
        <v>-1.5787486451241592</v>
      </c>
      <c r="I24" s="1121">
        <v>-12.678968584645656</v>
      </c>
      <c r="J24" s="1121">
        <v>-6.9689852631390661</v>
      </c>
      <c r="K24" s="1121">
        <v>-23.973121567864091</v>
      </c>
      <c r="L24" s="1122">
        <v>-15.63852104969545</v>
      </c>
      <c r="M24" s="1122" t="s">
        <v>573</v>
      </c>
      <c r="N24" s="1123">
        <f t="shared" si="1"/>
        <v>124.40169492697899</v>
      </c>
    </row>
    <row r="25" spans="3:14">
      <c r="C25" s="1119"/>
      <c r="D25" s="1120"/>
      <c r="E25" s="1120"/>
      <c r="F25" s="1120" t="s">
        <v>981</v>
      </c>
      <c r="G25" s="1120"/>
      <c r="H25" s="1121">
        <v>-40.694698433158024</v>
      </c>
      <c r="I25" s="1121">
        <v>-256.50265583559406</v>
      </c>
      <c r="J25" s="1121">
        <v>-51.151450502605201</v>
      </c>
      <c r="K25" s="1121">
        <v>-287.98268817178121</v>
      </c>
      <c r="L25" s="1122">
        <v>-53.593144594484265</v>
      </c>
      <c r="M25" s="1122">
        <f t="shared" ref="M25:M40" si="2">J25/H25%-100</f>
        <v>25.695612627828254</v>
      </c>
      <c r="N25" s="1123">
        <f t="shared" si="1"/>
        <v>4.7734601226111977</v>
      </c>
    </row>
    <row r="26" spans="3:14">
      <c r="C26" s="1112"/>
      <c r="D26" s="1113" t="s">
        <v>991</v>
      </c>
      <c r="E26" s="1113"/>
      <c r="F26" s="1113"/>
      <c r="G26" s="1113"/>
      <c r="H26" s="1124">
        <v>-1278.8936610374656</v>
      </c>
      <c r="I26" s="1124">
        <v>-8419.5263881187511</v>
      </c>
      <c r="J26" s="1124">
        <v>-1517.2160333755764</v>
      </c>
      <c r="K26" s="1124">
        <v>-10828.35217968203</v>
      </c>
      <c r="L26" s="1125">
        <v>-2006.7610775051608</v>
      </c>
      <c r="M26" s="1125">
        <f t="shared" si="2"/>
        <v>18.635042114821246</v>
      </c>
      <c r="N26" s="1126">
        <f t="shared" si="1"/>
        <v>32.266007830171731</v>
      </c>
    </row>
    <row r="27" spans="3:14">
      <c r="C27" s="1112"/>
      <c r="D27" s="1113" t="s">
        <v>992</v>
      </c>
      <c r="E27" s="1113"/>
      <c r="F27" s="1113"/>
      <c r="G27" s="1113"/>
      <c r="H27" s="1124">
        <v>-40.1555771050988</v>
      </c>
      <c r="I27" s="1124">
        <v>294.19686464937354</v>
      </c>
      <c r="J27" s="1124">
        <v>51.230276866967806</v>
      </c>
      <c r="K27" s="1124">
        <v>210.47611248614498</v>
      </c>
      <c r="L27" s="1125">
        <v>121.78659382678856</v>
      </c>
      <c r="M27" s="1125">
        <f t="shared" si="2"/>
        <v>-227.57948100928371</v>
      </c>
      <c r="N27" s="1126">
        <f t="shared" si="1"/>
        <v>137.72386423567031</v>
      </c>
    </row>
    <row r="28" spans="3:14">
      <c r="C28" s="1119"/>
      <c r="D28" s="1120"/>
      <c r="E28" s="1120" t="s">
        <v>993</v>
      </c>
      <c r="F28" s="1120"/>
      <c r="G28" s="1120"/>
      <c r="H28" s="1121">
        <v>53.596658747838333</v>
      </c>
      <c r="I28" s="1121">
        <v>490.14225421518154</v>
      </c>
      <c r="J28" s="1121">
        <v>87.017411376485114</v>
      </c>
      <c r="K28" s="1121">
        <v>660.40215464380321</v>
      </c>
      <c r="L28" s="1122">
        <v>136.25260698459991</v>
      </c>
      <c r="M28" s="1122">
        <f t="shared" si="2"/>
        <v>62.356037502048025</v>
      </c>
      <c r="N28" s="1123">
        <f t="shared" si="1"/>
        <v>56.58085529009395</v>
      </c>
    </row>
    <row r="29" spans="3:14">
      <c r="C29" s="1119"/>
      <c r="D29" s="1120"/>
      <c r="E29" s="1120" t="s">
        <v>994</v>
      </c>
      <c r="F29" s="1120"/>
      <c r="G29" s="1120"/>
      <c r="H29" s="1121">
        <v>-93.752235852937147</v>
      </c>
      <c r="I29" s="1121">
        <v>-195.94538956580797</v>
      </c>
      <c r="J29" s="1121">
        <v>-35.787134509517308</v>
      </c>
      <c r="K29" s="1121">
        <v>-449.92604215765834</v>
      </c>
      <c r="L29" s="1122">
        <v>-14.466013157811382</v>
      </c>
      <c r="M29" s="1122">
        <f t="shared" si="2"/>
        <v>-61.827966891739855</v>
      </c>
      <c r="N29" s="1123">
        <f t="shared" si="1"/>
        <v>-59.577615374697693</v>
      </c>
    </row>
    <row r="30" spans="3:14">
      <c r="C30" s="1112"/>
      <c r="D30" s="1113" t="s">
        <v>1037</v>
      </c>
      <c r="E30" s="1113"/>
      <c r="F30" s="1113"/>
      <c r="G30" s="1113"/>
      <c r="H30" s="1124">
        <v>-1319.0492381425645</v>
      </c>
      <c r="I30" s="1124">
        <v>-8125.3295234693751</v>
      </c>
      <c r="J30" s="1124">
        <v>-1465.9857565086086</v>
      </c>
      <c r="K30" s="1124">
        <v>-10617.876067195884</v>
      </c>
      <c r="L30" s="1125">
        <v>-1884.9744836783723</v>
      </c>
      <c r="M30" s="1125">
        <f t="shared" si="2"/>
        <v>11.139577971551276</v>
      </c>
      <c r="N30" s="1126">
        <f t="shared" si="1"/>
        <v>28.580681995685097</v>
      </c>
    </row>
    <row r="31" spans="3:14">
      <c r="C31" s="1112"/>
      <c r="D31" s="1113" t="s">
        <v>996</v>
      </c>
      <c r="E31" s="1113"/>
      <c r="F31" s="1113"/>
      <c r="G31" s="1113"/>
      <c r="H31" s="1124">
        <v>1215.2192289759787</v>
      </c>
      <c r="I31" s="1124">
        <v>8031.8287891970067</v>
      </c>
      <c r="J31" s="1124">
        <v>1273.4322942832005</v>
      </c>
      <c r="K31" s="1124">
        <v>8270.9257199284111</v>
      </c>
      <c r="L31" s="1125">
        <v>1564.8301950334771</v>
      </c>
      <c r="M31" s="1125">
        <f t="shared" si="2"/>
        <v>4.7903344449442073</v>
      </c>
      <c r="N31" s="1126">
        <f t="shared" si="1"/>
        <v>22.882873479685145</v>
      </c>
    </row>
    <row r="32" spans="3:14">
      <c r="C32" s="1119"/>
      <c r="D32" s="1120"/>
      <c r="E32" s="1120" t="s">
        <v>997</v>
      </c>
      <c r="F32" s="1120"/>
      <c r="G32" s="1120"/>
      <c r="H32" s="1121">
        <v>1218.6519605942337</v>
      </c>
      <c r="I32" s="1121">
        <v>8068.8324578677857</v>
      </c>
      <c r="J32" s="1121">
        <v>1282.0223855997845</v>
      </c>
      <c r="K32" s="1121">
        <v>8326.6096902903228</v>
      </c>
      <c r="L32" s="1122">
        <v>1572.3277861703759</v>
      </c>
      <c r="M32" s="1122">
        <f t="shared" si="2"/>
        <v>5.2000429207573262</v>
      </c>
      <c r="N32" s="1123">
        <f t="shared" si="1"/>
        <v>22.644331630354031</v>
      </c>
    </row>
    <row r="33" spans="3:14">
      <c r="C33" s="1119"/>
      <c r="D33" s="1120"/>
      <c r="E33" s="1120"/>
      <c r="F33" s="1120" t="s">
        <v>998</v>
      </c>
      <c r="G33" s="1120"/>
      <c r="H33" s="1121">
        <v>82.628699971097092</v>
      </c>
      <c r="I33" s="1121">
        <v>1084.6184323472864</v>
      </c>
      <c r="J33" s="1121">
        <v>74.67450022266155</v>
      </c>
      <c r="K33" s="1121">
        <v>584.84584480224771</v>
      </c>
      <c r="L33" s="1122">
        <v>90.301872909087464</v>
      </c>
      <c r="M33" s="1122">
        <f t="shared" si="2"/>
        <v>-9.6264370021770418</v>
      </c>
      <c r="N33" s="1123">
        <f t="shared" si="1"/>
        <v>20.927321428103042</v>
      </c>
    </row>
    <row r="34" spans="3:14">
      <c r="C34" s="1119"/>
      <c r="D34" s="1127"/>
      <c r="E34" s="1127"/>
      <c r="F34" s="1127" t="s">
        <v>999</v>
      </c>
      <c r="G34" s="1127"/>
      <c r="H34" s="1128">
        <v>1071.3094189599565</v>
      </c>
      <c r="I34" s="1128">
        <v>6556.3344592357098</v>
      </c>
      <c r="J34" s="1128">
        <v>1127.1439691795276</v>
      </c>
      <c r="K34" s="1128">
        <v>7223.7880740471237</v>
      </c>
      <c r="L34" s="1129">
        <v>1378.4206979949263</v>
      </c>
      <c r="M34" s="1129">
        <f t="shared" si="2"/>
        <v>5.211804286550219</v>
      </c>
      <c r="N34" s="1130">
        <f t="shared" si="1"/>
        <v>22.293223908061051</v>
      </c>
    </row>
    <row r="35" spans="3:14">
      <c r="C35" s="1119"/>
      <c r="D35" s="1120"/>
      <c r="E35" s="1120"/>
      <c r="F35" s="1120" t="s">
        <v>1000</v>
      </c>
      <c r="G35" s="1120"/>
      <c r="H35" s="1121">
        <v>64.713841663180347</v>
      </c>
      <c r="I35" s="1121">
        <v>427.87956628478804</v>
      </c>
      <c r="J35" s="1121">
        <v>80.203916197595419</v>
      </c>
      <c r="K35" s="1121">
        <v>517.97577144095158</v>
      </c>
      <c r="L35" s="1122">
        <v>103.60521526636182</v>
      </c>
      <c r="M35" s="1122">
        <f t="shared" si="2"/>
        <v>23.936261758399539</v>
      </c>
      <c r="N35" s="1123">
        <f t="shared" si="1"/>
        <v>29.177252406370656</v>
      </c>
    </row>
    <row r="36" spans="3:14">
      <c r="C36" s="1119"/>
      <c r="D36" s="1120"/>
      <c r="E36" s="1120"/>
      <c r="F36" s="1120" t="s">
        <v>981</v>
      </c>
      <c r="G36" s="1120"/>
      <c r="H36" s="1121">
        <v>0</v>
      </c>
      <c r="I36" s="1121">
        <v>0</v>
      </c>
      <c r="J36" s="1121">
        <v>0</v>
      </c>
      <c r="K36" s="1121">
        <v>0</v>
      </c>
      <c r="L36" s="1122">
        <v>0</v>
      </c>
      <c r="M36" s="1122" t="s">
        <v>573</v>
      </c>
      <c r="N36" s="1123" t="s">
        <v>573</v>
      </c>
    </row>
    <row r="37" spans="3:14">
      <c r="C37" s="1119"/>
      <c r="D37" s="1120"/>
      <c r="E37" s="1120" t="s">
        <v>1001</v>
      </c>
      <c r="F37" s="1120"/>
      <c r="G37" s="1120"/>
      <c r="H37" s="1121">
        <v>-3.4327316182551009</v>
      </c>
      <c r="I37" s="1121">
        <v>-37.003668670778261</v>
      </c>
      <c r="J37" s="1121">
        <v>-8.5900913165840311</v>
      </c>
      <c r="K37" s="1121">
        <v>-55.683970361910426</v>
      </c>
      <c r="L37" s="1122">
        <v>-7.4975911368991355</v>
      </c>
      <c r="M37" s="1122">
        <f t="shared" si="2"/>
        <v>150.24069085105114</v>
      </c>
      <c r="N37" s="1123">
        <f>L37/J37%-100</f>
        <v>-12.718143957046351</v>
      </c>
    </row>
    <row r="38" spans="3:14">
      <c r="C38" s="1112" t="s">
        <v>1002</v>
      </c>
      <c r="D38" s="1113" t="s">
        <v>1003</v>
      </c>
      <c r="E38" s="1113"/>
      <c r="F38" s="1113"/>
      <c r="G38" s="1113"/>
      <c r="H38" s="1124">
        <v>14.425707194175743</v>
      </c>
      <c r="I38" s="1124">
        <v>125.15715312860414</v>
      </c>
      <c r="J38" s="1124">
        <v>17.980783874326491</v>
      </c>
      <c r="K38" s="1124">
        <v>169.32034828486562</v>
      </c>
      <c r="L38" s="1125">
        <v>25.092360561197228</v>
      </c>
      <c r="M38" s="1125">
        <f t="shared" si="2"/>
        <v>24.644037427753133</v>
      </c>
      <c r="N38" s="1126">
        <f>L38/J38%-100</f>
        <v>39.550982518759156</v>
      </c>
    </row>
    <row r="39" spans="3:14">
      <c r="C39" s="1112" t="s">
        <v>1038</v>
      </c>
      <c r="D39" s="1112"/>
      <c r="E39" s="1113"/>
      <c r="F39" s="1113"/>
      <c r="G39" s="1113"/>
      <c r="H39" s="1124">
        <v>-89.404301972410025</v>
      </c>
      <c r="I39" s="1124">
        <v>31.656418856233543</v>
      </c>
      <c r="J39" s="1124">
        <v>-174.57267835108178</v>
      </c>
      <c r="K39" s="1124">
        <v>-2177.6299989826084</v>
      </c>
      <c r="L39" s="1125">
        <v>-295.05192808369816</v>
      </c>
      <c r="M39" s="1125">
        <f t="shared" si="2"/>
        <v>95.26205618713351</v>
      </c>
      <c r="N39" s="1126">
        <f>L39/J39%-100</f>
        <v>69.013806095316653</v>
      </c>
    </row>
    <row r="40" spans="3:14">
      <c r="C40" s="1112" t="s">
        <v>1005</v>
      </c>
      <c r="D40" s="1113" t="s">
        <v>1006</v>
      </c>
      <c r="E40" s="1113"/>
      <c r="F40" s="1113"/>
      <c r="G40" s="1113"/>
      <c r="H40" s="1124">
        <v>-21.228496822398185</v>
      </c>
      <c r="I40" s="1124">
        <v>250.02394029823051</v>
      </c>
      <c r="J40" s="1124">
        <v>139.69637308231739</v>
      </c>
      <c r="K40" s="1124">
        <v>959.68867408583219</v>
      </c>
      <c r="L40" s="1125">
        <v>134.05308617262043</v>
      </c>
      <c r="M40" s="1125">
        <f t="shared" si="2"/>
        <v>-758.06059774766413</v>
      </c>
      <c r="N40" s="1126">
        <f>L40/J40%-100</f>
        <v>-4.0396803332693594</v>
      </c>
    </row>
    <row r="41" spans="3:14">
      <c r="C41" s="1119"/>
      <c r="D41" s="1120" t="s">
        <v>1007</v>
      </c>
      <c r="E41" s="1120"/>
      <c r="F41" s="1120"/>
      <c r="G41" s="1120"/>
      <c r="H41" s="1121">
        <v>20.475532288356892</v>
      </c>
      <c r="I41" s="1121">
        <v>127.4857610801094</v>
      </c>
      <c r="J41" s="1121">
        <v>49.757735736660607</v>
      </c>
      <c r="K41" s="1121">
        <v>168.56061033235039</v>
      </c>
      <c r="L41" s="1122">
        <v>10.933694594356968</v>
      </c>
      <c r="M41" s="1122" t="s">
        <v>573</v>
      </c>
      <c r="N41" s="1123">
        <f>L41/J41%-100</f>
        <v>-78.026141196973285</v>
      </c>
    </row>
    <row r="42" spans="3:14">
      <c r="C42" s="1119"/>
      <c r="D42" s="1120" t="s">
        <v>1008</v>
      </c>
      <c r="E42" s="1120"/>
      <c r="F42" s="1120"/>
      <c r="G42" s="1120"/>
      <c r="H42" s="1121">
        <v>0</v>
      </c>
      <c r="I42" s="1121">
        <v>0</v>
      </c>
      <c r="J42" s="1121">
        <v>0</v>
      </c>
      <c r="K42" s="1121">
        <v>0</v>
      </c>
      <c r="L42" s="1122">
        <v>0</v>
      </c>
      <c r="M42" s="1122" t="s">
        <v>573</v>
      </c>
      <c r="N42" s="1123" t="s">
        <v>573</v>
      </c>
    </row>
    <row r="43" spans="3:14">
      <c r="C43" s="1119"/>
      <c r="D43" s="1120" t="s">
        <v>1009</v>
      </c>
      <c r="E43" s="1120"/>
      <c r="F43" s="1120"/>
      <c r="G43" s="1120"/>
      <c r="H43" s="1121">
        <v>-54.62616212363352</v>
      </c>
      <c r="I43" s="1121">
        <v>-462.90261348682697</v>
      </c>
      <c r="J43" s="1121">
        <v>-75.885723668159372</v>
      </c>
      <c r="K43" s="1121">
        <v>-387.92147940738272</v>
      </c>
      <c r="L43" s="1122">
        <v>-88.460099619720452</v>
      </c>
      <c r="M43" s="1122">
        <f t="shared" ref="M43:M53" si="3">J43/H43%-100</f>
        <v>38.918277832533477</v>
      </c>
      <c r="N43" s="1123">
        <f t="shared" ref="N43:N62" si="4">L43/J43%-100</f>
        <v>16.570146983835272</v>
      </c>
    </row>
    <row r="44" spans="3:14">
      <c r="C44" s="1119"/>
      <c r="D44" s="1120"/>
      <c r="E44" s="1120" t="s">
        <v>1010</v>
      </c>
      <c r="F44" s="1120"/>
      <c r="G44" s="1120"/>
      <c r="H44" s="1121">
        <v>-4.0652486047625853</v>
      </c>
      <c r="I44" s="1121">
        <v>-86.870009878092077</v>
      </c>
      <c r="J44" s="1121">
        <v>-3.4776939445044905</v>
      </c>
      <c r="K44" s="1121">
        <v>38.080615435264917</v>
      </c>
      <c r="L44" s="1122">
        <v>-2.0092524709890229</v>
      </c>
      <c r="M44" s="1132">
        <f t="shared" si="3"/>
        <v>-14.453105268144085</v>
      </c>
      <c r="N44" s="1133">
        <f t="shared" si="4"/>
        <v>-42.22457458730441</v>
      </c>
    </row>
    <row r="45" spans="3:14">
      <c r="C45" s="1119"/>
      <c r="D45" s="1120"/>
      <c r="E45" s="1120" t="s">
        <v>981</v>
      </c>
      <c r="F45" s="1120"/>
      <c r="G45" s="1120"/>
      <c r="H45" s="1121">
        <v>-50.560913518870933</v>
      </c>
      <c r="I45" s="1121">
        <v>-376.03260360873492</v>
      </c>
      <c r="J45" s="1121">
        <v>-72.408029723654892</v>
      </c>
      <c r="K45" s="1121">
        <v>-426.00209484264758</v>
      </c>
      <c r="L45" s="1122">
        <v>-86.450847148731413</v>
      </c>
      <c r="M45" s="1122">
        <f t="shared" si="3"/>
        <v>43.209496593905328</v>
      </c>
      <c r="N45" s="1123">
        <f t="shared" si="4"/>
        <v>19.394005718248252</v>
      </c>
    </row>
    <row r="46" spans="3:14">
      <c r="C46" s="1119"/>
      <c r="D46" s="1120" t="s">
        <v>1011</v>
      </c>
      <c r="E46" s="1120"/>
      <c r="F46" s="1120"/>
      <c r="G46" s="1120"/>
      <c r="H46" s="1121">
        <v>12.92213301287844</v>
      </c>
      <c r="I46" s="1121">
        <v>585.44079270494819</v>
      </c>
      <c r="J46" s="1121">
        <v>165.82436101381614</v>
      </c>
      <c r="K46" s="1121">
        <v>1179.0495431608645</v>
      </c>
      <c r="L46" s="1122">
        <v>211.57949119798388</v>
      </c>
      <c r="M46" s="1122">
        <f t="shared" si="3"/>
        <v>1183.258428376743</v>
      </c>
      <c r="N46" s="1123">
        <f t="shared" si="4"/>
        <v>27.59252615504154</v>
      </c>
    </row>
    <row r="47" spans="3:14">
      <c r="C47" s="1119"/>
      <c r="D47" s="1120"/>
      <c r="E47" s="1120" t="s">
        <v>1010</v>
      </c>
      <c r="F47" s="1120"/>
      <c r="G47" s="1120"/>
      <c r="H47" s="1121">
        <v>26.991899138828451</v>
      </c>
      <c r="I47" s="1121">
        <v>230.9917345505242</v>
      </c>
      <c r="J47" s="1121">
        <v>31.961136310885305</v>
      </c>
      <c r="K47" s="1121">
        <v>517.75588608269243</v>
      </c>
      <c r="L47" s="1122">
        <v>31.916430351675483</v>
      </c>
      <c r="M47" s="1122">
        <f t="shared" si="3"/>
        <v>18.410105737645168</v>
      </c>
      <c r="N47" s="1123">
        <f t="shared" si="4"/>
        <v>-0.1398760005744748</v>
      </c>
    </row>
    <row r="48" spans="3:14">
      <c r="C48" s="1119"/>
      <c r="D48" s="1120"/>
      <c r="E48" s="1120" t="s">
        <v>1012</v>
      </c>
      <c r="F48" s="1120"/>
      <c r="G48" s="1120"/>
      <c r="H48" s="1121">
        <v>19.040678245607246</v>
      </c>
      <c r="I48" s="1121">
        <v>532.84423990388689</v>
      </c>
      <c r="J48" s="1121">
        <v>69.746328564740054</v>
      </c>
      <c r="K48" s="1121">
        <v>795.08129791715839</v>
      </c>
      <c r="L48" s="1122">
        <v>67.341435327437708</v>
      </c>
      <c r="M48" s="1132">
        <f t="shared" si="3"/>
        <v>266.30170241351982</v>
      </c>
      <c r="N48" s="1133">
        <f t="shared" si="4"/>
        <v>-3.4480571046403838</v>
      </c>
    </row>
    <row r="49" spans="3:14">
      <c r="C49" s="1119"/>
      <c r="D49" s="1120"/>
      <c r="E49" s="1120"/>
      <c r="F49" s="1120" t="s">
        <v>1013</v>
      </c>
      <c r="G49" s="1120"/>
      <c r="H49" s="1121">
        <v>18.521567693559071</v>
      </c>
      <c r="I49" s="1121">
        <v>426.12295587250071</v>
      </c>
      <c r="J49" s="1121">
        <v>44.17266387674885</v>
      </c>
      <c r="K49" s="1121">
        <v>763.53717895834495</v>
      </c>
      <c r="L49" s="1122">
        <v>41.900113866967516</v>
      </c>
      <c r="M49" s="1132">
        <f t="shared" si="3"/>
        <v>138.49311574262703</v>
      </c>
      <c r="N49" s="1133">
        <f t="shared" si="4"/>
        <v>-5.1446976712163774</v>
      </c>
    </row>
    <row r="50" spans="3:14">
      <c r="C50" s="1119"/>
      <c r="D50" s="1120"/>
      <c r="E50" s="1120"/>
      <c r="F50" s="1120"/>
      <c r="G50" s="1120" t="s">
        <v>1014</v>
      </c>
      <c r="H50" s="1121">
        <v>30.97400691112523</v>
      </c>
      <c r="I50" s="1121">
        <v>595.0619643040767</v>
      </c>
      <c r="J50" s="1121">
        <v>70.309016102277511</v>
      </c>
      <c r="K50" s="1121">
        <v>940.52778712842257</v>
      </c>
      <c r="L50" s="1122">
        <v>56.02733575100271</v>
      </c>
      <c r="M50" s="1122">
        <f t="shared" si="3"/>
        <v>126.99360887991523</v>
      </c>
      <c r="N50" s="1123">
        <f t="shared" si="4"/>
        <v>-20.312729636977778</v>
      </c>
    </row>
    <row r="51" spans="3:14">
      <c r="C51" s="1119"/>
      <c r="D51" s="1120"/>
      <c r="E51" s="1120"/>
      <c r="F51" s="1120"/>
      <c r="G51" s="1120" t="s">
        <v>1015</v>
      </c>
      <c r="H51" s="1121">
        <v>-12.452439217566159</v>
      </c>
      <c r="I51" s="1121">
        <v>-168.9390084315761</v>
      </c>
      <c r="J51" s="1121">
        <v>-26.136352225528647</v>
      </c>
      <c r="K51" s="1121">
        <v>-176.99060817007771</v>
      </c>
      <c r="L51" s="1122">
        <v>-14.127221884035187</v>
      </c>
      <c r="M51" s="1122">
        <f t="shared" si="3"/>
        <v>109.88941820056536</v>
      </c>
      <c r="N51" s="1123">
        <f t="shared" si="4"/>
        <v>-45.947997019123264</v>
      </c>
    </row>
    <row r="52" spans="3:14">
      <c r="C52" s="1119"/>
      <c r="D52" s="1120"/>
      <c r="E52" s="1120"/>
      <c r="F52" s="1120" t="s">
        <v>1016</v>
      </c>
      <c r="G52" s="1120"/>
      <c r="H52" s="1121">
        <v>0.51911055204817957</v>
      </c>
      <c r="I52" s="1121">
        <v>106.72128403138619</v>
      </c>
      <c r="J52" s="1121">
        <v>25.573664687991204</v>
      </c>
      <c r="K52" s="1121">
        <v>31.544118958813488</v>
      </c>
      <c r="L52" s="1122">
        <v>25.441321460470192</v>
      </c>
      <c r="M52" s="1132" t="s">
        <v>573</v>
      </c>
      <c r="N52" s="1133" t="s">
        <v>573</v>
      </c>
    </row>
    <row r="53" spans="3:14">
      <c r="C53" s="1119"/>
      <c r="D53" s="1120"/>
      <c r="E53" s="1120" t="s">
        <v>1017</v>
      </c>
      <c r="F53" s="1120"/>
      <c r="G53" s="1120"/>
      <c r="H53" s="1121">
        <v>-33.110817680159542</v>
      </c>
      <c r="I53" s="1121">
        <v>-179.8110863139753</v>
      </c>
      <c r="J53" s="1121">
        <v>64.214505127352936</v>
      </c>
      <c r="K53" s="1121">
        <v>-133.79758314353228</v>
      </c>
      <c r="L53" s="1122">
        <v>112.49786961363547</v>
      </c>
      <c r="M53" s="1122">
        <f t="shared" si="3"/>
        <v>-293.93814356276425</v>
      </c>
      <c r="N53" s="1123">
        <f t="shared" si="4"/>
        <v>75.19074450628392</v>
      </c>
    </row>
    <row r="54" spans="3:14">
      <c r="C54" s="1119"/>
      <c r="D54" s="1120"/>
      <c r="E54" s="1120"/>
      <c r="F54" s="1120" t="s">
        <v>1018</v>
      </c>
      <c r="G54" s="1120"/>
      <c r="H54" s="1121">
        <v>-1.1893785700936466E-2</v>
      </c>
      <c r="I54" s="1121">
        <v>2.2097713816835296</v>
      </c>
      <c r="J54" s="1121">
        <v>-0.53575926690516507</v>
      </c>
      <c r="K54" s="1121">
        <v>-1.7336701174124338</v>
      </c>
      <c r="L54" s="1122">
        <v>0.43216967877094709</v>
      </c>
      <c r="M54" s="1122" t="s">
        <v>573</v>
      </c>
      <c r="N54" s="1123">
        <f t="shared" si="4"/>
        <v>-180.66490035112088</v>
      </c>
    </row>
    <row r="55" spans="3:14">
      <c r="C55" s="1119"/>
      <c r="D55" s="1120"/>
      <c r="E55" s="1120"/>
      <c r="F55" s="1120" t="s">
        <v>1019</v>
      </c>
      <c r="G55" s="1120"/>
      <c r="H55" s="1121">
        <v>-33.098923894458608</v>
      </c>
      <c r="I55" s="1121">
        <v>-182.02085769565883</v>
      </c>
      <c r="J55" s="1121">
        <v>64.750264394258096</v>
      </c>
      <c r="K55" s="1121">
        <v>-132.06391302611982</v>
      </c>
      <c r="L55" s="1122">
        <v>112.06569993486454</v>
      </c>
      <c r="M55" s="1122">
        <f t="shared" ref="M55:M62" si="5">J55/H55%-100</f>
        <v>-295.62649408399204</v>
      </c>
      <c r="N55" s="1123">
        <f t="shared" si="4"/>
        <v>73.073733340310923</v>
      </c>
    </row>
    <row r="56" spans="3:14">
      <c r="C56" s="1119"/>
      <c r="D56" s="1120"/>
      <c r="E56" s="1120" t="s">
        <v>1039</v>
      </c>
      <c r="F56" s="1120"/>
      <c r="G56" s="1120"/>
      <c r="H56" s="1121">
        <v>3.7330860229215944E-4</v>
      </c>
      <c r="I56" s="1121">
        <v>1.4159045645124284</v>
      </c>
      <c r="J56" s="1121">
        <v>-9.7608989162154561E-2</v>
      </c>
      <c r="K56" s="1121">
        <v>9.9423045458175707E-3</v>
      </c>
      <c r="L56" s="1122">
        <v>-0.17624409476480693</v>
      </c>
      <c r="M56" s="1122" t="s">
        <v>573</v>
      </c>
      <c r="N56" s="1123" t="s">
        <v>573</v>
      </c>
    </row>
    <row r="57" spans="3:14">
      <c r="C57" s="1112" t="s">
        <v>1040</v>
      </c>
      <c r="D57" s="1113"/>
      <c r="E57" s="1113"/>
      <c r="F57" s="1113"/>
      <c r="G57" s="1113"/>
      <c r="H57" s="1124">
        <v>-110.63279879480822</v>
      </c>
      <c r="I57" s="1124">
        <v>281.68035915446416</v>
      </c>
      <c r="J57" s="1124">
        <v>-34.876305268764291</v>
      </c>
      <c r="K57" s="1124">
        <v>-1217.9413248967762</v>
      </c>
      <c r="L57" s="1125">
        <v>-160.99884191107768</v>
      </c>
      <c r="M57" s="1125">
        <f t="shared" si="5"/>
        <v>-68.475618759813059</v>
      </c>
      <c r="N57" s="1126">
        <f t="shared" si="4"/>
        <v>361.6281474496397</v>
      </c>
    </row>
    <row r="58" spans="3:14">
      <c r="C58" s="1112" t="s">
        <v>1022</v>
      </c>
      <c r="D58" s="1113" t="s">
        <v>1023</v>
      </c>
      <c r="E58" s="1113"/>
      <c r="F58" s="1113"/>
      <c r="G58" s="1113"/>
      <c r="H58" s="1124">
        <v>44.876477022213095</v>
      </c>
      <c r="I58" s="1124">
        <v>315.15928565511831</v>
      </c>
      <c r="J58" s="1124">
        <v>41.800862696491478</v>
      </c>
      <c r="K58" s="1124">
        <v>1083.083594480144</v>
      </c>
      <c r="L58" s="1125">
        <v>42.61767893224939</v>
      </c>
      <c r="M58" s="1134">
        <f t="shared" si="5"/>
        <v>-6.8535110815388691</v>
      </c>
      <c r="N58" s="1135">
        <f t="shared" si="4"/>
        <v>1.9540654978550691</v>
      </c>
    </row>
    <row r="59" spans="3:14">
      <c r="C59" s="1112" t="s">
        <v>1041</v>
      </c>
      <c r="D59" s="1113"/>
      <c r="E59" s="1113"/>
      <c r="F59" s="1113"/>
      <c r="G59" s="1113"/>
      <c r="H59" s="1124">
        <v>-65.756321772595115</v>
      </c>
      <c r="I59" s="1124">
        <v>596.83964480958252</v>
      </c>
      <c r="J59" s="1124">
        <v>6.9245574277271942</v>
      </c>
      <c r="K59" s="1124">
        <v>-134.85773041663214</v>
      </c>
      <c r="L59" s="1125">
        <v>-118.38116297882831</v>
      </c>
      <c r="M59" s="1125">
        <f t="shared" si="5"/>
        <v>-110.53063377187424</v>
      </c>
      <c r="N59" s="1126">
        <f t="shared" si="4"/>
        <v>-1809.5845361150227</v>
      </c>
    </row>
    <row r="60" spans="3:14">
      <c r="C60" s="1112" t="s">
        <v>1025</v>
      </c>
      <c r="D60" s="1113"/>
      <c r="E60" s="1113"/>
      <c r="F60" s="1113"/>
      <c r="G60" s="1113"/>
      <c r="H60" s="1124">
        <v>65.756321772595101</v>
      </c>
      <c r="I60" s="1124">
        <v>-596.83964480958241</v>
      </c>
      <c r="J60" s="1124">
        <v>-6.9245574277271942</v>
      </c>
      <c r="K60" s="1124">
        <v>134.85773041663217</v>
      </c>
      <c r="L60" s="1124">
        <v>118.38116297882839</v>
      </c>
      <c r="M60" s="1125">
        <f t="shared" si="5"/>
        <v>-110.53063377187424</v>
      </c>
      <c r="N60" s="1126">
        <f t="shared" si="4"/>
        <v>-1809.5845361150239</v>
      </c>
    </row>
    <row r="61" spans="3:14">
      <c r="C61" s="1119"/>
      <c r="D61" s="1120" t="s">
        <v>1026</v>
      </c>
      <c r="E61" s="1120"/>
      <c r="F61" s="1120"/>
      <c r="G61" s="1120"/>
      <c r="H61" s="1121">
        <v>65.75594860345619</v>
      </c>
      <c r="I61" s="1121">
        <v>-580.75082071283452</v>
      </c>
      <c r="J61" s="1121">
        <v>-6.9246545035083713</v>
      </c>
      <c r="K61" s="1121">
        <v>144.07669530167536</v>
      </c>
      <c r="L61" s="1121">
        <v>118.38052736637037</v>
      </c>
      <c r="M61" s="1122">
        <f t="shared" si="5"/>
        <v>-110.53084116429947</v>
      </c>
      <c r="N61" s="1123">
        <f t="shared" si="4"/>
        <v>-1809.5513907068284</v>
      </c>
    </row>
    <row r="62" spans="3:14">
      <c r="C62" s="1119"/>
      <c r="D62" s="1120"/>
      <c r="E62" s="1120" t="s">
        <v>1018</v>
      </c>
      <c r="F62" s="1120"/>
      <c r="G62" s="1120"/>
      <c r="H62" s="1121">
        <v>68.57750142586066</v>
      </c>
      <c r="I62" s="1121">
        <v>-586.60537557732516</v>
      </c>
      <c r="J62" s="1121">
        <v>29.222695400450711</v>
      </c>
      <c r="K62" s="1121">
        <v>-239.33827914130529</v>
      </c>
      <c r="L62" s="1121">
        <v>442.20656766585125</v>
      </c>
      <c r="M62" s="1122">
        <f t="shared" si="5"/>
        <v>-57.387343089419126</v>
      </c>
      <c r="N62" s="1123">
        <f t="shared" si="4"/>
        <v>1413.2299112252012</v>
      </c>
    </row>
    <row r="63" spans="3:14">
      <c r="C63" s="1119"/>
      <c r="D63" s="1120"/>
      <c r="E63" s="1120" t="s">
        <v>1019</v>
      </c>
      <c r="F63" s="1120"/>
      <c r="G63" s="1120"/>
      <c r="H63" s="1121">
        <v>-2.8215528224044704</v>
      </c>
      <c r="I63" s="1121">
        <v>5.8545548644908401</v>
      </c>
      <c r="J63" s="1121">
        <v>-36.147349903959075</v>
      </c>
      <c r="K63" s="1121">
        <v>383.41497444298051</v>
      </c>
      <c r="L63" s="1121">
        <v>-323.82604029948095</v>
      </c>
      <c r="M63" s="1132" t="s">
        <v>573</v>
      </c>
      <c r="N63" s="1133" t="s">
        <v>573</v>
      </c>
    </row>
    <row r="64" spans="3:14">
      <c r="C64" s="1119"/>
      <c r="D64" s="1120" t="s">
        <v>1027</v>
      </c>
      <c r="E64" s="1120"/>
      <c r="F64" s="1120"/>
      <c r="G64" s="1120"/>
      <c r="H64" s="1121">
        <v>3.7316913890882587E-4</v>
      </c>
      <c r="I64" s="1121">
        <v>-16.088824096747995</v>
      </c>
      <c r="J64" s="1121">
        <v>9.7075781191904961E-5</v>
      </c>
      <c r="K64" s="1121">
        <v>-9.2189648850431709</v>
      </c>
      <c r="L64" s="1121">
        <v>6.3561245800412911E-4</v>
      </c>
      <c r="M64" s="1122" t="s">
        <v>573</v>
      </c>
      <c r="N64" s="1123" t="s">
        <v>573</v>
      </c>
    </row>
    <row r="65" spans="3:14" ht="16.5" thickBot="1">
      <c r="C65" s="1136" t="s">
        <v>1042</v>
      </c>
      <c r="D65" s="1137"/>
      <c r="E65" s="1137"/>
      <c r="F65" s="1137"/>
      <c r="G65" s="1137"/>
      <c r="H65" s="1138">
        <v>32.645504092435544</v>
      </c>
      <c r="I65" s="1138">
        <v>-776.65073112355753</v>
      </c>
      <c r="J65" s="1138">
        <v>57.289947699625728</v>
      </c>
      <c r="K65" s="1138">
        <v>1.0601472730997799</v>
      </c>
      <c r="L65" s="1138">
        <v>230.87903259246383</v>
      </c>
      <c r="M65" s="1139" t="s">
        <v>573</v>
      </c>
      <c r="N65" s="1140" t="s">
        <v>573</v>
      </c>
    </row>
    <row r="66" spans="3:14" ht="16.5" thickTop="1">
      <c r="C66" s="1141" t="s">
        <v>1043</v>
      </c>
    </row>
    <row r="70" spans="3:14">
      <c r="H70" s="1118"/>
    </row>
  </sheetData>
  <mergeCells count="9">
    <mergeCell ref="C1:N1"/>
    <mergeCell ref="C2:N2"/>
    <mergeCell ref="C3:G3"/>
    <mergeCell ref="C4:G6"/>
    <mergeCell ref="H4:I5"/>
    <mergeCell ref="J4:K5"/>
    <mergeCell ref="L4:L5"/>
    <mergeCell ref="M4:N4"/>
    <mergeCell ref="M5:N5"/>
  </mergeCells>
  <pageMargins left="0.5" right="0.5" top="0.5" bottom="0.5" header="0.5" footer="0.5"/>
  <pageSetup paperSize="9" scale="73" orientation="portrait"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B1:J53"/>
  <sheetViews>
    <sheetView zoomScaleSheetLayoutView="70" workbookViewId="0">
      <selection activeCell="O15" sqref="N15:O15"/>
    </sheetView>
  </sheetViews>
  <sheetFormatPr defaultRowHeight="15.75"/>
  <cols>
    <col min="1" max="1" width="9.140625" style="374"/>
    <col min="2" max="2" width="6.85546875" style="374" customWidth="1"/>
    <col min="3" max="3" width="31.28515625" style="374" customWidth="1"/>
    <col min="4" max="4" width="14.85546875" style="374" customWidth="1"/>
    <col min="5" max="5" width="15.85546875" style="374" customWidth="1"/>
    <col min="6" max="7" width="12.85546875" style="374" customWidth="1"/>
    <col min="8" max="8" width="12.42578125" style="374" customWidth="1"/>
    <col min="9" max="9" width="11.85546875" style="374" customWidth="1"/>
    <col min="10" max="257" width="9.140625" style="374"/>
    <col min="258" max="258" width="6.85546875" style="374" customWidth="1"/>
    <col min="259" max="259" width="31.28515625" style="374" customWidth="1"/>
    <col min="260" max="260" width="14.85546875" style="374" customWidth="1"/>
    <col min="261" max="261" width="15.85546875" style="374" customWidth="1"/>
    <col min="262" max="263" width="12.85546875" style="374" customWidth="1"/>
    <col min="264" max="264" width="12.42578125" style="374" customWidth="1"/>
    <col min="265" max="265" width="11.85546875" style="374" customWidth="1"/>
    <col min="266" max="513" width="9.140625" style="374"/>
    <col min="514" max="514" width="6.85546875" style="374" customWidth="1"/>
    <col min="515" max="515" width="31.28515625" style="374" customWidth="1"/>
    <col min="516" max="516" width="14.85546875" style="374" customWidth="1"/>
    <col min="517" max="517" width="15.85546875" style="374" customWidth="1"/>
    <col min="518" max="519" width="12.85546875" style="374" customWidth="1"/>
    <col min="520" max="520" width="12.42578125" style="374" customWidth="1"/>
    <col min="521" max="521" width="11.85546875" style="374" customWidth="1"/>
    <col min="522" max="769" width="9.140625" style="374"/>
    <col min="770" max="770" width="6.85546875" style="374" customWidth="1"/>
    <col min="771" max="771" width="31.28515625" style="374" customWidth="1"/>
    <col min="772" max="772" width="14.85546875" style="374" customWidth="1"/>
    <col min="773" max="773" width="15.85546875" style="374" customWidth="1"/>
    <col min="774" max="775" width="12.85546875" style="374" customWidth="1"/>
    <col min="776" max="776" width="12.42578125" style="374" customWidth="1"/>
    <col min="777" max="777" width="11.85546875" style="374" customWidth="1"/>
    <col min="778" max="1025" width="9.140625" style="374"/>
    <col min="1026" max="1026" width="6.85546875" style="374" customWidth="1"/>
    <col min="1027" max="1027" width="31.28515625" style="374" customWidth="1"/>
    <col min="1028" max="1028" width="14.85546875" style="374" customWidth="1"/>
    <col min="1029" max="1029" width="15.85546875" style="374" customWidth="1"/>
    <col min="1030" max="1031" width="12.85546875" style="374" customWidth="1"/>
    <col min="1032" max="1032" width="12.42578125" style="374" customWidth="1"/>
    <col min="1033" max="1033" width="11.85546875" style="374" customWidth="1"/>
    <col min="1034" max="1281" width="9.140625" style="374"/>
    <col min="1282" max="1282" width="6.85546875" style="374" customWidth="1"/>
    <col min="1283" max="1283" width="31.28515625" style="374" customWidth="1"/>
    <col min="1284" max="1284" width="14.85546875" style="374" customWidth="1"/>
    <col min="1285" max="1285" width="15.85546875" style="374" customWidth="1"/>
    <col min="1286" max="1287" width="12.85546875" style="374" customWidth="1"/>
    <col min="1288" max="1288" width="12.42578125" style="374" customWidth="1"/>
    <col min="1289" max="1289" width="11.85546875" style="374" customWidth="1"/>
    <col min="1290" max="1537" width="9.140625" style="374"/>
    <col min="1538" max="1538" width="6.85546875" style="374" customWidth="1"/>
    <col min="1539" max="1539" width="31.28515625" style="374" customWidth="1"/>
    <col min="1540" max="1540" width="14.85546875" style="374" customWidth="1"/>
    <col min="1541" max="1541" width="15.85546875" style="374" customWidth="1"/>
    <col min="1542" max="1543" width="12.85546875" style="374" customWidth="1"/>
    <col min="1544" max="1544" width="12.42578125" style="374" customWidth="1"/>
    <col min="1545" max="1545" width="11.85546875" style="374" customWidth="1"/>
    <col min="1546" max="1793" width="9.140625" style="374"/>
    <col min="1794" max="1794" width="6.85546875" style="374" customWidth="1"/>
    <col min="1795" max="1795" width="31.28515625" style="374" customWidth="1"/>
    <col min="1796" max="1796" width="14.85546875" style="374" customWidth="1"/>
    <col min="1797" max="1797" width="15.85546875" style="374" customWidth="1"/>
    <col min="1798" max="1799" width="12.85546875" style="374" customWidth="1"/>
    <col min="1800" max="1800" width="12.42578125" style="374" customWidth="1"/>
    <col min="1801" max="1801" width="11.85546875" style="374" customWidth="1"/>
    <col min="1802" max="2049" width="9.140625" style="374"/>
    <col min="2050" max="2050" width="6.85546875" style="374" customWidth="1"/>
    <col min="2051" max="2051" width="31.28515625" style="374" customWidth="1"/>
    <col min="2052" max="2052" width="14.85546875" style="374" customWidth="1"/>
    <col min="2053" max="2053" width="15.85546875" style="374" customWidth="1"/>
    <col min="2054" max="2055" width="12.85546875" style="374" customWidth="1"/>
    <col min="2056" max="2056" width="12.42578125" style="374" customWidth="1"/>
    <col min="2057" max="2057" width="11.85546875" style="374" customWidth="1"/>
    <col min="2058" max="2305" width="9.140625" style="374"/>
    <col min="2306" max="2306" width="6.85546875" style="374" customWidth="1"/>
    <col min="2307" max="2307" width="31.28515625" style="374" customWidth="1"/>
    <col min="2308" max="2308" width="14.85546875" style="374" customWidth="1"/>
    <col min="2309" max="2309" width="15.85546875" style="374" customWidth="1"/>
    <col min="2310" max="2311" width="12.85546875" style="374" customWidth="1"/>
    <col min="2312" max="2312" width="12.42578125" style="374" customWidth="1"/>
    <col min="2313" max="2313" width="11.85546875" style="374" customWidth="1"/>
    <col min="2314" max="2561" width="9.140625" style="374"/>
    <col min="2562" max="2562" width="6.85546875" style="374" customWidth="1"/>
    <col min="2563" max="2563" width="31.28515625" style="374" customWidth="1"/>
    <col min="2564" max="2564" width="14.85546875" style="374" customWidth="1"/>
    <col min="2565" max="2565" width="15.85546875" style="374" customWidth="1"/>
    <col min="2566" max="2567" width="12.85546875" style="374" customWidth="1"/>
    <col min="2568" max="2568" width="12.42578125" style="374" customWidth="1"/>
    <col min="2569" max="2569" width="11.85546875" style="374" customWidth="1"/>
    <col min="2570" max="2817" width="9.140625" style="374"/>
    <col min="2818" max="2818" width="6.85546875" style="374" customWidth="1"/>
    <col min="2819" max="2819" width="31.28515625" style="374" customWidth="1"/>
    <col min="2820" max="2820" width="14.85546875" style="374" customWidth="1"/>
    <col min="2821" max="2821" width="15.85546875" style="374" customWidth="1"/>
    <col min="2822" max="2823" width="12.85546875" style="374" customWidth="1"/>
    <col min="2824" max="2824" width="12.42578125" style="374" customWidth="1"/>
    <col min="2825" max="2825" width="11.85546875" style="374" customWidth="1"/>
    <col min="2826" max="3073" width="9.140625" style="374"/>
    <col min="3074" max="3074" width="6.85546875" style="374" customWidth="1"/>
    <col min="3075" max="3075" width="31.28515625" style="374" customWidth="1"/>
    <col min="3076" max="3076" width="14.85546875" style="374" customWidth="1"/>
    <col min="3077" max="3077" width="15.85546875" style="374" customWidth="1"/>
    <col min="3078" max="3079" width="12.85546875" style="374" customWidth="1"/>
    <col min="3080" max="3080" width="12.42578125" style="374" customWidth="1"/>
    <col min="3081" max="3081" width="11.85546875" style="374" customWidth="1"/>
    <col min="3082" max="3329" width="9.140625" style="374"/>
    <col min="3330" max="3330" width="6.85546875" style="374" customWidth="1"/>
    <col min="3331" max="3331" width="31.28515625" style="374" customWidth="1"/>
    <col min="3332" max="3332" width="14.85546875" style="374" customWidth="1"/>
    <col min="3333" max="3333" width="15.85546875" style="374" customWidth="1"/>
    <col min="3334" max="3335" width="12.85546875" style="374" customWidth="1"/>
    <col min="3336" max="3336" width="12.42578125" style="374" customWidth="1"/>
    <col min="3337" max="3337" width="11.85546875" style="374" customWidth="1"/>
    <col min="3338" max="3585" width="9.140625" style="374"/>
    <col min="3586" max="3586" width="6.85546875" style="374" customWidth="1"/>
    <col min="3587" max="3587" width="31.28515625" style="374" customWidth="1"/>
    <col min="3588" max="3588" width="14.85546875" style="374" customWidth="1"/>
    <col min="3589" max="3589" width="15.85546875" style="374" customWidth="1"/>
    <col min="3590" max="3591" width="12.85546875" style="374" customWidth="1"/>
    <col min="3592" max="3592" width="12.42578125" style="374" customWidth="1"/>
    <col min="3593" max="3593" width="11.85546875" style="374" customWidth="1"/>
    <col min="3594" max="3841" width="9.140625" style="374"/>
    <col min="3842" max="3842" width="6.85546875" style="374" customWidth="1"/>
    <col min="3843" max="3843" width="31.28515625" style="374" customWidth="1"/>
    <col min="3844" max="3844" width="14.85546875" style="374" customWidth="1"/>
    <col min="3845" max="3845" width="15.85546875" style="374" customWidth="1"/>
    <col min="3846" max="3847" width="12.85546875" style="374" customWidth="1"/>
    <col min="3848" max="3848" width="12.42578125" style="374" customWidth="1"/>
    <col min="3849" max="3849" width="11.85546875" style="374" customWidth="1"/>
    <col min="3850" max="4097" width="9.140625" style="374"/>
    <col min="4098" max="4098" width="6.85546875" style="374" customWidth="1"/>
    <col min="4099" max="4099" width="31.28515625" style="374" customWidth="1"/>
    <col min="4100" max="4100" width="14.85546875" style="374" customWidth="1"/>
    <col min="4101" max="4101" width="15.85546875" style="374" customWidth="1"/>
    <col min="4102" max="4103" width="12.85546875" style="374" customWidth="1"/>
    <col min="4104" max="4104" width="12.42578125" style="374" customWidth="1"/>
    <col min="4105" max="4105" width="11.85546875" style="374" customWidth="1"/>
    <col min="4106" max="4353" width="9.140625" style="374"/>
    <col min="4354" max="4354" width="6.85546875" style="374" customWidth="1"/>
    <col min="4355" max="4355" width="31.28515625" style="374" customWidth="1"/>
    <col min="4356" max="4356" width="14.85546875" style="374" customWidth="1"/>
    <col min="4357" max="4357" width="15.85546875" style="374" customWidth="1"/>
    <col min="4358" max="4359" width="12.85546875" style="374" customWidth="1"/>
    <col min="4360" max="4360" width="12.42578125" style="374" customWidth="1"/>
    <col min="4361" max="4361" width="11.85546875" style="374" customWidth="1"/>
    <col min="4362" max="4609" width="9.140625" style="374"/>
    <col min="4610" max="4610" width="6.85546875" style="374" customWidth="1"/>
    <col min="4611" max="4611" width="31.28515625" style="374" customWidth="1"/>
    <col min="4612" max="4612" width="14.85546875" style="374" customWidth="1"/>
    <col min="4613" max="4613" width="15.85546875" style="374" customWidth="1"/>
    <col min="4614" max="4615" width="12.85546875" style="374" customWidth="1"/>
    <col min="4616" max="4616" width="12.42578125" style="374" customWidth="1"/>
    <col min="4617" max="4617" width="11.85546875" style="374" customWidth="1"/>
    <col min="4618" max="4865" width="9.140625" style="374"/>
    <col min="4866" max="4866" width="6.85546875" style="374" customWidth="1"/>
    <col min="4867" max="4867" width="31.28515625" style="374" customWidth="1"/>
    <col min="4868" max="4868" width="14.85546875" style="374" customWidth="1"/>
    <col min="4869" max="4869" width="15.85546875" style="374" customWidth="1"/>
    <col min="4870" max="4871" width="12.85546875" style="374" customWidth="1"/>
    <col min="4872" max="4872" width="12.42578125" style="374" customWidth="1"/>
    <col min="4873" max="4873" width="11.85546875" style="374" customWidth="1"/>
    <col min="4874" max="5121" width="9.140625" style="374"/>
    <col min="5122" max="5122" width="6.85546875" style="374" customWidth="1"/>
    <col min="5123" max="5123" width="31.28515625" style="374" customWidth="1"/>
    <col min="5124" max="5124" width="14.85546875" style="374" customWidth="1"/>
    <col min="5125" max="5125" width="15.85546875" style="374" customWidth="1"/>
    <col min="5126" max="5127" width="12.85546875" style="374" customWidth="1"/>
    <col min="5128" max="5128" width="12.42578125" style="374" customWidth="1"/>
    <col min="5129" max="5129" width="11.85546875" style="374" customWidth="1"/>
    <col min="5130" max="5377" width="9.140625" style="374"/>
    <col min="5378" max="5378" width="6.85546875" style="374" customWidth="1"/>
    <col min="5379" max="5379" width="31.28515625" style="374" customWidth="1"/>
    <col min="5380" max="5380" width="14.85546875" style="374" customWidth="1"/>
    <col min="5381" max="5381" width="15.85546875" style="374" customWidth="1"/>
    <col min="5382" max="5383" width="12.85546875" style="374" customWidth="1"/>
    <col min="5384" max="5384" width="12.42578125" style="374" customWidth="1"/>
    <col min="5385" max="5385" width="11.85546875" style="374" customWidth="1"/>
    <col min="5386" max="5633" width="9.140625" style="374"/>
    <col min="5634" max="5634" width="6.85546875" style="374" customWidth="1"/>
    <col min="5635" max="5635" width="31.28515625" style="374" customWidth="1"/>
    <col min="5636" max="5636" width="14.85546875" style="374" customWidth="1"/>
    <col min="5637" max="5637" width="15.85546875" style="374" customWidth="1"/>
    <col min="5638" max="5639" width="12.85546875" style="374" customWidth="1"/>
    <col min="5640" max="5640" width="12.42578125" style="374" customWidth="1"/>
    <col min="5641" max="5641" width="11.85546875" style="374" customWidth="1"/>
    <col min="5642" max="5889" width="9.140625" style="374"/>
    <col min="5890" max="5890" width="6.85546875" style="374" customWidth="1"/>
    <col min="5891" max="5891" width="31.28515625" style="374" customWidth="1"/>
    <col min="5892" max="5892" width="14.85546875" style="374" customWidth="1"/>
    <col min="5893" max="5893" width="15.85546875" style="374" customWidth="1"/>
    <col min="5894" max="5895" width="12.85546875" style="374" customWidth="1"/>
    <col min="5896" max="5896" width="12.42578125" style="374" customWidth="1"/>
    <col min="5897" max="5897" width="11.85546875" style="374" customWidth="1"/>
    <col min="5898" max="6145" width="9.140625" style="374"/>
    <col min="6146" max="6146" width="6.85546875" style="374" customWidth="1"/>
    <col min="6147" max="6147" width="31.28515625" style="374" customWidth="1"/>
    <col min="6148" max="6148" width="14.85546875" style="374" customWidth="1"/>
    <col min="6149" max="6149" width="15.85546875" style="374" customWidth="1"/>
    <col min="6150" max="6151" width="12.85546875" style="374" customWidth="1"/>
    <col min="6152" max="6152" width="12.42578125" style="374" customWidth="1"/>
    <col min="6153" max="6153" width="11.85546875" style="374" customWidth="1"/>
    <col min="6154" max="6401" width="9.140625" style="374"/>
    <col min="6402" max="6402" width="6.85546875" style="374" customWidth="1"/>
    <col min="6403" max="6403" width="31.28515625" style="374" customWidth="1"/>
    <col min="6404" max="6404" width="14.85546875" style="374" customWidth="1"/>
    <col min="6405" max="6405" width="15.85546875" style="374" customWidth="1"/>
    <col min="6406" max="6407" width="12.85546875" style="374" customWidth="1"/>
    <col min="6408" max="6408" width="12.42578125" style="374" customWidth="1"/>
    <col min="6409" max="6409" width="11.85546875" style="374" customWidth="1"/>
    <col min="6410" max="6657" width="9.140625" style="374"/>
    <col min="6658" max="6658" width="6.85546875" style="374" customWidth="1"/>
    <col min="6659" max="6659" width="31.28515625" style="374" customWidth="1"/>
    <col min="6660" max="6660" width="14.85546875" style="374" customWidth="1"/>
    <col min="6661" max="6661" width="15.85546875" style="374" customWidth="1"/>
    <col min="6662" max="6663" width="12.85546875" style="374" customWidth="1"/>
    <col min="6664" max="6664" width="12.42578125" style="374" customWidth="1"/>
    <col min="6665" max="6665" width="11.85546875" style="374" customWidth="1"/>
    <col min="6666" max="6913" width="9.140625" style="374"/>
    <col min="6914" max="6914" width="6.85546875" style="374" customWidth="1"/>
    <col min="6915" max="6915" width="31.28515625" style="374" customWidth="1"/>
    <col min="6916" max="6916" width="14.85546875" style="374" customWidth="1"/>
    <col min="6917" max="6917" width="15.85546875" style="374" customWidth="1"/>
    <col min="6918" max="6919" width="12.85546875" style="374" customWidth="1"/>
    <col min="6920" max="6920" width="12.42578125" style="374" customWidth="1"/>
    <col min="6921" max="6921" width="11.85546875" style="374" customWidth="1"/>
    <col min="6922" max="7169" width="9.140625" style="374"/>
    <col min="7170" max="7170" width="6.85546875" style="374" customWidth="1"/>
    <col min="7171" max="7171" width="31.28515625" style="374" customWidth="1"/>
    <col min="7172" max="7172" width="14.85546875" style="374" customWidth="1"/>
    <col min="7173" max="7173" width="15.85546875" style="374" customWidth="1"/>
    <col min="7174" max="7175" width="12.85546875" style="374" customWidth="1"/>
    <col min="7176" max="7176" width="12.42578125" style="374" customWidth="1"/>
    <col min="7177" max="7177" width="11.85546875" style="374" customWidth="1"/>
    <col min="7178" max="7425" width="9.140625" style="374"/>
    <col min="7426" max="7426" width="6.85546875" style="374" customWidth="1"/>
    <col min="7427" max="7427" width="31.28515625" style="374" customWidth="1"/>
    <col min="7428" max="7428" width="14.85546875" style="374" customWidth="1"/>
    <col min="7429" max="7429" width="15.85546875" style="374" customWidth="1"/>
    <col min="7430" max="7431" width="12.85546875" style="374" customWidth="1"/>
    <col min="7432" max="7432" width="12.42578125" style="374" customWidth="1"/>
    <col min="7433" max="7433" width="11.85546875" style="374" customWidth="1"/>
    <col min="7434" max="7681" width="9.140625" style="374"/>
    <col min="7682" max="7682" width="6.85546875" style="374" customWidth="1"/>
    <col min="7683" max="7683" width="31.28515625" style="374" customWidth="1"/>
    <col min="7684" max="7684" width="14.85546875" style="374" customWidth="1"/>
    <col min="7685" max="7685" width="15.85546875" style="374" customWidth="1"/>
    <col min="7686" max="7687" width="12.85546875" style="374" customWidth="1"/>
    <col min="7688" max="7688" width="12.42578125" style="374" customWidth="1"/>
    <col min="7689" max="7689" width="11.85546875" style="374" customWidth="1"/>
    <col min="7690" max="7937" width="9.140625" style="374"/>
    <col min="7938" max="7938" width="6.85546875" style="374" customWidth="1"/>
    <col min="7939" max="7939" width="31.28515625" style="374" customWidth="1"/>
    <col min="7940" max="7940" width="14.85546875" style="374" customWidth="1"/>
    <col min="7941" max="7941" width="15.85546875" style="374" customWidth="1"/>
    <col min="7942" max="7943" width="12.85546875" style="374" customWidth="1"/>
    <col min="7944" max="7944" width="12.42578125" style="374" customWidth="1"/>
    <col min="7945" max="7945" width="11.85546875" style="374" customWidth="1"/>
    <col min="7946" max="8193" width="9.140625" style="374"/>
    <col min="8194" max="8194" width="6.85546875" style="374" customWidth="1"/>
    <col min="8195" max="8195" width="31.28515625" style="374" customWidth="1"/>
    <col min="8196" max="8196" width="14.85546875" style="374" customWidth="1"/>
    <col min="8197" max="8197" width="15.85546875" style="374" customWidth="1"/>
    <col min="8198" max="8199" width="12.85546875" style="374" customWidth="1"/>
    <col min="8200" max="8200" width="12.42578125" style="374" customWidth="1"/>
    <col min="8201" max="8201" width="11.85546875" style="374" customWidth="1"/>
    <col min="8202" max="8449" width="9.140625" style="374"/>
    <col min="8450" max="8450" width="6.85546875" style="374" customWidth="1"/>
    <col min="8451" max="8451" width="31.28515625" style="374" customWidth="1"/>
    <col min="8452" max="8452" width="14.85546875" style="374" customWidth="1"/>
    <col min="8453" max="8453" width="15.85546875" style="374" customWidth="1"/>
    <col min="8454" max="8455" width="12.85546875" style="374" customWidth="1"/>
    <col min="8456" max="8456" width="12.42578125" style="374" customWidth="1"/>
    <col min="8457" max="8457" width="11.85546875" style="374" customWidth="1"/>
    <col min="8458" max="8705" width="9.140625" style="374"/>
    <col min="8706" max="8706" width="6.85546875" style="374" customWidth="1"/>
    <col min="8707" max="8707" width="31.28515625" style="374" customWidth="1"/>
    <col min="8708" max="8708" width="14.85546875" style="374" customWidth="1"/>
    <col min="8709" max="8709" width="15.85546875" style="374" customWidth="1"/>
    <col min="8710" max="8711" width="12.85546875" style="374" customWidth="1"/>
    <col min="8712" max="8712" width="12.42578125" style="374" customWidth="1"/>
    <col min="8713" max="8713" width="11.85546875" style="374" customWidth="1"/>
    <col min="8714" max="8961" width="9.140625" style="374"/>
    <col min="8962" max="8962" width="6.85546875" style="374" customWidth="1"/>
    <col min="8963" max="8963" width="31.28515625" style="374" customWidth="1"/>
    <col min="8964" max="8964" width="14.85546875" style="374" customWidth="1"/>
    <col min="8965" max="8965" width="15.85546875" style="374" customWidth="1"/>
    <col min="8966" max="8967" width="12.85546875" style="374" customWidth="1"/>
    <col min="8968" max="8968" width="12.42578125" style="374" customWidth="1"/>
    <col min="8969" max="8969" width="11.85546875" style="374" customWidth="1"/>
    <col min="8970" max="9217" width="9.140625" style="374"/>
    <col min="9218" max="9218" width="6.85546875" style="374" customWidth="1"/>
    <col min="9219" max="9219" width="31.28515625" style="374" customWidth="1"/>
    <col min="9220" max="9220" width="14.85546875" style="374" customWidth="1"/>
    <col min="9221" max="9221" width="15.85546875" style="374" customWidth="1"/>
    <col min="9222" max="9223" width="12.85546875" style="374" customWidth="1"/>
    <col min="9224" max="9224" width="12.42578125" style="374" customWidth="1"/>
    <col min="9225" max="9225" width="11.85546875" style="374" customWidth="1"/>
    <col min="9226" max="9473" width="9.140625" style="374"/>
    <col min="9474" max="9474" width="6.85546875" style="374" customWidth="1"/>
    <col min="9475" max="9475" width="31.28515625" style="374" customWidth="1"/>
    <col min="9476" max="9476" width="14.85546875" style="374" customWidth="1"/>
    <col min="9477" max="9477" width="15.85546875" style="374" customWidth="1"/>
    <col min="9478" max="9479" width="12.85546875" style="374" customWidth="1"/>
    <col min="9480" max="9480" width="12.42578125" style="374" customWidth="1"/>
    <col min="9481" max="9481" width="11.85546875" style="374" customWidth="1"/>
    <col min="9482" max="9729" width="9.140625" style="374"/>
    <col min="9730" max="9730" width="6.85546875" style="374" customWidth="1"/>
    <col min="9731" max="9731" width="31.28515625" style="374" customWidth="1"/>
    <col min="9732" max="9732" width="14.85546875" style="374" customWidth="1"/>
    <col min="9733" max="9733" width="15.85546875" style="374" customWidth="1"/>
    <col min="9734" max="9735" width="12.85546875" style="374" customWidth="1"/>
    <col min="9736" max="9736" width="12.42578125" style="374" customWidth="1"/>
    <col min="9737" max="9737" width="11.85546875" style="374" customWidth="1"/>
    <col min="9738" max="9985" width="9.140625" style="374"/>
    <col min="9986" max="9986" width="6.85546875" style="374" customWidth="1"/>
    <col min="9987" max="9987" width="31.28515625" style="374" customWidth="1"/>
    <col min="9988" max="9988" width="14.85546875" style="374" customWidth="1"/>
    <col min="9989" max="9989" width="15.85546875" style="374" customWidth="1"/>
    <col min="9990" max="9991" width="12.85546875" style="374" customWidth="1"/>
    <col min="9992" max="9992" width="12.42578125" style="374" customWidth="1"/>
    <col min="9993" max="9993" width="11.85546875" style="374" customWidth="1"/>
    <col min="9994" max="10241" width="9.140625" style="374"/>
    <col min="10242" max="10242" width="6.85546875" style="374" customWidth="1"/>
    <col min="10243" max="10243" width="31.28515625" style="374" customWidth="1"/>
    <col min="10244" max="10244" width="14.85546875" style="374" customWidth="1"/>
    <col min="10245" max="10245" width="15.85546875" style="374" customWidth="1"/>
    <col min="10246" max="10247" width="12.85546875" style="374" customWidth="1"/>
    <col min="10248" max="10248" width="12.42578125" style="374" customWidth="1"/>
    <col min="10249" max="10249" width="11.85546875" style="374" customWidth="1"/>
    <col min="10250" max="10497" width="9.140625" style="374"/>
    <col min="10498" max="10498" width="6.85546875" style="374" customWidth="1"/>
    <col min="10499" max="10499" width="31.28515625" style="374" customWidth="1"/>
    <col min="10500" max="10500" width="14.85546875" style="374" customWidth="1"/>
    <col min="10501" max="10501" width="15.85546875" style="374" customWidth="1"/>
    <col min="10502" max="10503" width="12.85546875" style="374" customWidth="1"/>
    <col min="10504" max="10504" width="12.42578125" style="374" customWidth="1"/>
    <col min="10505" max="10505" width="11.85546875" style="374" customWidth="1"/>
    <col min="10506" max="10753" width="9.140625" style="374"/>
    <col min="10754" max="10754" width="6.85546875" style="374" customWidth="1"/>
    <col min="10755" max="10755" width="31.28515625" style="374" customWidth="1"/>
    <col min="10756" max="10756" width="14.85546875" style="374" customWidth="1"/>
    <col min="10757" max="10757" width="15.85546875" style="374" customWidth="1"/>
    <col min="10758" max="10759" width="12.85546875" style="374" customWidth="1"/>
    <col min="10760" max="10760" width="12.42578125" style="374" customWidth="1"/>
    <col min="10761" max="10761" width="11.85546875" style="374" customWidth="1"/>
    <col min="10762" max="11009" width="9.140625" style="374"/>
    <col min="11010" max="11010" width="6.85546875" style="374" customWidth="1"/>
    <col min="11011" max="11011" width="31.28515625" style="374" customWidth="1"/>
    <col min="11012" max="11012" width="14.85546875" style="374" customWidth="1"/>
    <col min="11013" max="11013" width="15.85546875" style="374" customWidth="1"/>
    <col min="11014" max="11015" width="12.85546875" style="374" customWidth="1"/>
    <col min="11016" max="11016" width="12.42578125" style="374" customWidth="1"/>
    <col min="11017" max="11017" width="11.85546875" style="374" customWidth="1"/>
    <col min="11018" max="11265" width="9.140625" style="374"/>
    <col min="11266" max="11266" width="6.85546875" style="374" customWidth="1"/>
    <col min="11267" max="11267" width="31.28515625" style="374" customWidth="1"/>
    <col min="11268" max="11268" width="14.85546875" style="374" customWidth="1"/>
    <col min="11269" max="11269" width="15.85546875" style="374" customWidth="1"/>
    <col min="11270" max="11271" width="12.85546875" style="374" customWidth="1"/>
    <col min="11272" max="11272" width="12.42578125" style="374" customWidth="1"/>
    <col min="11273" max="11273" width="11.85546875" style="374" customWidth="1"/>
    <col min="11274" max="11521" width="9.140625" style="374"/>
    <col min="11522" max="11522" width="6.85546875" style="374" customWidth="1"/>
    <col min="11523" max="11523" width="31.28515625" style="374" customWidth="1"/>
    <col min="11524" max="11524" width="14.85546875" style="374" customWidth="1"/>
    <col min="11525" max="11525" width="15.85546875" style="374" customWidth="1"/>
    <col min="11526" max="11527" width="12.85546875" style="374" customWidth="1"/>
    <col min="11528" max="11528" width="12.42578125" style="374" customWidth="1"/>
    <col min="11529" max="11529" width="11.85546875" style="374" customWidth="1"/>
    <col min="11530" max="11777" width="9.140625" style="374"/>
    <col min="11778" max="11778" width="6.85546875" style="374" customWidth="1"/>
    <col min="11779" max="11779" width="31.28515625" style="374" customWidth="1"/>
    <col min="11780" max="11780" width="14.85546875" style="374" customWidth="1"/>
    <col min="11781" max="11781" width="15.85546875" style="374" customWidth="1"/>
    <col min="11782" max="11783" width="12.85546875" style="374" customWidth="1"/>
    <col min="11784" max="11784" width="12.42578125" style="374" customWidth="1"/>
    <col min="11785" max="11785" width="11.85546875" style="374" customWidth="1"/>
    <col min="11786" max="12033" width="9.140625" style="374"/>
    <col min="12034" max="12034" width="6.85546875" style="374" customWidth="1"/>
    <col min="12035" max="12035" width="31.28515625" style="374" customWidth="1"/>
    <col min="12036" max="12036" width="14.85546875" style="374" customWidth="1"/>
    <col min="12037" max="12037" width="15.85546875" style="374" customWidth="1"/>
    <col min="12038" max="12039" width="12.85546875" style="374" customWidth="1"/>
    <col min="12040" max="12040" width="12.42578125" style="374" customWidth="1"/>
    <col min="12041" max="12041" width="11.85546875" style="374" customWidth="1"/>
    <col min="12042" max="12289" width="9.140625" style="374"/>
    <col min="12290" max="12290" width="6.85546875" style="374" customWidth="1"/>
    <col min="12291" max="12291" width="31.28515625" style="374" customWidth="1"/>
    <col min="12292" max="12292" width="14.85546875" style="374" customWidth="1"/>
    <col min="12293" max="12293" width="15.85546875" style="374" customWidth="1"/>
    <col min="12294" max="12295" width="12.85546875" style="374" customWidth="1"/>
    <col min="12296" max="12296" width="12.42578125" style="374" customWidth="1"/>
    <col min="12297" max="12297" width="11.85546875" style="374" customWidth="1"/>
    <col min="12298" max="12545" width="9.140625" style="374"/>
    <col min="12546" max="12546" width="6.85546875" style="374" customWidth="1"/>
    <col min="12547" max="12547" width="31.28515625" style="374" customWidth="1"/>
    <col min="12548" max="12548" width="14.85546875" style="374" customWidth="1"/>
    <col min="12549" max="12549" width="15.85546875" style="374" customWidth="1"/>
    <col min="12550" max="12551" width="12.85546875" style="374" customWidth="1"/>
    <col min="12552" max="12552" width="12.42578125" style="374" customWidth="1"/>
    <col min="12553" max="12553" width="11.85546875" style="374" customWidth="1"/>
    <col min="12554" max="12801" width="9.140625" style="374"/>
    <col min="12802" max="12802" width="6.85546875" style="374" customWidth="1"/>
    <col min="12803" max="12803" width="31.28515625" style="374" customWidth="1"/>
    <col min="12804" max="12804" width="14.85546875" style="374" customWidth="1"/>
    <col min="12805" max="12805" width="15.85546875" style="374" customWidth="1"/>
    <col min="12806" max="12807" width="12.85546875" style="374" customWidth="1"/>
    <col min="12808" max="12808" width="12.42578125" style="374" customWidth="1"/>
    <col min="12809" max="12809" width="11.85546875" style="374" customWidth="1"/>
    <col min="12810" max="13057" width="9.140625" style="374"/>
    <col min="13058" max="13058" width="6.85546875" style="374" customWidth="1"/>
    <col min="13059" max="13059" width="31.28515625" style="374" customWidth="1"/>
    <col min="13060" max="13060" width="14.85546875" style="374" customWidth="1"/>
    <col min="13061" max="13061" width="15.85546875" style="374" customWidth="1"/>
    <col min="13062" max="13063" width="12.85546875" style="374" customWidth="1"/>
    <col min="13064" max="13064" width="12.42578125" style="374" customWidth="1"/>
    <col min="13065" max="13065" width="11.85546875" style="374" customWidth="1"/>
    <col min="13066" max="13313" width="9.140625" style="374"/>
    <col min="13314" max="13314" width="6.85546875" style="374" customWidth="1"/>
    <col min="13315" max="13315" width="31.28515625" style="374" customWidth="1"/>
    <col min="13316" max="13316" width="14.85546875" style="374" customWidth="1"/>
    <col min="13317" max="13317" width="15.85546875" style="374" customWidth="1"/>
    <col min="13318" max="13319" width="12.85546875" style="374" customWidth="1"/>
    <col min="13320" max="13320" width="12.42578125" style="374" customWidth="1"/>
    <col min="13321" max="13321" width="11.85546875" style="374" customWidth="1"/>
    <col min="13322" max="13569" width="9.140625" style="374"/>
    <col min="13570" max="13570" width="6.85546875" style="374" customWidth="1"/>
    <col min="13571" max="13571" width="31.28515625" style="374" customWidth="1"/>
    <col min="13572" max="13572" width="14.85546875" style="374" customWidth="1"/>
    <col min="13573" max="13573" width="15.85546875" style="374" customWidth="1"/>
    <col min="13574" max="13575" width="12.85546875" style="374" customWidth="1"/>
    <col min="13576" max="13576" width="12.42578125" style="374" customWidth="1"/>
    <col min="13577" max="13577" width="11.85546875" style="374" customWidth="1"/>
    <col min="13578" max="13825" width="9.140625" style="374"/>
    <col min="13826" max="13826" width="6.85546875" style="374" customWidth="1"/>
    <col min="13827" max="13827" width="31.28515625" style="374" customWidth="1"/>
    <col min="13828" max="13828" width="14.85546875" style="374" customWidth="1"/>
    <col min="13829" max="13829" width="15.85546875" style="374" customWidth="1"/>
    <col min="13830" max="13831" width="12.85546875" style="374" customWidth="1"/>
    <col min="13832" max="13832" width="12.42578125" style="374" customWidth="1"/>
    <col min="13833" max="13833" width="11.85546875" style="374" customWidth="1"/>
    <col min="13834" max="14081" width="9.140625" style="374"/>
    <col min="14082" max="14082" width="6.85546875" style="374" customWidth="1"/>
    <col min="14083" max="14083" width="31.28515625" style="374" customWidth="1"/>
    <col min="14084" max="14084" width="14.85546875" style="374" customWidth="1"/>
    <col min="14085" max="14085" width="15.85546875" style="374" customWidth="1"/>
    <col min="14086" max="14087" width="12.85546875" style="374" customWidth="1"/>
    <col min="14088" max="14088" width="12.42578125" style="374" customWidth="1"/>
    <col min="14089" max="14089" width="11.85546875" style="374" customWidth="1"/>
    <col min="14090" max="14337" width="9.140625" style="374"/>
    <col min="14338" max="14338" width="6.85546875" style="374" customWidth="1"/>
    <col min="14339" max="14339" width="31.28515625" style="374" customWidth="1"/>
    <col min="14340" max="14340" width="14.85546875" style="374" customWidth="1"/>
    <col min="14341" max="14341" width="15.85546875" style="374" customWidth="1"/>
    <col min="14342" max="14343" width="12.85546875" style="374" customWidth="1"/>
    <col min="14344" max="14344" width="12.42578125" style="374" customWidth="1"/>
    <col min="14345" max="14345" width="11.85546875" style="374" customWidth="1"/>
    <col min="14346" max="14593" width="9.140625" style="374"/>
    <col min="14594" max="14594" width="6.85546875" style="374" customWidth="1"/>
    <col min="14595" max="14595" width="31.28515625" style="374" customWidth="1"/>
    <col min="14596" max="14596" width="14.85546875" style="374" customWidth="1"/>
    <col min="14597" max="14597" width="15.85546875" style="374" customWidth="1"/>
    <col min="14598" max="14599" width="12.85546875" style="374" customWidth="1"/>
    <col min="14600" max="14600" width="12.42578125" style="374" customWidth="1"/>
    <col min="14601" max="14601" width="11.85546875" style="374" customWidth="1"/>
    <col min="14602" max="14849" width="9.140625" style="374"/>
    <col min="14850" max="14850" width="6.85546875" style="374" customWidth="1"/>
    <col min="14851" max="14851" width="31.28515625" style="374" customWidth="1"/>
    <col min="14852" max="14852" width="14.85546875" style="374" customWidth="1"/>
    <col min="14853" max="14853" width="15.85546875" style="374" customWidth="1"/>
    <col min="14854" max="14855" width="12.85546875" style="374" customWidth="1"/>
    <col min="14856" max="14856" width="12.42578125" style="374" customWidth="1"/>
    <col min="14857" max="14857" width="11.85546875" style="374" customWidth="1"/>
    <col min="14858" max="15105" width="9.140625" style="374"/>
    <col min="15106" max="15106" width="6.85546875" style="374" customWidth="1"/>
    <col min="15107" max="15107" width="31.28515625" style="374" customWidth="1"/>
    <col min="15108" max="15108" width="14.85546875" style="374" customWidth="1"/>
    <col min="15109" max="15109" width="15.85546875" style="374" customWidth="1"/>
    <col min="15110" max="15111" width="12.85546875" style="374" customWidth="1"/>
    <col min="15112" max="15112" width="12.42578125" style="374" customWidth="1"/>
    <col min="15113" max="15113" width="11.85546875" style="374" customWidth="1"/>
    <col min="15114" max="15361" width="9.140625" style="374"/>
    <col min="15362" max="15362" width="6.85546875" style="374" customWidth="1"/>
    <col min="15363" max="15363" width="31.28515625" style="374" customWidth="1"/>
    <col min="15364" max="15364" width="14.85546875" style="374" customWidth="1"/>
    <col min="15365" max="15365" width="15.85546875" style="374" customWidth="1"/>
    <col min="15366" max="15367" width="12.85546875" style="374" customWidth="1"/>
    <col min="15368" max="15368" width="12.42578125" style="374" customWidth="1"/>
    <col min="15369" max="15369" width="11.85546875" style="374" customWidth="1"/>
    <col min="15370" max="15617" width="9.140625" style="374"/>
    <col min="15618" max="15618" width="6.85546875" style="374" customWidth="1"/>
    <col min="15619" max="15619" width="31.28515625" style="374" customWidth="1"/>
    <col min="15620" max="15620" width="14.85546875" style="374" customWidth="1"/>
    <col min="15621" max="15621" width="15.85546875" style="374" customWidth="1"/>
    <col min="15622" max="15623" width="12.85546875" style="374" customWidth="1"/>
    <col min="15624" max="15624" width="12.42578125" style="374" customWidth="1"/>
    <col min="15625" max="15625" width="11.85546875" style="374" customWidth="1"/>
    <col min="15626" max="15873" width="9.140625" style="374"/>
    <col min="15874" max="15874" width="6.85546875" style="374" customWidth="1"/>
    <col min="15875" max="15875" width="31.28515625" style="374" customWidth="1"/>
    <col min="15876" max="15876" width="14.85546875" style="374" customWidth="1"/>
    <col min="15877" max="15877" width="15.85546875" style="374" customWidth="1"/>
    <col min="15878" max="15879" width="12.85546875" style="374" customWidth="1"/>
    <col min="15880" max="15880" width="12.42578125" style="374" customWidth="1"/>
    <col min="15881" max="15881" width="11.85546875" style="374" customWidth="1"/>
    <col min="15882" max="16129" width="9.140625" style="374"/>
    <col min="16130" max="16130" width="6.85546875" style="374" customWidth="1"/>
    <col min="16131" max="16131" width="31.28515625" style="374" customWidth="1"/>
    <col min="16132" max="16132" width="14.85546875" style="374" customWidth="1"/>
    <col min="16133" max="16133" width="15.85546875" style="374" customWidth="1"/>
    <col min="16134" max="16135" width="12.85546875" style="374" customWidth="1"/>
    <col min="16136" max="16136" width="12.42578125" style="374" customWidth="1"/>
    <col min="16137" max="16137" width="11.85546875" style="374" customWidth="1"/>
    <col min="16138" max="16384" width="9.140625" style="374"/>
  </cols>
  <sheetData>
    <row r="1" spans="2:10" ht="15" customHeight="1">
      <c r="B1" s="1730" t="s">
        <v>1031</v>
      </c>
      <c r="C1" s="1730"/>
      <c r="D1" s="1730"/>
      <c r="E1" s="1730"/>
      <c r="F1" s="1730"/>
      <c r="G1" s="1730"/>
      <c r="H1" s="1730"/>
      <c r="I1" s="1730"/>
      <c r="J1" s="1142"/>
    </row>
    <row r="2" spans="2:10" ht="15" customHeight="1">
      <c r="B2" s="1731" t="s">
        <v>103</v>
      </c>
      <c r="C2" s="1731"/>
      <c r="D2" s="1731"/>
      <c r="E2" s="1731"/>
      <c r="F2" s="1731"/>
      <c r="G2" s="1731"/>
      <c r="H2" s="1731"/>
      <c r="I2" s="1731"/>
    </row>
    <row r="3" spans="2:10" ht="15" customHeight="1">
      <c r="B3" s="1732" t="s">
        <v>1045</v>
      </c>
      <c r="C3" s="1732"/>
      <c r="D3" s="1732"/>
      <c r="E3" s="1732"/>
      <c r="F3" s="1732"/>
      <c r="G3" s="1732"/>
      <c r="H3" s="1732"/>
      <c r="I3" s="1732"/>
    </row>
    <row r="4" spans="2:10" ht="12" customHeight="1" thickBot="1">
      <c r="B4" s="1143"/>
      <c r="C4" s="1143"/>
      <c r="D4" s="1143"/>
      <c r="E4" s="1143"/>
      <c r="F4" s="1143"/>
      <c r="G4" s="1143"/>
      <c r="H4" s="1143"/>
      <c r="I4" s="1143"/>
    </row>
    <row r="5" spans="2:10" ht="15" customHeight="1" thickTop="1">
      <c r="B5" s="1733"/>
      <c r="C5" s="1734"/>
      <c r="D5" s="1144"/>
      <c r="E5" s="1145"/>
      <c r="F5" s="1144"/>
      <c r="G5" s="1144"/>
      <c r="H5" s="1739" t="s">
        <v>135</v>
      </c>
      <c r="I5" s="1740"/>
    </row>
    <row r="6" spans="2:10" ht="15" customHeight="1">
      <c r="B6" s="1735"/>
      <c r="C6" s="1736"/>
      <c r="D6" s="1146" t="s">
        <v>1046</v>
      </c>
      <c r="E6" s="1147" t="s">
        <v>1047</v>
      </c>
      <c r="F6" s="1146" t="s">
        <v>1046</v>
      </c>
      <c r="G6" s="1147" t="s">
        <v>1047</v>
      </c>
      <c r="H6" s="1148" t="s">
        <v>1048</v>
      </c>
      <c r="I6" s="1149" t="s">
        <v>1047</v>
      </c>
    </row>
    <row r="7" spans="2:10" ht="15" customHeight="1">
      <c r="B7" s="1737"/>
      <c r="C7" s="1738"/>
      <c r="D7" s="1150">
        <v>2017</v>
      </c>
      <c r="E7" s="1151">
        <v>2017</v>
      </c>
      <c r="F7" s="1150">
        <v>2018</v>
      </c>
      <c r="G7" s="1150">
        <v>2018</v>
      </c>
      <c r="H7" s="1152">
        <v>2017</v>
      </c>
      <c r="I7" s="1153">
        <v>2018</v>
      </c>
    </row>
    <row r="8" spans="2:10" ht="15" customHeight="1">
      <c r="B8" s="1154"/>
      <c r="C8" s="1155"/>
      <c r="D8" s="1156"/>
      <c r="E8" s="1156"/>
      <c r="F8" s="1155"/>
      <c r="G8" s="1156"/>
      <c r="H8" s="1157"/>
      <c r="I8" s="1158"/>
    </row>
    <row r="9" spans="2:10" ht="15" customHeight="1">
      <c r="B9" s="1728" t="s">
        <v>1049</v>
      </c>
      <c r="C9" s="1729"/>
      <c r="D9" s="1159">
        <v>955657.73971067986</v>
      </c>
      <c r="E9" s="1159">
        <v>954558.83296781976</v>
      </c>
      <c r="F9" s="1159">
        <v>1020106.31942692</v>
      </c>
      <c r="G9" s="1159">
        <v>999361.91690574994</v>
      </c>
      <c r="H9" s="1160">
        <v>-0.11498957180975822</v>
      </c>
      <c r="I9" s="1161">
        <v>-2.0335529862048105</v>
      </c>
    </row>
    <row r="10" spans="2:10" ht="15" customHeight="1">
      <c r="B10" s="1162" t="s">
        <v>1050</v>
      </c>
      <c r="C10" s="1163"/>
      <c r="D10" s="1164">
        <v>28391.375846990002</v>
      </c>
      <c r="E10" s="1164">
        <v>30582.545480830002</v>
      </c>
      <c r="F10" s="1164">
        <v>30710.003094740001</v>
      </c>
      <c r="G10" s="1164">
        <v>31429.491152530001</v>
      </c>
      <c r="H10" s="1165">
        <v>7.717729657234301</v>
      </c>
      <c r="I10" s="1166">
        <v>2.3428459305926594</v>
      </c>
    </row>
    <row r="11" spans="2:10" ht="15" customHeight="1">
      <c r="B11" s="1162" t="s">
        <v>1051</v>
      </c>
      <c r="C11" s="1163"/>
      <c r="D11" s="1159">
        <v>927266.36386368982</v>
      </c>
      <c r="E11" s="1159">
        <v>923976.28748698975</v>
      </c>
      <c r="F11" s="1159">
        <v>989396.31633218005</v>
      </c>
      <c r="G11" s="1159">
        <v>967932.42575321998</v>
      </c>
      <c r="H11" s="1160">
        <v>-0.35481459318670261</v>
      </c>
      <c r="I11" s="1161">
        <v>-2.169392610893226</v>
      </c>
    </row>
    <row r="12" spans="2:10" ht="15" customHeight="1">
      <c r="B12" s="1167"/>
      <c r="C12" s="1168" t="s">
        <v>1052</v>
      </c>
      <c r="D12" s="1164">
        <v>683870.35827257985</v>
      </c>
      <c r="E12" s="1164">
        <v>682722.12200509978</v>
      </c>
      <c r="F12" s="1164">
        <v>737632.07076531998</v>
      </c>
      <c r="G12" s="1164">
        <v>718382.06826782995</v>
      </c>
      <c r="H12" s="1165">
        <v>-0.1679026227105993</v>
      </c>
      <c r="I12" s="1166">
        <v>-2.6097024872464516</v>
      </c>
    </row>
    <row r="13" spans="2:10" ht="15" customHeight="1">
      <c r="B13" s="1167"/>
      <c r="C13" s="1169" t="s">
        <v>1053</v>
      </c>
      <c r="D13" s="1164">
        <v>243396.00559111001</v>
      </c>
      <c r="E13" s="1164">
        <v>241254.16548189</v>
      </c>
      <c r="F13" s="1164">
        <v>251764.24556686002</v>
      </c>
      <c r="G13" s="1164">
        <v>249550.35748539001</v>
      </c>
      <c r="H13" s="1165">
        <v>-0.879981618440425</v>
      </c>
      <c r="I13" s="1166">
        <v>-0.87934967750695137</v>
      </c>
    </row>
    <row r="14" spans="2:10" ht="15" customHeight="1">
      <c r="B14" s="1167"/>
      <c r="C14" s="1169"/>
      <c r="D14" s="1170"/>
      <c r="E14" s="1170"/>
      <c r="F14" s="1170"/>
      <c r="G14" s="1170"/>
      <c r="H14" s="1165"/>
      <c r="I14" s="1166"/>
    </row>
    <row r="15" spans="2:10" ht="15" customHeight="1">
      <c r="B15" s="1171"/>
      <c r="C15" s="1155"/>
      <c r="D15" s="1172"/>
      <c r="E15" s="1172"/>
      <c r="F15" s="1172"/>
      <c r="G15" s="1172"/>
      <c r="H15" s="1173"/>
      <c r="I15" s="1158"/>
    </row>
    <row r="16" spans="2:10" ht="15" customHeight="1">
      <c r="B16" s="1728" t="s">
        <v>1054</v>
      </c>
      <c r="C16" s="1729"/>
      <c r="D16" s="1159">
        <v>152165.7633257861</v>
      </c>
      <c r="E16" s="1159">
        <v>155901.52275882545</v>
      </c>
      <c r="F16" s="1159">
        <v>113188.89634090001</v>
      </c>
      <c r="G16" s="1159">
        <v>149526.3316956138</v>
      </c>
      <c r="H16" s="1160">
        <v>2.4550591088227378</v>
      </c>
      <c r="I16" s="1161">
        <v>32.103356892246268</v>
      </c>
    </row>
    <row r="17" spans="2:9" ht="15" customHeight="1">
      <c r="B17" s="1167"/>
      <c r="C17" s="1174" t="s">
        <v>1052</v>
      </c>
      <c r="D17" s="1164">
        <v>141502.96432003897</v>
      </c>
      <c r="E17" s="1164">
        <v>145848.78799035228</v>
      </c>
      <c r="F17" s="1164">
        <v>102007.38248562046</v>
      </c>
      <c r="G17" s="1164">
        <v>135678.38897469666</v>
      </c>
      <c r="H17" s="1165">
        <v>3.0711891381188963</v>
      </c>
      <c r="I17" s="1166">
        <v>33.008401616248364</v>
      </c>
    </row>
    <row r="18" spans="2:9" ht="15" customHeight="1">
      <c r="B18" s="1167"/>
      <c r="C18" s="1174" t="s">
        <v>1053</v>
      </c>
      <c r="D18" s="1164">
        <v>10662.799005747132</v>
      </c>
      <c r="E18" s="1164">
        <v>10052.734768473169</v>
      </c>
      <c r="F18" s="1164">
        <v>11181.513855279552</v>
      </c>
      <c r="G18" s="1164">
        <v>13847.942720917146</v>
      </c>
      <c r="H18" s="1165">
        <v>-5.721426774950416</v>
      </c>
      <c r="I18" s="1166">
        <v>23.846760824596132</v>
      </c>
    </row>
    <row r="19" spans="2:9" ht="15" customHeight="1">
      <c r="B19" s="1175"/>
      <c r="C19" s="1176"/>
      <c r="D19" s="1176"/>
      <c r="E19" s="1176"/>
      <c r="F19" s="1176"/>
      <c r="G19" s="1176"/>
      <c r="H19" s="1177"/>
      <c r="I19" s="1178"/>
    </row>
    <row r="20" spans="2:9" ht="15" customHeight="1">
      <c r="B20" s="1179"/>
      <c r="C20" s="1174"/>
      <c r="D20" s="1180"/>
      <c r="E20" s="1180"/>
      <c r="F20" s="1180"/>
      <c r="G20" s="1180"/>
      <c r="H20" s="1181"/>
      <c r="I20" s="1182"/>
    </row>
    <row r="21" spans="2:9" ht="15" customHeight="1">
      <c r="B21" s="1728" t="s">
        <v>1055</v>
      </c>
      <c r="C21" s="1741"/>
      <c r="D21" s="1159">
        <v>1079432.127189476</v>
      </c>
      <c r="E21" s="1159">
        <v>1079877.8102458152</v>
      </c>
      <c r="F21" s="1159">
        <v>1102585.2126730799</v>
      </c>
      <c r="G21" s="1159">
        <v>1117458.7574488337</v>
      </c>
      <c r="H21" s="1160">
        <v>4.1288659575073439E-2</v>
      </c>
      <c r="I21" s="1161">
        <v>1.3489700936306406</v>
      </c>
    </row>
    <row r="22" spans="2:9" ht="15" customHeight="1">
      <c r="B22" s="1167"/>
      <c r="C22" s="1174" t="s">
        <v>1052</v>
      </c>
      <c r="D22" s="1164">
        <v>825373.32259261888</v>
      </c>
      <c r="E22" s="1164">
        <v>828570.90999545204</v>
      </c>
      <c r="F22" s="1164">
        <v>839639.45325094042</v>
      </c>
      <c r="G22" s="1164">
        <v>854060.45724252658</v>
      </c>
      <c r="H22" s="1165">
        <v>0.38741104362193823</v>
      </c>
      <c r="I22" s="1166">
        <v>1.71752338884869</v>
      </c>
    </row>
    <row r="23" spans="2:9" ht="15" customHeight="1">
      <c r="B23" s="1167"/>
      <c r="C23" s="1174" t="s">
        <v>1056</v>
      </c>
      <c r="D23" s="1164">
        <v>76.463661012355487</v>
      </c>
      <c r="E23" s="1164">
        <v>76.728209630202741</v>
      </c>
      <c r="F23" s="1164">
        <v>76.151887727148065</v>
      </c>
      <c r="G23" s="1164">
        <v>76.428812387882004</v>
      </c>
      <c r="H23" s="1165" t="s">
        <v>573</v>
      </c>
      <c r="I23" s="1166"/>
    </row>
    <row r="24" spans="2:9" ht="15" customHeight="1">
      <c r="B24" s="1167"/>
      <c r="C24" s="1174" t="s">
        <v>1053</v>
      </c>
      <c r="D24" s="1164">
        <v>254058.80459685714</v>
      </c>
      <c r="E24" s="1164">
        <v>251306.90025036316</v>
      </c>
      <c r="F24" s="1164">
        <v>262945.75942213956</v>
      </c>
      <c r="G24" s="1164">
        <v>263398.30020630715</v>
      </c>
      <c r="H24" s="1165">
        <v>-1.0831761374539752</v>
      </c>
      <c r="I24" s="1166">
        <v>0.17210423364959127</v>
      </c>
    </row>
    <row r="25" spans="2:9" ht="15" customHeight="1">
      <c r="B25" s="1167"/>
      <c r="C25" s="1174" t="s">
        <v>1056</v>
      </c>
      <c r="D25" s="1164">
        <v>23.536338987644513</v>
      </c>
      <c r="E25" s="1164">
        <v>23.271790369797259</v>
      </c>
      <c r="F25" s="1164">
        <v>23.848112272851949</v>
      </c>
      <c r="G25" s="1164">
        <v>23.571187612117996</v>
      </c>
      <c r="H25" s="1165" t="s">
        <v>573</v>
      </c>
      <c r="I25" s="1166"/>
    </row>
    <row r="26" spans="2:9" ht="15" customHeight="1">
      <c r="B26" s="1175"/>
      <c r="C26" s="1176"/>
      <c r="D26" s="1183"/>
      <c r="E26" s="1183"/>
      <c r="F26" s="1183"/>
      <c r="G26" s="1183"/>
      <c r="H26" s="1177"/>
      <c r="I26" s="1178"/>
    </row>
    <row r="27" spans="2:9" ht="15" customHeight="1">
      <c r="B27" s="1167"/>
      <c r="C27" s="1168"/>
      <c r="D27" s="1168"/>
      <c r="E27" s="1168"/>
      <c r="F27" s="1168"/>
      <c r="G27" s="1168"/>
      <c r="H27" s="1165"/>
      <c r="I27" s="1166"/>
    </row>
    <row r="28" spans="2:9" ht="15" customHeight="1">
      <c r="B28" s="1728" t="s">
        <v>1057</v>
      </c>
      <c r="C28" s="1741"/>
      <c r="D28" s="1159">
        <v>1107823.503036466</v>
      </c>
      <c r="E28" s="1159">
        <v>1110460.3557266453</v>
      </c>
      <c r="F28" s="1159">
        <v>1133295.2157678201</v>
      </c>
      <c r="G28" s="1159">
        <v>1148888.2486013637</v>
      </c>
      <c r="H28" s="1160">
        <v>0.23802100993091813</v>
      </c>
      <c r="I28" s="1161">
        <v>1.3759021141706</v>
      </c>
    </row>
    <row r="29" spans="2:9" ht="15" customHeight="1">
      <c r="B29" s="1184"/>
      <c r="C29" s="1185"/>
      <c r="D29" s="1186"/>
      <c r="E29" s="1186"/>
      <c r="F29" s="1186"/>
      <c r="G29" s="1186"/>
      <c r="H29" s="1187"/>
      <c r="I29" s="1188"/>
    </row>
    <row r="30" spans="2:9" ht="15" customHeight="1">
      <c r="B30" s="1189" t="s">
        <v>1058</v>
      </c>
      <c r="C30" s="1190"/>
      <c r="D30" s="1168"/>
      <c r="E30" s="1168"/>
      <c r="F30" s="1168"/>
      <c r="G30" s="1168"/>
      <c r="H30" s="1173"/>
      <c r="I30" s="1158"/>
    </row>
    <row r="31" spans="2:9" ht="9.75" hidden="1" customHeight="1">
      <c r="B31" s="1191"/>
      <c r="C31" s="1192"/>
      <c r="D31" s="1159"/>
      <c r="E31" s="1159"/>
      <c r="F31" s="1159"/>
      <c r="G31" s="1159"/>
      <c r="H31" s="1160"/>
      <c r="I31" s="1161"/>
    </row>
    <row r="32" spans="2:9" ht="15" customHeight="1">
      <c r="B32" s="1742" t="s">
        <v>1059</v>
      </c>
      <c r="C32" s="1743"/>
      <c r="D32" s="1168"/>
      <c r="E32" s="1168"/>
      <c r="F32" s="1168"/>
      <c r="G32" s="1168"/>
      <c r="H32" s="1165"/>
      <c r="I32" s="1166"/>
    </row>
    <row r="33" spans="2:9" ht="15" customHeight="1">
      <c r="B33" s="1167"/>
      <c r="C33" s="1168" t="s">
        <v>1060</v>
      </c>
      <c r="D33" s="1164">
        <v>13.245300022019331</v>
      </c>
      <c r="E33" s="1164">
        <v>13.333487388499249</v>
      </c>
      <c r="F33" s="1164">
        <v>10.775553575854007</v>
      </c>
      <c r="G33" s="1164">
        <v>9.7349449722170007</v>
      </c>
      <c r="H33" s="1165" t="s">
        <v>573</v>
      </c>
      <c r="I33" s="1166" t="s">
        <v>573</v>
      </c>
    </row>
    <row r="34" spans="2:9" ht="15" customHeight="1">
      <c r="B34" s="1167"/>
      <c r="C34" s="1168" t="s">
        <v>1061</v>
      </c>
      <c r="D34" s="1164">
        <v>11.4294218613691</v>
      </c>
      <c r="E34" s="1164">
        <v>11.351732336291235</v>
      </c>
      <c r="F34" s="1164">
        <v>9.4286355002656421</v>
      </c>
      <c r="G34" s="1164">
        <v>8.3423385946043727</v>
      </c>
      <c r="H34" s="1165" t="s">
        <v>573</v>
      </c>
      <c r="I34" s="1166" t="s">
        <v>573</v>
      </c>
    </row>
    <row r="35" spans="2:9" ht="15" customHeight="1">
      <c r="B35" s="1167"/>
      <c r="C35" s="1168"/>
      <c r="D35" s="1164"/>
      <c r="E35" s="1164"/>
      <c r="F35" s="1164"/>
      <c r="G35" s="1164"/>
      <c r="H35" s="1165"/>
      <c r="I35" s="1166"/>
    </row>
    <row r="36" spans="2:9" ht="15" customHeight="1">
      <c r="B36" s="1742" t="s">
        <v>1062</v>
      </c>
      <c r="C36" s="1743"/>
      <c r="D36" s="1159"/>
      <c r="E36" s="1159"/>
      <c r="F36" s="1159"/>
      <c r="G36" s="1159"/>
      <c r="H36" s="1160"/>
      <c r="I36" s="1161"/>
    </row>
    <row r="37" spans="2:9" ht="15" customHeight="1">
      <c r="B37" s="1193"/>
      <c r="C37" s="1168" t="s">
        <v>1060</v>
      </c>
      <c r="D37" s="1164">
        <v>13.593679768794539</v>
      </c>
      <c r="E37" s="1164">
        <v>13.711096763011748</v>
      </c>
      <c r="F37" s="1164">
        <v>11.075682110010334</v>
      </c>
      <c r="G37" s="1164">
        <v>10.008748694130801</v>
      </c>
      <c r="H37" s="1165" t="s">
        <v>573</v>
      </c>
      <c r="I37" s="1166" t="s">
        <v>573</v>
      </c>
    </row>
    <row r="38" spans="2:9" ht="15" customHeight="1">
      <c r="B38" s="1193"/>
      <c r="C38" s="1194" t="s">
        <v>1061</v>
      </c>
      <c r="D38" s="1164">
        <v>11.730040124997057</v>
      </c>
      <c r="E38" s="1164">
        <v>11.673217662841104</v>
      </c>
      <c r="F38" s="1164">
        <v>9.6912486952044237</v>
      </c>
      <c r="G38" s="1164">
        <v>8.5769740612851493</v>
      </c>
      <c r="H38" s="1165" t="s">
        <v>573</v>
      </c>
      <c r="I38" s="1166" t="s">
        <v>573</v>
      </c>
    </row>
    <row r="39" spans="2:9" ht="15" customHeight="1">
      <c r="B39" s="1195"/>
      <c r="C39" s="1176"/>
      <c r="D39" s="1183"/>
      <c r="E39" s="1183"/>
      <c r="F39" s="1183"/>
      <c r="G39" s="1183"/>
      <c r="H39" s="1177"/>
      <c r="I39" s="1178"/>
    </row>
    <row r="40" spans="2:9">
      <c r="B40" s="1196"/>
      <c r="C40" s="1197"/>
      <c r="D40" s="1198"/>
      <c r="E40" s="1198"/>
      <c r="F40" s="1198"/>
      <c r="G40" s="1198"/>
      <c r="H40" s="1199"/>
      <c r="I40" s="1200"/>
    </row>
    <row r="41" spans="2:9">
      <c r="B41" s="1201" t="s">
        <v>1063</v>
      </c>
      <c r="C41" s="1168"/>
      <c r="D41" s="1170">
        <v>93188.607279228629</v>
      </c>
      <c r="E41" s="1170">
        <v>99823.865594599614</v>
      </c>
      <c r="F41" s="1170">
        <v>79003.518910631596</v>
      </c>
      <c r="G41" s="1170">
        <v>91670.908887323531</v>
      </c>
      <c r="H41" s="1165">
        <v>7.1202462501550343</v>
      </c>
      <c r="I41" s="1166">
        <v>16.033956653274188</v>
      </c>
    </row>
    <row r="42" spans="2:9">
      <c r="B42" s="1201" t="s">
        <v>1064</v>
      </c>
      <c r="C42" s="1168"/>
      <c r="D42" s="1170">
        <v>1014634.8957572373</v>
      </c>
      <c r="E42" s="1170">
        <v>1010636.4901320455</v>
      </c>
      <c r="F42" s="1170">
        <v>1054291.6968571884</v>
      </c>
      <c r="G42" s="1170">
        <v>1057217.3397140405</v>
      </c>
      <c r="H42" s="1165">
        <v>-0.39407334026371643</v>
      </c>
      <c r="I42" s="1166">
        <v>0.27749842530045044</v>
      </c>
    </row>
    <row r="43" spans="2:9">
      <c r="B43" s="1201" t="s">
        <v>1065</v>
      </c>
      <c r="C43" s="1168"/>
      <c r="D43" s="1170">
        <v>-58654.01280804514</v>
      </c>
      <c r="E43" s="1170">
        <v>3998.4056251918664</v>
      </c>
      <c r="F43" s="1170">
        <v>-39656.80109995103</v>
      </c>
      <c r="G43" s="1170">
        <v>-2925.6428568521515</v>
      </c>
      <c r="H43" s="1202" t="s">
        <v>573</v>
      </c>
      <c r="I43" s="1166" t="s">
        <v>573</v>
      </c>
    </row>
    <row r="44" spans="2:9">
      <c r="B44" s="1201" t="s">
        <v>1066</v>
      </c>
      <c r="C44" s="1168"/>
      <c r="D44" s="1170">
        <v>-23452.11585906001</v>
      </c>
      <c r="E44" s="1170">
        <v>1875.440083457511</v>
      </c>
      <c r="F44" s="1170">
        <v>38696.607862119992</v>
      </c>
      <c r="G44" s="1170">
        <v>28372.408270065545</v>
      </c>
      <c r="H44" s="1202" t="s">
        <v>573</v>
      </c>
      <c r="I44" s="1166" t="s">
        <v>573</v>
      </c>
    </row>
    <row r="45" spans="2:9" ht="16.5" thickBot="1">
      <c r="B45" s="1203" t="s">
        <v>1067</v>
      </c>
      <c r="C45" s="1204"/>
      <c r="D45" s="1205">
        <v>-82106.128667105149</v>
      </c>
      <c r="E45" s="1205">
        <v>5873.8457086493772</v>
      </c>
      <c r="F45" s="1205">
        <v>-960.19323783103755</v>
      </c>
      <c r="G45" s="1205">
        <v>25446.765413213394</v>
      </c>
      <c r="H45" s="1206" t="s">
        <v>573</v>
      </c>
      <c r="I45" s="1207" t="s">
        <v>573</v>
      </c>
    </row>
    <row r="46" spans="2:9" ht="16.5" thickTop="1">
      <c r="B46" s="1208" t="s">
        <v>1068</v>
      </c>
      <c r="C46" s="1143"/>
      <c r="D46" s="1143"/>
      <c r="E46" s="1143"/>
      <c r="F46" s="1143"/>
      <c r="G46" s="1143"/>
      <c r="H46" s="1143"/>
      <c r="I46" s="1143"/>
    </row>
    <row r="47" spans="2:9">
      <c r="B47" s="1209" t="s">
        <v>1069</v>
      </c>
      <c r="C47" s="1143"/>
      <c r="D47" s="1143"/>
      <c r="E47" s="1143"/>
      <c r="F47" s="1143"/>
      <c r="G47" s="1143"/>
      <c r="H47" s="1143"/>
      <c r="I47" s="1143"/>
    </row>
    <row r="48" spans="2:9">
      <c r="B48" s="1210" t="s">
        <v>1070</v>
      </c>
      <c r="C48" s="1211"/>
      <c r="D48" s="1143"/>
      <c r="E48" s="1143"/>
      <c r="F48" s="1143"/>
      <c r="G48" s="1143"/>
      <c r="H48" s="1143"/>
      <c r="I48" s="1143"/>
    </row>
    <row r="49" spans="2:9">
      <c r="B49" s="1212" t="s">
        <v>1071</v>
      </c>
      <c r="C49" s="1211"/>
      <c r="D49" s="1143"/>
      <c r="E49" s="1143"/>
      <c r="F49" s="1143"/>
      <c r="G49" s="1143"/>
      <c r="H49" s="1143"/>
      <c r="I49" s="1143"/>
    </row>
    <row r="50" spans="2:9">
      <c r="B50" s="1211" t="s">
        <v>1072</v>
      </c>
      <c r="C50" s="1194"/>
      <c r="D50" s="1213">
        <v>102.86</v>
      </c>
      <c r="E50" s="1214">
        <v>102.22</v>
      </c>
      <c r="F50" s="1213">
        <v>109.34</v>
      </c>
      <c r="G50" s="1214">
        <v>114.66</v>
      </c>
      <c r="H50" s="1194"/>
      <c r="I50" s="1143"/>
    </row>
    <row r="52" spans="2:9">
      <c r="D52" s="1215"/>
      <c r="E52" s="1215"/>
      <c r="F52" s="1215"/>
      <c r="G52" s="1215"/>
    </row>
    <row r="53" spans="2:9">
      <c r="D53" s="1215"/>
      <c r="E53" s="1215"/>
      <c r="F53" s="1215"/>
      <c r="G53" s="1215"/>
    </row>
  </sheetData>
  <mergeCells count="11">
    <mergeCell ref="B16:C16"/>
    <mergeCell ref="B21:C21"/>
    <mergeCell ref="B28:C28"/>
    <mergeCell ref="B32:C32"/>
    <mergeCell ref="B36:C36"/>
    <mergeCell ref="B9:C9"/>
    <mergeCell ref="B1:I1"/>
    <mergeCell ref="B2:I2"/>
    <mergeCell ref="B3:I3"/>
    <mergeCell ref="B5:C7"/>
    <mergeCell ref="H5:I5"/>
  </mergeCells>
  <pageMargins left="0.75" right="0.75" top="1" bottom="1" header="0.5" footer="0.5"/>
  <pageSetup scale="75" orientation="portrait"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B1:J50"/>
  <sheetViews>
    <sheetView zoomScaleSheetLayoutView="55" workbookViewId="0">
      <selection activeCell="L8" sqref="L8"/>
    </sheetView>
  </sheetViews>
  <sheetFormatPr defaultRowHeight="15.75"/>
  <cols>
    <col min="1" max="1" width="9.140625" style="781"/>
    <col min="2" max="2" width="5.85546875" style="781" customWidth="1"/>
    <col min="3" max="3" width="35.5703125" style="781" customWidth="1"/>
    <col min="4" max="7" width="13.85546875" style="781" customWidth="1"/>
    <col min="8" max="9" width="13.140625" style="781" customWidth="1"/>
    <col min="10" max="14" width="9.140625" style="781"/>
    <col min="15" max="15" width="9.28515625" style="781" customWidth="1"/>
    <col min="16" max="257" width="9.140625" style="781"/>
    <col min="258" max="258" width="5.85546875" style="781" customWidth="1"/>
    <col min="259" max="259" width="25.5703125" style="781" customWidth="1"/>
    <col min="260" max="260" width="13.28515625" style="781" customWidth="1"/>
    <col min="261" max="261" width="12" style="781" customWidth="1"/>
    <col min="262" max="262" width="12.28515625" style="781" customWidth="1"/>
    <col min="263" max="263" width="11.7109375" style="781" customWidth="1"/>
    <col min="264" max="264" width="10.42578125" style="781" customWidth="1"/>
    <col min="265" max="265" width="10.7109375" style="781" customWidth="1"/>
    <col min="266" max="513" width="9.140625" style="781"/>
    <col min="514" max="514" width="5.85546875" style="781" customWidth="1"/>
    <col min="515" max="515" width="25.5703125" style="781" customWidth="1"/>
    <col min="516" max="516" width="13.28515625" style="781" customWidth="1"/>
    <col min="517" max="517" width="12" style="781" customWidth="1"/>
    <col min="518" max="518" width="12.28515625" style="781" customWidth="1"/>
    <col min="519" max="519" width="11.7109375" style="781" customWidth="1"/>
    <col min="520" max="520" width="10.42578125" style="781" customWidth="1"/>
    <col min="521" max="521" width="10.7109375" style="781" customWidth="1"/>
    <col min="522" max="769" width="9.140625" style="781"/>
    <col min="770" max="770" width="5.85546875" style="781" customWidth="1"/>
    <col min="771" max="771" width="25.5703125" style="781" customWidth="1"/>
    <col min="772" max="772" width="13.28515625" style="781" customWidth="1"/>
    <col min="773" max="773" width="12" style="781" customWidth="1"/>
    <col min="774" max="774" width="12.28515625" style="781" customWidth="1"/>
    <col min="775" max="775" width="11.7109375" style="781" customWidth="1"/>
    <col min="776" max="776" width="10.42578125" style="781" customWidth="1"/>
    <col min="777" max="777" width="10.7109375" style="781" customWidth="1"/>
    <col min="778" max="1025" width="9.140625" style="781"/>
    <col min="1026" max="1026" width="5.85546875" style="781" customWidth="1"/>
    <col min="1027" max="1027" width="25.5703125" style="781" customWidth="1"/>
    <col min="1028" max="1028" width="13.28515625" style="781" customWidth="1"/>
    <col min="1029" max="1029" width="12" style="781" customWidth="1"/>
    <col min="1030" max="1030" width="12.28515625" style="781" customWidth="1"/>
    <col min="1031" max="1031" width="11.7109375" style="781" customWidth="1"/>
    <col min="1032" max="1032" width="10.42578125" style="781" customWidth="1"/>
    <col min="1033" max="1033" width="10.7109375" style="781" customWidth="1"/>
    <col min="1034" max="1281" width="9.140625" style="781"/>
    <col min="1282" max="1282" width="5.85546875" style="781" customWidth="1"/>
    <col min="1283" max="1283" width="25.5703125" style="781" customWidth="1"/>
    <col min="1284" max="1284" width="13.28515625" style="781" customWidth="1"/>
    <col min="1285" max="1285" width="12" style="781" customWidth="1"/>
    <col min="1286" max="1286" width="12.28515625" style="781" customWidth="1"/>
    <col min="1287" max="1287" width="11.7109375" style="781" customWidth="1"/>
    <col min="1288" max="1288" width="10.42578125" style="781" customWidth="1"/>
    <col min="1289" max="1289" width="10.7109375" style="781" customWidth="1"/>
    <col min="1290" max="1537" width="9.140625" style="781"/>
    <col min="1538" max="1538" width="5.85546875" style="781" customWidth="1"/>
    <col min="1539" max="1539" width="25.5703125" style="781" customWidth="1"/>
    <col min="1540" max="1540" width="13.28515625" style="781" customWidth="1"/>
    <col min="1541" max="1541" width="12" style="781" customWidth="1"/>
    <col min="1542" max="1542" width="12.28515625" style="781" customWidth="1"/>
    <col min="1543" max="1543" width="11.7109375" style="781" customWidth="1"/>
    <col min="1544" max="1544" width="10.42578125" style="781" customWidth="1"/>
    <col min="1545" max="1545" width="10.7109375" style="781" customWidth="1"/>
    <col min="1546" max="1793" width="9.140625" style="781"/>
    <col min="1794" max="1794" width="5.85546875" style="781" customWidth="1"/>
    <col min="1795" max="1795" width="25.5703125" style="781" customWidth="1"/>
    <col min="1796" max="1796" width="13.28515625" style="781" customWidth="1"/>
    <col min="1797" max="1797" width="12" style="781" customWidth="1"/>
    <col min="1798" max="1798" width="12.28515625" style="781" customWidth="1"/>
    <col min="1799" max="1799" width="11.7109375" style="781" customWidth="1"/>
    <col min="1800" max="1800" width="10.42578125" style="781" customWidth="1"/>
    <col min="1801" max="1801" width="10.7109375" style="781" customWidth="1"/>
    <col min="1802" max="2049" width="9.140625" style="781"/>
    <col min="2050" max="2050" width="5.85546875" style="781" customWidth="1"/>
    <col min="2051" max="2051" width="25.5703125" style="781" customWidth="1"/>
    <col min="2052" max="2052" width="13.28515625" style="781" customWidth="1"/>
    <col min="2053" max="2053" width="12" style="781" customWidth="1"/>
    <col min="2054" max="2054" width="12.28515625" style="781" customWidth="1"/>
    <col min="2055" max="2055" width="11.7109375" style="781" customWidth="1"/>
    <col min="2056" max="2056" width="10.42578125" style="781" customWidth="1"/>
    <col min="2057" max="2057" width="10.7109375" style="781" customWidth="1"/>
    <col min="2058" max="2305" width="9.140625" style="781"/>
    <col min="2306" max="2306" width="5.85546875" style="781" customWidth="1"/>
    <col min="2307" max="2307" width="25.5703125" style="781" customWidth="1"/>
    <col min="2308" max="2308" width="13.28515625" style="781" customWidth="1"/>
    <col min="2309" max="2309" width="12" style="781" customWidth="1"/>
    <col min="2310" max="2310" width="12.28515625" style="781" customWidth="1"/>
    <col min="2311" max="2311" width="11.7109375" style="781" customWidth="1"/>
    <col min="2312" max="2312" width="10.42578125" style="781" customWidth="1"/>
    <col min="2313" max="2313" width="10.7109375" style="781" customWidth="1"/>
    <col min="2314" max="2561" width="9.140625" style="781"/>
    <col min="2562" max="2562" width="5.85546875" style="781" customWidth="1"/>
    <col min="2563" max="2563" width="25.5703125" style="781" customWidth="1"/>
    <col min="2564" max="2564" width="13.28515625" style="781" customWidth="1"/>
    <col min="2565" max="2565" width="12" style="781" customWidth="1"/>
    <col min="2566" max="2566" width="12.28515625" style="781" customWidth="1"/>
    <col min="2567" max="2567" width="11.7109375" style="781" customWidth="1"/>
    <col min="2568" max="2568" width="10.42578125" style="781" customWidth="1"/>
    <col min="2569" max="2569" width="10.7109375" style="781" customWidth="1"/>
    <col min="2570" max="2817" width="9.140625" style="781"/>
    <col min="2818" max="2818" width="5.85546875" style="781" customWidth="1"/>
    <col min="2819" max="2819" width="25.5703125" style="781" customWidth="1"/>
    <col min="2820" max="2820" width="13.28515625" style="781" customWidth="1"/>
    <col min="2821" max="2821" width="12" style="781" customWidth="1"/>
    <col min="2822" max="2822" width="12.28515625" style="781" customWidth="1"/>
    <col min="2823" max="2823" width="11.7109375" style="781" customWidth="1"/>
    <col min="2824" max="2824" width="10.42578125" style="781" customWidth="1"/>
    <col min="2825" max="2825" width="10.7109375" style="781" customWidth="1"/>
    <col min="2826" max="3073" width="9.140625" style="781"/>
    <col min="3074" max="3074" width="5.85546875" style="781" customWidth="1"/>
    <col min="3075" max="3075" width="25.5703125" style="781" customWidth="1"/>
    <col min="3076" max="3076" width="13.28515625" style="781" customWidth="1"/>
    <col min="3077" max="3077" width="12" style="781" customWidth="1"/>
    <col min="3078" max="3078" width="12.28515625" style="781" customWidth="1"/>
    <col min="3079" max="3079" width="11.7109375" style="781" customWidth="1"/>
    <col min="3080" max="3080" width="10.42578125" style="781" customWidth="1"/>
    <col min="3081" max="3081" width="10.7109375" style="781" customWidth="1"/>
    <col min="3082" max="3329" width="9.140625" style="781"/>
    <col min="3330" max="3330" width="5.85546875" style="781" customWidth="1"/>
    <col min="3331" max="3331" width="25.5703125" style="781" customWidth="1"/>
    <col min="3332" max="3332" width="13.28515625" style="781" customWidth="1"/>
    <col min="3333" max="3333" width="12" style="781" customWidth="1"/>
    <col min="3334" max="3334" width="12.28515625" style="781" customWidth="1"/>
    <col min="3335" max="3335" width="11.7109375" style="781" customWidth="1"/>
    <col min="3336" max="3336" width="10.42578125" style="781" customWidth="1"/>
    <col min="3337" max="3337" width="10.7109375" style="781" customWidth="1"/>
    <col min="3338" max="3585" width="9.140625" style="781"/>
    <col min="3586" max="3586" width="5.85546875" style="781" customWidth="1"/>
    <col min="3587" max="3587" width="25.5703125" style="781" customWidth="1"/>
    <col min="3588" max="3588" width="13.28515625" style="781" customWidth="1"/>
    <col min="3589" max="3589" width="12" style="781" customWidth="1"/>
    <col min="3590" max="3590" width="12.28515625" style="781" customWidth="1"/>
    <col min="3591" max="3591" width="11.7109375" style="781" customWidth="1"/>
    <col min="3592" max="3592" width="10.42578125" style="781" customWidth="1"/>
    <col min="3593" max="3593" width="10.7109375" style="781" customWidth="1"/>
    <col min="3594" max="3841" width="9.140625" style="781"/>
    <col min="3842" max="3842" width="5.85546875" style="781" customWidth="1"/>
    <col min="3843" max="3843" width="25.5703125" style="781" customWidth="1"/>
    <col min="3844" max="3844" width="13.28515625" style="781" customWidth="1"/>
    <col min="3845" max="3845" width="12" style="781" customWidth="1"/>
    <col min="3846" max="3846" width="12.28515625" style="781" customWidth="1"/>
    <col min="3847" max="3847" width="11.7109375" style="781" customWidth="1"/>
    <col min="3848" max="3848" width="10.42578125" style="781" customWidth="1"/>
    <col min="3849" max="3849" width="10.7109375" style="781" customWidth="1"/>
    <col min="3850" max="4097" width="9.140625" style="781"/>
    <col min="4098" max="4098" width="5.85546875" style="781" customWidth="1"/>
    <col min="4099" max="4099" width="25.5703125" style="781" customWidth="1"/>
    <col min="4100" max="4100" width="13.28515625" style="781" customWidth="1"/>
    <col min="4101" max="4101" width="12" style="781" customWidth="1"/>
    <col min="4102" max="4102" width="12.28515625" style="781" customWidth="1"/>
    <col min="4103" max="4103" width="11.7109375" style="781" customWidth="1"/>
    <col min="4104" max="4104" width="10.42578125" style="781" customWidth="1"/>
    <col min="4105" max="4105" width="10.7109375" style="781" customWidth="1"/>
    <col min="4106" max="4353" width="9.140625" style="781"/>
    <col min="4354" max="4354" width="5.85546875" style="781" customWidth="1"/>
    <col min="4355" max="4355" width="25.5703125" style="781" customWidth="1"/>
    <col min="4356" max="4356" width="13.28515625" style="781" customWidth="1"/>
    <col min="4357" max="4357" width="12" style="781" customWidth="1"/>
    <col min="4358" max="4358" width="12.28515625" style="781" customWidth="1"/>
    <col min="4359" max="4359" width="11.7109375" style="781" customWidth="1"/>
    <col min="4360" max="4360" width="10.42578125" style="781" customWidth="1"/>
    <col min="4361" max="4361" width="10.7109375" style="781" customWidth="1"/>
    <col min="4362" max="4609" width="9.140625" style="781"/>
    <col min="4610" max="4610" width="5.85546875" style="781" customWidth="1"/>
    <col min="4611" max="4611" width="25.5703125" style="781" customWidth="1"/>
    <col min="4612" max="4612" width="13.28515625" style="781" customWidth="1"/>
    <col min="4613" max="4613" width="12" style="781" customWidth="1"/>
    <col min="4614" max="4614" width="12.28515625" style="781" customWidth="1"/>
    <col min="4615" max="4615" width="11.7109375" style="781" customWidth="1"/>
    <col min="4616" max="4616" width="10.42578125" style="781" customWidth="1"/>
    <col min="4617" max="4617" width="10.7109375" style="781" customWidth="1"/>
    <col min="4618" max="4865" width="9.140625" style="781"/>
    <col min="4866" max="4866" width="5.85546875" style="781" customWidth="1"/>
    <col min="4867" max="4867" width="25.5703125" style="781" customWidth="1"/>
    <col min="4868" max="4868" width="13.28515625" style="781" customWidth="1"/>
    <col min="4869" max="4869" width="12" style="781" customWidth="1"/>
    <col min="4870" max="4870" width="12.28515625" style="781" customWidth="1"/>
    <col min="4871" max="4871" width="11.7109375" style="781" customWidth="1"/>
    <col min="4872" max="4872" width="10.42578125" style="781" customWidth="1"/>
    <col min="4873" max="4873" width="10.7109375" style="781" customWidth="1"/>
    <col min="4874" max="5121" width="9.140625" style="781"/>
    <col min="5122" max="5122" width="5.85546875" style="781" customWidth="1"/>
    <col min="5123" max="5123" width="25.5703125" style="781" customWidth="1"/>
    <col min="5124" max="5124" width="13.28515625" style="781" customWidth="1"/>
    <col min="5125" max="5125" width="12" style="781" customWidth="1"/>
    <col min="5126" max="5126" width="12.28515625" style="781" customWidth="1"/>
    <col min="5127" max="5127" width="11.7109375" style="781" customWidth="1"/>
    <col min="5128" max="5128" width="10.42578125" style="781" customWidth="1"/>
    <col min="5129" max="5129" width="10.7109375" style="781" customWidth="1"/>
    <col min="5130" max="5377" width="9.140625" style="781"/>
    <col min="5378" max="5378" width="5.85546875" style="781" customWidth="1"/>
    <col min="5379" max="5379" width="25.5703125" style="781" customWidth="1"/>
    <col min="5380" max="5380" width="13.28515625" style="781" customWidth="1"/>
    <col min="5381" max="5381" width="12" style="781" customWidth="1"/>
    <col min="5382" max="5382" width="12.28515625" style="781" customWidth="1"/>
    <col min="5383" max="5383" width="11.7109375" style="781" customWidth="1"/>
    <col min="5384" max="5384" width="10.42578125" style="781" customWidth="1"/>
    <col min="5385" max="5385" width="10.7109375" style="781" customWidth="1"/>
    <col min="5386" max="5633" width="9.140625" style="781"/>
    <col min="5634" max="5634" width="5.85546875" style="781" customWidth="1"/>
    <col min="5635" max="5635" width="25.5703125" style="781" customWidth="1"/>
    <col min="5636" max="5636" width="13.28515625" style="781" customWidth="1"/>
    <col min="5637" max="5637" width="12" style="781" customWidth="1"/>
    <col min="5638" max="5638" width="12.28515625" style="781" customWidth="1"/>
    <col min="5639" max="5639" width="11.7109375" style="781" customWidth="1"/>
    <col min="5640" max="5640" width="10.42578125" style="781" customWidth="1"/>
    <col min="5641" max="5641" width="10.7109375" style="781" customWidth="1"/>
    <col min="5642" max="5889" width="9.140625" style="781"/>
    <col min="5890" max="5890" width="5.85546875" style="781" customWidth="1"/>
    <col min="5891" max="5891" width="25.5703125" style="781" customWidth="1"/>
    <col min="5892" max="5892" width="13.28515625" style="781" customWidth="1"/>
    <col min="5893" max="5893" width="12" style="781" customWidth="1"/>
    <col min="5894" max="5894" width="12.28515625" style="781" customWidth="1"/>
    <col min="5895" max="5895" width="11.7109375" style="781" customWidth="1"/>
    <col min="5896" max="5896" width="10.42578125" style="781" customWidth="1"/>
    <col min="5897" max="5897" width="10.7109375" style="781" customWidth="1"/>
    <col min="5898" max="6145" width="9.140625" style="781"/>
    <col min="6146" max="6146" width="5.85546875" style="781" customWidth="1"/>
    <col min="6147" max="6147" width="25.5703125" style="781" customWidth="1"/>
    <col min="6148" max="6148" width="13.28515625" style="781" customWidth="1"/>
    <col min="6149" max="6149" width="12" style="781" customWidth="1"/>
    <col min="6150" max="6150" width="12.28515625" style="781" customWidth="1"/>
    <col min="6151" max="6151" width="11.7109375" style="781" customWidth="1"/>
    <col min="6152" max="6152" width="10.42578125" style="781" customWidth="1"/>
    <col min="6153" max="6153" width="10.7109375" style="781" customWidth="1"/>
    <col min="6154" max="6401" width="9.140625" style="781"/>
    <col min="6402" max="6402" width="5.85546875" style="781" customWidth="1"/>
    <col min="6403" max="6403" width="25.5703125" style="781" customWidth="1"/>
    <col min="6404" max="6404" width="13.28515625" style="781" customWidth="1"/>
    <col min="6405" max="6405" width="12" style="781" customWidth="1"/>
    <col min="6406" max="6406" width="12.28515625" style="781" customWidth="1"/>
    <col min="6407" max="6407" width="11.7109375" style="781" customWidth="1"/>
    <col min="6408" max="6408" width="10.42578125" style="781" customWidth="1"/>
    <col min="6409" max="6409" width="10.7109375" style="781" customWidth="1"/>
    <col min="6410" max="6657" width="9.140625" style="781"/>
    <col min="6658" max="6658" width="5.85546875" style="781" customWidth="1"/>
    <col min="6659" max="6659" width="25.5703125" style="781" customWidth="1"/>
    <col min="6660" max="6660" width="13.28515625" style="781" customWidth="1"/>
    <col min="6661" max="6661" width="12" style="781" customWidth="1"/>
    <col min="6662" max="6662" width="12.28515625" style="781" customWidth="1"/>
    <col min="6663" max="6663" width="11.7109375" style="781" customWidth="1"/>
    <col min="6664" max="6664" width="10.42578125" style="781" customWidth="1"/>
    <col min="6665" max="6665" width="10.7109375" style="781" customWidth="1"/>
    <col min="6666" max="6913" width="9.140625" style="781"/>
    <col min="6914" max="6914" width="5.85546875" style="781" customWidth="1"/>
    <col min="6915" max="6915" width="25.5703125" style="781" customWidth="1"/>
    <col min="6916" max="6916" width="13.28515625" style="781" customWidth="1"/>
    <col min="6917" max="6917" width="12" style="781" customWidth="1"/>
    <col min="6918" max="6918" width="12.28515625" style="781" customWidth="1"/>
    <col min="6919" max="6919" width="11.7109375" style="781" customWidth="1"/>
    <col min="6920" max="6920" width="10.42578125" style="781" customWidth="1"/>
    <col min="6921" max="6921" width="10.7109375" style="781" customWidth="1"/>
    <col min="6922" max="7169" width="9.140625" style="781"/>
    <col min="7170" max="7170" width="5.85546875" style="781" customWidth="1"/>
    <col min="7171" max="7171" width="25.5703125" style="781" customWidth="1"/>
    <col min="7172" max="7172" width="13.28515625" style="781" customWidth="1"/>
    <col min="7173" max="7173" width="12" style="781" customWidth="1"/>
    <col min="7174" max="7174" width="12.28515625" style="781" customWidth="1"/>
    <col min="7175" max="7175" width="11.7109375" style="781" customWidth="1"/>
    <col min="7176" max="7176" width="10.42578125" style="781" customWidth="1"/>
    <col min="7177" max="7177" width="10.7109375" style="781" customWidth="1"/>
    <col min="7178" max="7425" width="9.140625" style="781"/>
    <col min="7426" max="7426" width="5.85546875" style="781" customWidth="1"/>
    <col min="7427" max="7427" width="25.5703125" style="781" customWidth="1"/>
    <col min="7428" max="7428" width="13.28515625" style="781" customWidth="1"/>
    <col min="7429" max="7429" width="12" style="781" customWidth="1"/>
    <col min="7430" max="7430" width="12.28515625" style="781" customWidth="1"/>
    <col min="7431" max="7431" width="11.7109375" style="781" customWidth="1"/>
    <col min="7432" max="7432" width="10.42578125" style="781" customWidth="1"/>
    <col min="7433" max="7433" width="10.7109375" style="781" customWidth="1"/>
    <col min="7434" max="7681" width="9.140625" style="781"/>
    <col min="7682" max="7682" width="5.85546875" style="781" customWidth="1"/>
    <col min="7683" max="7683" width="25.5703125" style="781" customWidth="1"/>
    <col min="7684" max="7684" width="13.28515625" style="781" customWidth="1"/>
    <col min="7685" max="7685" width="12" style="781" customWidth="1"/>
    <col min="7686" max="7686" width="12.28515625" style="781" customWidth="1"/>
    <col min="7687" max="7687" width="11.7109375" style="781" customWidth="1"/>
    <col min="7688" max="7688" width="10.42578125" style="781" customWidth="1"/>
    <col min="7689" max="7689" width="10.7109375" style="781" customWidth="1"/>
    <col min="7690" max="7937" width="9.140625" style="781"/>
    <col min="7938" max="7938" width="5.85546875" style="781" customWidth="1"/>
    <col min="7939" max="7939" width="25.5703125" style="781" customWidth="1"/>
    <col min="7940" max="7940" width="13.28515625" style="781" customWidth="1"/>
    <col min="7941" max="7941" width="12" style="781" customWidth="1"/>
    <col min="7942" max="7942" width="12.28515625" style="781" customWidth="1"/>
    <col min="7943" max="7943" width="11.7109375" style="781" customWidth="1"/>
    <col min="7944" max="7944" width="10.42578125" style="781" customWidth="1"/>
    <col min="7945" max="7945" width="10.7109375" style="781" customWidth="1"/>
    <col min="7946" max="8193" width="9.140625" style="781"/>
    <col min="8194" max="8194" width="5.85546875" style="781" customWidth="1"/>
    <col min="8195" max="8195" width="25.5703125" style="781" customWidth="1"/>
    <col min="8196" max="8196" width="13.28515625" style="781" customWidth="1"/>
    <col min="8197" max="8197" width="12" style="781" customWidth="1"/>
    <col min="8198" max="8198" width="12.28515625" style="781" customWidth="1"/>
    <col min="8199" max="8199" width="11.7109375" style="781" customWidth="1"/>
    <col min="8200" max="8200" width="10.42578125" style="781" customWidth="1"/>
    <col min="8201" max="8201" width="10.7109375" style="781" customWidth="1"/>
    <col min="8202" max="8449" width="9.140625" style="781"/>
    <col min="8450" max="8450" width="5.85546875" style="781" customWidth="1"/>
    <col min="8451" max="8451" width="25.5703125" style="781" customWidth="1"/>
    <col min="8452" max="8452" width="13.28515625" style="781" customWidth="1"/>
    <col min="8453" max="8453" width="12" style="781" customWidth="1"/>
    <col min="8454" max="8454" width="12.28515625" style="781" customWidth="1"/>
    <col min="8455" max="8455" width="11.7109375" style="781" customWidth="1"/>
    <col min="8456" max="8456" width="10.42578125" style="781" customWidth="1"/>
    <col min="8457" max="8457" width="10.7109375" style="781" customWidth="1"/>
    <col min="8458" max="8705" width="9.140625" style="781"/>
    <col min="8706" max="8706" width="5.85546875" style="781" customWidth="1"/>
    <col min="8707" max="8707" width="25.5703125" style="781" customWidth="1"/>
    <col min="8708" max="8708" width="13.28515625" style="781" customWidth="1"/>
    <col min="8709" max="8709" width="12" style="781" customWidth="1"/>
    <col min="8710" max="8710" width="12.28515625" style="781" customWidth="1"/>
    <col min="8711" max="8711" width="11.7109375" style="781" customWidth="1"/>
    <col min="8712" max="8712" width="10.42578125" style="781" customWidth="1"/>
    <col min="8713" max="8713" width="10.7109375" style="781" customWidth="1"/>
    <col min="8714" max="8961" width="9.140625" style="781"/>
    <col min="8962" max="8962" width="5.85546875" style="781" customWidth="1"/>
    <col min="8963" max="8963" width="25.5703125" style="781" customWidth="1"/>
    <col min="8964" max="8964" width="13.28515625" style="781" customWidth="1"/>
    <col min="8965" max="8965" width="12" style="781" customWidth="1"/>
    <col min="8966" max="8966" width="12.28515625" style="781" customWidth="1"/>
    <col min="8967" max="8967" width="11.7109375" style="781" customWidth="1"/>
    <col min="8968" max="8968" width="10.42578125" style="781" customWidth="1"/>
    <col min="8969" max="8969" width="10.7109375" style="781" customWidth="1"/>
    <col min="8970" max="9217" width="9.140625" style="781"/>
    <col min="9218" max="9218" width="5.85546875" style="781" customWidth="1"/>
    <col min="9219" max="9219" width="25.5703125" style="781" customWidth="1"/>
    <col min="9220" max="9220" width="13.28515625" style="781" customWidth="1"/>
    <col min="9221" max="9221" width="12" style="781" customWidth="1"/>
    <col min="9222" max="9222" width="12.28515625" style="781" customWidth="1"/>
    <col min="9223" max="9223" width="11.7109375" style="781" customWidth="1"/>
    <col min="9224" max="9224" width="10.42578125" style="781" customWidth="1"/>
    <col min="9225" max="9225" width="10.7109375" style="781" customWidth="1"/>
    <col min="9226" max="9473" width="9.140625" style="781"/>
    <col min="9474" max="9474" width="5.85546875" style="781" customWidth="1"/>
    <col min="9475" max="9475" width="25.5703125" style="781" customWidth="1"/>
    <col min="9476" max="9476" width="13.28515625" style="781" customWidth="1"/>
    <col min="9477" max="9477" width="12" style="781" customWidth="1"/>
    <col min="9478" max="9478" width="12.28515625" style="781" customWidth="1"/>
    <col min="9479" max="9479" width="11.7109375" style="781" customWidth="1"/>
    <col min="9480" max="9480" width="10.42578125" style="781" customWidth="1"/>
    <col min="9481" max="9481" width="10.7109375" style="781" customWidth="1"/>
    <col min="9482" max="9729" width="9.140625" style="781"/>
    <col min="9730" max="9730" width="5.85546875" style="781" customWidth="1"/>
    <col min="9731" max="9731" width="25.5703125" style="781" customWidth="1"/>
    <col min="9732" max="9732" width="13.28515625" style="781" customWidth="1"/>
    <col min="9733" max="9733" width="12" style="781" customWidth="1"/>
    <col min="9734" max="9734" width="12.28515625" style="781" customWidth="1"/>
    <col min="9735" max="9735" width="11.7109375" style="781" customWidth="1"/>
    <col min="9736" max="9736" width="10.42578125" style="781" customWidth="1"/>
    <col min="9737" max="9737" width="10.7109375" style="781" customWidth="1"/>
    <col min="9738" max="9985" width="9.140625" style="781"/>
    <col min="9986" max="9986" width="5.85546875" style="781" customWidth="1"/>
    <col min="9987" max="9987" width="25.5703125" style="781" customWidth="1"/>
    <col min="9988" max="9988" width="13.28515625" style="781" customWidth="1"/>
    <col min="9989" max="9989" width="12" style="781" customWidth="1"/>
    <col min="9990" max="9990" width="12.28515625" style="781" customWidth="1"/>
    <col min="9991" max="9991" width="11.7109375" style="781" customWidth="1"/>
    <col min="9992" max="9992" width="10.42578125" style="781" customWidth="1"/>
    <col min="9993" max="9993" width="10.7109375" style="781" customWidth="1"/>
    <col min="9994" max="10241" width="9.140625" style="781"/>
    <col min="10242" max="10242" width="5.85546875" style="781" customWidth="1"/>
    <col min="10243" max="10243" width="25.5703125" style="781" customWidth="1"/>
    <col min="10244" max="10244" width="13.28515625" style="781" customWidth="1"/>
    <col min="10245" max="10245" width="12" style="781" customWidth="1"/>
    <col min="10246" max="10246" width="12.28515625" style="781" customWidth="1"/>
    <col min="10247" max="10247" width="11.7109375" style="781" customWidth="1"/>
    <col min="10248" max="10248" width="10.42578125" style="781" customWidth="1"/>
    <col min="10249" max="10249" width="10.7109375" style="781" customWidth="1"/>
    <col min="10250" max="10497" width="9.140625" style="781"/>
    <col min="10498" max="10498" width="5.85546875" style="781" customWidth="1"/>
    <col min="10499" max="10499" width="25.5703125" style="781" customWidth="1"/>
    <col min="10500" max="10500" width="13.28515625" style="781" customWidth="1"/>
    <col min="10501" max="10501" width="12" style="781" customWidth="1"/>
    <col min="10502" max="10502" width="12.28515625" style="781" customWidth="1"/>
    <col min="10503" max="10503" width="11.7109375" style="781" customWidth="1"/>
    <col min="10504" max="10504" width="10.42578125" style="781" customWidth="1"/>
    <col min="10505" max="10505" width="10.7109375" style="781" customWidth="1"/>
    <col min="10506" max="10753" width="9.140625" style="781"/>
    <col min="10754" max="10754" width="5.85546875" style="781" customWidth="1"/>
    <col min="10755" max="10755" width="25.5703125" style="781" customWidth="1"/>
    <col min="10756" max="10756" width="13.28515625" style="781" customWidth="1"/>
    <col min="10757" max="10757" width="12" style="781" customWidth="1"/>
    <col min="10758" max="10758" width="12.28515625" style="781" customWidth="1"/>
    <col min="10759" max="10759" width="11.7109375" style="781" customWidth="1"/>
    <col min="10760" max="10760" width="10.42578125" style="781" customWidth="1"/>
    <col min="10761" max="10761" width="10.7109375" style="781" customWidth="1"/>
    <col min="10762" max="11009" width="9.140625" style="781"/>
    <col min="11010" max="11010" width="5.85546875" style="781" customWidth="1"/>
    <col min="11011" max="11011" width="25.5703125" style="781" customWidth="1"/>
    <col min="11012" max="11012" width="13.28515625" style="781" customWidth="1"/>
    <col min="11013" max="11013" width="12" style="781" customWidth="1"/>
    <col min="11014" max="11014" width="12.28515625" style="781" customWidth="1"/>
    <col min="11015" max="11015" width="11.7109375" style="781" customWidth="1"/>
    <col min="11016" max="11016" width="10.42578125" style="781" customWidth="1"/>
    <col min="11017" max="11017" width="10.7109375" style="781" customWidth="1"/>
    <col min="11018" max="11265" width="9.140625" style="781"/>
    <col min="11266" max="11266" width="5.85546875" style="781" customWidth="1"/>
    <col min="11267" max="11267" width="25.5703125" style="781" customWidth="1"/>
    <col min="11268" max="11268" width="13.28515625" style="781" customWidth="1"/>
    <col min="11269" max="11269" width="12" style="781" customWidth="1"/>
    <col min="11270" max="11270" width="12.28515625" style="781" customWidth="1"/>
    <col min="11271" max="11271" width="11.7109375" style="781" customWidth="1"/>
    <col min="11272" max="11272" width="10.42578125" style="781" customWidth="1"/>
    <col min="11273" max="11273" width="10.7109375" style="781" customWidth="1"/>
    <col min="11274" max="11521" width="9.140625" style="781"/>
    <col min="11522" max="11522" width="5.85546875" style="781" customWidth="1"/>
    <col min="11523" max="11523" width="25.5703125" style="781" customWidth="1"/>
    <col min="11524" max="11524" width="13.28515625" style="781" customWidth="1"/>
    <col min="11525" max="11525" width="12" style="781" customWidth="1"/>
    <col min="11526" max="11526" width="12.28515625" style="781" customWidth="1"/>
    <col min="11527" max="11527" width="11.7109375" style="781" customWidth="1"/>
    <col min="11528" max="11528" width="10.42578125" style="781" customWidth="1"/>
    <col min="11529" max="11529" width="10.7109375" style="781" customWidth="1"/>
    <col min="11530" max="11777" width="9.140625" style="781"/>
    <col min="11778" max="11778" width="5.85546875" style="781" customWidth="1"/>
    <col min="11779" max="11779" width="25.5703125" style="781" customWidth="1"/>
    <col min="11780" max="11780" width="13.28515625" style="781" customWidth="1"/>
    <col min="11781" max="11781" width="12" style="781" customWidth="1"/>
    <col min="11782" max="11782" width="12.28515625" style="781" customWidth="1"/>
    <col min="11783" max="11783" width="11.7109375" style="781" customWidth="1"/>
    <col min="11784" max="11784" width="10.42578125" style="781" customWidth="1"/>
    <col min="11785" max="11785" width="10.7109375" style="781" customWidth="1"/>
    <col min="11786" max="12033" width="9.140625" style="781"/>
    <col min="12034" max="12034" width="5.85546875" style="781" customWidth="1"/>
    <col min="12035" max="12035" width="25.5703125" style="781" customWidth="1"/>
    <col min="12036" max="12036" width="13.28515625" style="781" customWidth="1"/>
    <col min="12037" max="12037" width="12" style="781" customWidth="1"/>
    <col min="12038" max="12038" width="12.28515625" style="781" customWidth="1"/>
    <col min="12039" max="12039" width="11.7109375" style="781" customWidth="1"/>
    <col min="12040" max="12040" width="10.42578125" style="781" customWidth="1"/>
    <col min="12041" max="12041" width="10.7109375" style="781" customWidth="1"/>
    <col min="12042" max="12289" width="9.140625" style="781"/>
    <col min="12290" max="12290" width="5.85546875" style="781" customWidth="1"/>
    <col min="12291" max="12291" width="25.5703125" style="781" customWidth="1"/>
    <col min="12292" max="12292" width="13.28515625" style="781" customWidth="1"/>
    <col min="12293" max="12293" width="12" style="781" customWidth="1"/>
    <col min="12294" max="12294" width="12.28515625" style="781" customWidth="1"/>
    <col min="12295" max="12295" width="11.7109375" style="781" customWidth="1"/>
    <col min="12296" max="12296" width="10.42578125" style="781" customWidth="1"/>
    <col min="12297" max="12297" width="10.7109375" style="781" customWidth="1"/>
    <col min="12298" max="12545" width="9.140625" style="781"/>
    <col min="12546" max="12546" width="5.85546875" style="781" customWidth="1"/>
    <col min="12547" max="12547" width="25.5703125" style="781" customWidth="1"/>
    <col min="12548" max="12548" width="13.28515625" style="781" customWidth="1"/>
    <col min="12549" max="12549" width="12" style="781" customWidth="1"/>
    <col min="12550" max="12550" width="12.28515625" style="781" customWidth="1"/>
    <col min="12551" max="12551" width="11.7109375" style="781" customWidth="1"/>
    <col min="12552" max="12552" width="10.42578125" style="781" customWidth="1"/>
    <col min="12553" max="12553" width="10.7109375" style="781" customWidth="1"/>
    <col min="12554" max="12801" width="9.140625" style="781"/>
    <col min="12802" max="12802" width="5.85546875" style="781" customWidth="1"/>
    <col min="12803" max="12803" width="25.5703125" style="781" customWidth="1"/>
    <col min="12804" max="12804" width="13.28515625" style="781" customWidth="1"/>
    <col min="12805" max="12805" width="12" style="781" customWidth="1"/>
    <col min="12806" max="12806" width="12.28515625" style="781" customWidth="1"/>
    <col min="12807" max="12807" width="11.7109375" style="781" customWidth="1"/>
    <col min="12808" max="12808" width="10.42578125" style="781" customWidth="1"/>
    <col min="12809" max="12809" width="10.7109375" style="781" customWidth="1"/>
    <col min="12810" max="13057" width="9.140625" style="781"/>
    <col min="13058" max="13058" width="5.85546875" style="781" customWidth="1"/>
    <col min="13059" max="13059" width="25.5703125" style="781" customWidth="1"/>
    <col min="13060" max="13060" width="13.28515625" style="781" customWidth="1"/>
    <col min="13061" max="13061" width="12" style="781" customWidth="1"/>
    <col min="13062" max="13062" width="12.28515625" style="781" customWidth="1"/>
    <col min="13063" max="13063" width="11.7109375" style="781" customWidth="1"/>
    <col min="13064" max="13064" width="10.42578125" style="781" customWidth="1"/>
    <col min="13065" max="13065" width="10.7109375" style="781" customWidth="1"/>
    <col min="13066" max="13313" width="9.140625" style="781"/>
    <col min="13314" max="13314" width="5.85546875" style="781" customWidth="1"/>
    <col min="13315" max="13315" width="25.5703125" style="781" customWidth="1"/>
    <col min="13316" max="13316" width="13.28515625" style="781" customWidth="1"/>
    <col min="13317" max="13317" width="12" style="781" customWidth="1"/>
    <col min="13318" max="13318" width="12.28515625" style="781" customWidth="1"/>
    <col min="13319" max="13319" width="11.7109375" style="781" customWidth="1"/>
    <col min="13320" max="13320" width="10.42578125" style="781" customWidth="1"/>
    <col min="13321" max="13321" width="10.7109375" style="781" customWidth="1"/>
    <col min="13322" max="13569" width="9.140625" style="781"/>
    <col min="13570" max="13570" width="5.85546875" style="781" customWidth="1"/>
    <col min="13571" max="13571" width="25.5703125" style="781" customWidth="1"/>
    <col min="13572" max="13572" width="13.28515625" style="781" customWidth="1"/>
    <col min="13573" max="13573" width="12" style="781" customWidth="1"/>
    <col min="13574" max="13574" width="12.28515625" style="781" customWidth="1"/>
    <col min="13575" max="13575" width="11.7109375" style="781" customWidth="1"/>
    <col min="13576" max="13576" width="10.42578125" style="781" customWidth="1"/>
    <col min="13577" max="13577" width="10.7109375" style="781" customWidth="1"/>
    <col min="13578" max="13825" width="9.140625" style="781"/>
    <col min="13826" max="13826" width="5.85546875" style="781" customWidth="1"/>
    <col min="13827" max="13827" width="25.5703125" style="781" customWidth="1"/>
    <col min="13828" max="13828" width="13.28515625" style="781" customWidth="1"/>
    <col min="13829" max="13829" width="12" style="781" customWidth="1"/>
    <col min="13830" max="13830" width="12.28515625" style="781" customWidth="1"/>
    <col min="13831" max="13831" width="11.7109375" style="781" customWidth="1"/>
    <col min="13832" max="13832" width="10.42578125" style="781" customWidth="1"/>
    <col min="13833" max="13833" width="10.7109375" style="781" customWidth="1"/>
    <col min="13834" max="14081" width="9.140625" style="781"/>
    <col min="14082" max="14082" width="5.85546875" style="781" customWidth="1"/>
    <col min="14083" max="14083" width="25.5703125" style="781" customWidth="1"/>
    <col min="14084" max="14084" width="13.28515625" style="781" customWidth="1"/>
    <col min="14085" max="14085" width="12" style="781" customWidth="1"/>
    <col min="14086" max="14086" width="12.28515625" style="781" customWidth="1"/>
    <col min="14087" max="14087" width="11.7109375" style="781" customWidth="1"/>
    <col min="14088" max="14088" width="10.42578125" style="781" customWidth="1"/>
    <col min="14089" max="14089" width="10.7109375" style="781" customWidth="1"/>
    <col min="14090" max="14337" width="9.140625" style="781"/>
    <col min="14338" max="14338" width="5.85546875" style="781" customWidth="1"/>
    <col min="14339" max="14339" width="25.5703125" style="781" customWidth="1"/>
    <col min="14340" max="14340" width="13.28515625" style="781" customWidth="1"/>
    <col min="14341" max="14341" width="12" style="781" customWidth="1"/>
    <col min="14342" max="14342" width="12.28515625" style="781" customWidth="1"/>
    <col min="14343" max="14343" width="11.7109375" style="781" customWidth="1"/>
    <col min="14344" max="14344" width="10.42578125" style="781" customWidth="1"/>
    <col min="14345" max="14345" width="10.7109375" style="781" customWidth="1"/>
    <col min="14346" max="14593" width="9.140625" style="781"/>
    <col min="14594" max="14594" width="5.85546875" style="781" customWidth="1"/>
    <col min="14595" max="14595" width="25.5703125" style="781" customWidth="1"/>
    <col min="14596" max="14596" width="13.28515625" style="781" customWidth="1"/>
    <col min="14597" max="14597" width="12" style="781" customWidth="1"/>
    <col min="14598" max="14598" width="12.28515625" style="781" customWidth="1"/>
    <col min="14599" max="14599" width="11.7109375" style="781" customWidth="1"/>
    <col min="14600" max="14600" width="10.42578125" style="781" customWidth="1"/>
    <col min="14601" max="14601" width="10.7109375" style="781" customWidth="1"/>
    <col min="14602" max="14849" width="9.140625" style="781"/>
    <col min="14850" max="14850" width="5.85546875" style="781" customWidth="1"/>
    <col min="14851" max="14851" width="25.5703125" style="781" customWidth="1"/>
    <col min="14852" max="14852" width="13.28515625" style="781" customWidth="1"/>
    <col min="14853" max="14853" width="12" style="781" customWidth="1"/>
    <col min="14854" max="14854" width="12.28515625" style="781" customWidth="1"/>
    <col min="14855" max="14855" width="11.7109375" style="781" customWidth="1"/>
    <col min="14856" max="14856" width="10.42578125" style="781" customWidth="1"/>
    <col min="14857" max="14857" width="10.7109375" style="781" customWidth="1"/>
    <col min="14858" max="15105" width="9.140625" style="781"/>
    <col min="15106" max="15106" width="5.85546875" style="781" customWidth="1"/>
    <col min="15107" max="15107" width="25.5703125" style="781" customWidth="1"/>
    <col min="15108" max="15108" width="13.28515625" style="781" customWidth="1"/>
    <col min="15109" max="15109" width="12" style="781" customWidth="1"/>
    <col min="15110" max="15110" width="12.28515625" style="781" customWidth="1"/>
    <col min="15111" max="15111" width="11.7109375" style="781" customWidth="1"/>
    <col min="15112" max="15112" width="10.42578125" style="781" customWidth="1"/>
    <col min="15113" max="15113" width="10.7109375" style="781" customWidth="1"/>
    <col min="15114" max="15361" width="9.140625" style="781"/>
    <col min="15362" max="15362" width="5.85546875" style="781" customWidth="1"/>
    <col min="15363" max="15363" width="25.5703125" style="781" customWidth="1"/>
    <col min="15364" max="15364" width="13.28515625" style="781" customWidth="1"/>
    <col min="15365" max="15365" width="12" style="781" customWidth="1"/>
    <col min="15366" max="15366" width="12.28515625" style="781" customWidth="1"/>
    <col min="15367" max="15367" width="11.7109375" style="781" customWidth="1"/>
    <col min="15368" max="15368" width="10.42578125" style="781" customWidth="1"/>
    <col min="15369" max="15369" width="10.7109375" style="781" customWidth="1"/>
    <col min="15370" max="15617" width="9.140625" style="781"/>
    <col min="15618" max="15618" width="5.85546875" style="781" customWidth="1"/>
    <col min="15619" max="15619" width="25.5703125" style="781" customWidth="1"/>
    <col min="15620" max="15620" width="13.28515625" style="781" customWidth="1"/>
    <col min="15621" max="15621" width="12" style="781" customWidth="1"/>
    <col min="15622" max="15622" width="12.28515625" style="781" customWidth="1"/>
    <col min="15623" max="15623" width="11.7109375" style="781" customWidth="1"/>
    <col min="15624" max="15624" width="10.42578125" style="781" customWidth="1"/>
    <col min="15625" max="15625" width="10.7109375" style="781" customWidth="1"/>
    <col min="15626" max="15873" width="9.140625" style="781"/>
    <col min="15874" max="15874" width="5.85546875" style="781" customWidth="1"/>
    <col min="15875" max="15875" width="25.5703125" style="781" customWidth="1"/>
    <col min="15876" max="15876" width="13.28515625" style="781" customWidth="1"/>
    <col min="15877" max="15877" width="12" style="781" customWidth="1"/>
    <col min="15878" max="15878" width="12.28515625" style="781" customWidth="1"/>
    <col min="15879" max="15879" width="11.7109375" style="781" customWidth="1"/>
    <col min="15880" max="15880" width="10.42578125" style="781" customWidth="1"/>
    <col min="15881" max="15881" width="10.7109375" style="781" customWidth="1"/>
    <col min="15882" max="16129" width="9.140625" style="781"/>
    <col min="16130" max="16130" width="5.85546875" style="781" customWidth="1"/>
    <col min="16131" max="16131" width="25.5703125" style="781" customWidth="1"/>
    <col min="16132" max="16132" width="13.28515625" style="781" customWidth="1"/>
    <col min="16133" max="16133" width="12" style="781" customWidth="1"/>
    <col min="16134" max="16134" width="12.28515625" style="781" customWidth="1"/>
    <col min="16135" max="16135" width="11.7109375" style="781" customWidth="1"/>
    <col min="16136" max="16136" width="10.42578125" style="781" customWidth="1"/>
    <col min="16137" max="16137" width="10.7109375" style="781" customWidth="1"/>
    <col min="16138" max="16384" width="9.140625" style="781"/>
  </cols>
  <sheetData>
    <row r="1" spans="2:10">
      <c r="B1" s="1639" t="s">
        <v>1044</v>
      </c>
      <c r="C1" s="1639"/>
      <c r="D1" s="1639"/>
      <c r="E1" s="1639"/>
      <c r="F1" s="1639"/>
      <c r="G1" s="1639"/>
      <c r="H1" s="1639"/>
      <c r="I1" s="1639"/>
      <c r="J1" s="1216"/>
    </row>
    <row r="2" spans="2:10">
      <c r="B2" s="1731" t="s">
        <v>103</v>
      </c>
      <c r="C2" s="1731"/>
      <c r="D2" s="1731"/>
      <c r="E2" s="1731"/>
      <c r="F2" s="1731"/>
      <c r="G2" s="1731"/>
      <c r="H2" s="1731"/>
      <c r="I2" s="1731"/>
      <c r="J2" s="1217"/>
    </row>
    <row r="3" spans="2:10" ht="18" customHeight="1" thickBot="1">
      <c r="B3" s="1745" t="s">
        <v>1074</v>
      </c>
      <c r="C3" s="1745"/>
      <c r="D3" s="1745"/>
      <c r="E3" s="1745"/>
      <c r="F3" s="1745"/>
      <c r="G3" s="1745"/>
      <c r="H3" s="1745"/>
      <c r="I3" s="1745"/>
      <c r="J3" s="1217"/>
    </row>
    <row r="4" spans="2:10" ht="30" customHeight="1" thickTop="1">
      <c r="B4" s="1733"/>
      <c r="C4" s="1734"/>
      <c r="D4" s="1144"/>
      <c r="E4" s="1145"/>
      <c r="F4" s="1144"/>
      <c r="G4" s="1144"/>
      <c r="H4" s="1739" t="s">
        <v>135</v>
      </c>
      <c r="I4" s="1740"/>
      <c r="J4" s="1217"/>
    </row>
    <row r="5" spans="2:10" ht="16.5" customHeight="1">
      <c r="B5" s="1735"/>
      <c r="C5" s="1736"/>
      <c r="D5" s="1146" t="s">
        <v>1046</v>
      </c>
      <c r="E5" s="1147" t="s">
        <v>1047</v>
      </c>
      <c r="F5" s="1146" t="s">
        <v>1046</v>
      </c>
      <c r="G5" s="1147" t="s">
        <v>1047</v>
      </c>
      <c r="H5" s="1148" t="s">
        <v>1048</v>
      </c>
      <c r="I5" s="1149" t="s">
        <v>1047</v>
      </c>
      <c r="J5" s="1217"/>
    </row>
    <row r="6" spans="2:10" ht="22.5" customHeight="1">
      <c r="B6" s="1737"/>
      <c r="C6" s="1738"/>
      <c r="D6" s="1150">
        <v>2017</v>
      </c>
      <c r="E6" s="1151">
        <v>2017</v>
      </c>
      <c r="F6" s="1150">
        <v>2018</v>
      </c>
      <c r="G6" s="1150">
        <v>2018</v>
      </c>
      <c r="H6" s="1152">
        <v>2017</v>
      </c>
      <c r="I6" s="1153">
        <v>2018</v>
      </c>
      <c r="J6" s="1217"/>
    </row>
    <row r="7" spans="2:10" ht="21.75" customHeight="1">
      <c r="B7" s="1154"/>
      <c r="C7" s="1155"/>
      <c r="D7" s="1156"/>
      <c r="E7" s="1156"/>
      <c r="F7" s="1156"/>
      <c r="G7" s="1156"/>
      <c r="H7" s="1218"/>
      <c r="I7" s="1219"/>
      <c r="J7" s="1217"/>
    </row>
    <row r="8" spans="2:10" ht="20.25" customHeight="1">
      <c r="B8" s="1193" t="s">
        <v>1049</v>
      </c>
      <c r="C8" s="1220"/>
      <c r="D8" s="1159">
        <v>9290.858834441764</v>
      </c>
      <c r="E8" s="1159">
        <v>9338.2785459579318</v>
      </c>
      <c r="F8" s="1159">
        <v>9329.6718440362165</v>
      </c>
      <c r="G8" s="1159">
        <v>8715.872291171725</v>
      </c>
      <c r="H8" s="1160">
        <v>0.51039104523233902</v>
      </c>
      <c r="I8" s="1161">
        <v>-6.5790047402026204</v>
      </c>
      <c r="J8" s="1217"/>
    </row>
    <row r="9" spans="2:10" ht="22.5" customHeight="1">
      <c r="B9" s="1162" t="s">
        <v>1050</v>
      </c>
      <c r="C9" s="1163"/>
      <c r="D9" s="1159">
        <v>276.01959796801481</v>
      </c>
      <c r="E9" s="1159">
        <v>299.18357934680103</v>
      </c>
      <c r="F9" s="1159">
        <v>280.86704860746295</v>
      </c>
      <c r="G9" s="1159">
        <v>274.11033623347288</v>
      </c>
      <c r="H9" s="1165">
        <v>8.3921509738125337</v>
      </c>
      <c r="I9" s="1166">
        <v>-2.4056621834030807</v>
      </c>
      <c r="J9" s="1217"/>
    </row>
    <row r="10" spans="2:10" ht="18" customHeight="1">
      <c r="B10" s="1162" t="s">
        <v>1051</v>
      </c>
      <c r="C10" s="1163"/>
      <c r="D10" s="1159">
        <v>9014.8392364737483</v>
      </c>
      <c r="E10" s="1159">
        <v>9039.0949666111301</v>
      </c>
      <c r="F10" s="1159">
        <v>9048.804795428754</v>
      </c>
      <c r="G10" s="1159">
        <v>8441.7619549382525</v>
      </c>
      <c r="H10" s="1160">
        <v>0.26906447803575873</v>
      </c>
      <c r="I10" s="1161">
        <v>-6.7085416716820419</v>
      </c>
      <c r="J10" s="1217"/>
    </row>
    <row r="11" spans="2:10" ht="18" customHeight="1">
      <c r="B11" s="1167"/>
      <c r="C11" s="1168" t="s">
        <v>1052</v>
      </c>
      <c r="D11" s="1164">
        <v>6648.5549122358534</v>
      </c>
      <c r="E11" s="1164">
        <v>6678.9485619751495</v>
      </c>
      <c r="F11" s="1164">
        <v>6746.22343849753</v>
      </c>
      <c r="G11" s="1164">
        <v>6265.324160717164</v>
      </c>
      <c r="H11" s="1165">
        <v>0.45714670541954661</v>
      </c>
      <c r="I11" s="1166">
        <v>-7.1284220299627066</v>
      </c>
      <c r="J11" s="1217"/>
    </row>
    <row r="12" spans="2:10" ht="18" customHeight="1">
      <c r="B12" s="1167"/>
      <c r="C12" s="1169" t="s">
        <v>1053</v>
      </c>
      <c r="D12" s="1164">
        <v>2366.2843242378963</v>
      </c>
      <c r="E12" s="1164">
        <v>2360.1464046359811</v>
      </c>
      <c r="F12" s="1164">
        <v>2302.5813569312236</v>
      </c>
      <c r="G12" s="1164">
        <v>2176.4377942210886</v>
      </c>
      <c r="H12" s="1165">
        <v>-0.25939062094289511</v>
      </c>
      <c r="I12" s="1166">
        <v>-5.4783542101745013</v>
      </c>
      <c r="J12" s="1217"/>
    </row>
    <row r="13" spans="2:10" ht="17.25" customHeight="1">
      <c r="B13" s="1175"/>
      <c r="C13" s="1221"/>
      <c r="D13" s="1170"/>
      <c r="E13" s="1170"/>
      <c r="F13" s="1170"/>
      <c r="G13" s="1170"/>
      <c r="H13" s="1165"/>
      <c r="I13" s="1166"/>
      <c r="J13" s="1217"/>
    </row>
    <row r="14" spans="2:10" ht="18" customHeight="1">
      <c r="B14" s="1171"/>
      <c r="C14" s="1155"/>
      <c r="D14" s="1172"/>
      <c r="E14" s="1172"/>
      <c r="F14" s="1172"/>
      <c r="G14" s="1172"/>
      <c r="H14" s="1173"/>
      <c r="I14" s="1158"/>
      <c r="J14" s="1217"/>
    </row>
    <row r="15" spans="2:10" ht="18" customHeight="1">
      <c r="B15" s="1193" t="s">
        <v>1075</v>
      </c>
      <c r="C15" s="1220"/>
      <c r="D15" s="1159">
        <v>1479.3482726597911</v>
      </c>
      <c r="E15" s="1159">
        <v>1525.1567477873748</v>
      </c>
      <c r="F15" s="1159">
        <v>1035.2011737781233</v>
      </c>
      <c r="G15" s="1159">
        <v>1304.0845255155573</v>
      </c>
      <c r="H15" s="1160">
        <v>3.0965308152368038</v>
      </c>
      <c r="I15" s="1161">
        <v>25.974019209822146</v>
      </c>
      <c r="J15" s="1217"/>
    </row>
    <row r="16" spans="2:10" ht="18" customHeight="1">
      <c r="B16" s="1167"/>
      <c r="C16" s="1174" t="s">
        <v>1052</v>
      </c>
      <c r="D16" s="1164">
        <v>1375.6850507489692</v>
      </c>
      <c r="E16" s="1164">
        <v>1426.8126393108225</v>
      </c>
      <c r="F16" s="1164">
        <v>932.93746557179861</v>
      </c>
      <c r="G16" s="1164">
        <v>1183.3105614398803</v>
      </c>
      <c r="H16" s="1165">
        <v>3.7165184381423586</v>
      </c>
      <c r="I16" s="1166">
        <v>26.837071626727706</v>
      </c>
      <c r="J16" s="1217"/>
    </row>
    <row r="17" spans="2:10" ht="18" customHeight="1">
      <c r="B17" s="1167"/>
      <c r="C17" s="1174" t="s">
        <v>1053</v>
      </c>
      <c r="D17" s="1164">
        <v>103.66322191082182</v>
      </c>
      <c r="E17" s="1164">
        <v>98.344108476552222</v>
      </c>
      <c r="F17" s="1164">
        <v>102.26370820632478</v>
      </c>
      <c r="G17" s="1164">
        <v>120.77396407567718</v>
      </c>
      <c r="H17" s="1165">
        <v>-5.1311480930483384</v>
      </c>
      <c r="I17" s="1166">
        <v>18.10051306960878</v>
      </c>
      <c r="J17" s="1217"/>
    </row>
    <row r="18" spans="2:10" ht="18" customHeight="1">
      <c r="B18" s="1175"/>
      <c r="C18" s="1176"/>
      <c r="D18" s="1222"/>
      <c r="E18" s="1222"/>
      <c r="F18" s="1222"/>
      <c r="G18" s="1222"/>
      <c r="H18" s="1177"/>
      <c r="I18" s="1178"/>
      <c r="J18" s="1217"/>
    </row>
    <row r="19" spans="2:10" ht="18" customHeight="1">
      <c r="B19" s="1223"/>
      <c r="C19" s="1224"/>
      <c r="D19" s="1180"/>
      <c r="E19" s="1180"/>
      <c r="F19" s="1180"/>
      <c r="G19" s="1180"/>
      <c r="H19" s="1181"/>
      <c r="I19" s="1182"/>
      <c r="J19" s="1217"/>
    </row>
    <row r="20" spans="2:10" ht="18" customHeight="1">
      <c r="B20" s="1193" t="s">
        <v>1055</v>
      </c>
      <c r="C20" s="1220"/>
      <c r="D20" s="1159">
        <v>10494.187509133541</v>
      </c>
      <c r="E20" s="1159">
        <v>10564.251714398506</v>
      </c>
      <c r="F20" s="1159">
        <v>10084.005969206877</v>
      </c>
      <c r="G20" s="1159">
        <v>9745.8464804538089</v>
      </c>
      <c r="H20" s="1160">
        <v>0.66764773551059875</v>
      </c>
      <c r="I20" s="1161">
        <v>-3.3534241231678408</v>
      </c>
      <c r="J20" s="1217"/>
    </row>
    <row r="21" spans="2:10" ht="18" customHeight="1">
      <c r="B21" s="1167"/>
      <c r="C21" s="1174" t="s">
        <v>1052</v>
      </c>
      <c r="D21" s="1164">
        <v>8024.2399629848233</v>
      </c>
      <c r="E21" s="1164">
        <v>8105.7612012859718</v>
      </c>
      <c r="F21" s="1164">
        <v>7679.1609040693284</v>
      </c>
      <c r="G21" s="1164">
        <v>7448.6347221570431</v>
      </c>
      <c r="H21" s="1165">
        <v>1.0159371937678685</v>
      </c>
      <c r="I21" s="1166">
        <v>-3.0019709808414774</v>
      </c>
      <c r="J21" s="1217"/>
    </row>
    <row r="22" spans="2:10" ht="18" customHeight="1">
      <c r="B22" s="1167"/>
      <c r="C22" s="1174" t="s">
        <v>1056</v>
      </c>
      <c r="D22" s="1164">
        <v>76.463661012355487</v>
      </c>
      <c r="E22" s="1164">
        <v>76.728209630202741</v>
      </c>
      <c r="F22" s="1164">
        <v>76.151887727148065</v>
      </c>
      <c r="G22" s="1164">
        <v>76.428812387882004</v>
      </c>
      <c r="H22" s="1165" t="s">
        <v>573</v>
      </c>
      <c r="I22" s="1166" t="s">
        <v>573</v>
      </c>
      <c r="J22" s="1217"/>
    </row>
    <row r="23" spans="2:10" ht="18" customHeight="1">
      <c r="B23" s="1167"/>
      <c r="C23" s="1174" t="s">
        <v>1053</v>
      </c>
      <c r="D23" s="1164">
        <v>2469.9475461487182</v>
      </c>
      <c r="E23" s="1164">
        <v>2458.4905131125333</v>
      </c>
      <c r="F23" s="1164">
        <v>2404.8450651375483</v>
      </c>
      <c r="G23" s="1164">
        <v>2297.2117582967658</v>
      </c>
      <c r="H23" s="1165">
        <v>-0.46385734199292017</v>
      </c>
      <c r="I23" s="1166">
        <v>-4.4756857063731985</v>
      </c>
      <c r="J23" s="1217"/>
    </row>
    <row r="24" spans="2:10" ht="18" customHeight="1">
      <c r="B24" s="1167"/>
      <c r="C24" s="1174" t="s">
        <v>1056</v>
      </c>
      <c r="D24" s="1164">
        <v>23.536338987644513</v>
      </c>
      <c r="E24" s="1164">
        <v>23.271790369797259</v>
      </c>
      <c r="F24" s="1164">
        <v>23.848112272851949</v>
      </c>
      <c r="G24" s="1164">
        <v>23.571187612117996</v>
      </c>
      <c r="H24" s="1165" t="s">
        <v>573</v>
      </c>
      <c r="I24" s="1166" t="s">
        <v>573</v>
      </c>
      <c r="J24" s="1217"/>
    </row>
    <row r="25" spans="2:10" ht="18" customHeight="1">
      <c r="B25" s="1175"/>
      <c r="C25" s="1176"/>
      <c r="D25" s="1183"/>
      <c r="E25" s="1183"/>
      <c r="F25" s="1183"/>
      <c r="G25" s="1183"/>
      <c r="H25" s="1177"/>
      <c r="I25" s="1178"/>
      <c r="J25" s="1217"/>
    </row>
    <row r="26" spans="2:10" ht="18" customHeight="1">
      <c r="B26" s="1171"/>
      <c r="C26" s="1155"/>
      <c r="D26" s="1168"/>
      <c r="E26" s="1168"/>
      <c r="F26" s="1168"/>
      <c r="G26" s="1168"/>
      <c r="H26" s="1165"/>
      <c r="I26" s="1166"/>
      <c r="J26" s="1217"/>
    </row>
    <row r="27" spans="2:10" ht="18" customHeight="1">
      <c r="B27" s="1193" t="s">
        <v>1057</v>
      </c>
      <c r="C27" s="1220"/>
      <c r="D27" s="1159">
        <v>10770.207107101554</v>
      </c>
      <c r="E27" s="1159">
        <v>10863.435293745308</v>
      </c>
      <c r="F27" s="1159">
        <v>10364.873017814341</v>
      </c>
      <c r="G27" s="1159">
        <v>10019.956816687281</v>
      </c>
      <c r="H27" s="1160">
        <v>0.86561182822828187</v>
      </c>
      <c r="I27" s="1161">
        <v>-3.3277416957665054</v>
      </c>
      <c r="J27" s="1217"/>
    </row>
    <row r="28" spans="2:10" ht="18" customHeight="1">
      <c r="B28" s="1184"/>
      <c r="C28" s="1225"/>
      <c r="D28" s="1186"/>
      <c r="E28" s="1186"/>
      <c r="F28" s="1186"/>
      <c r="G28" s="1186"/>
      <c r="H28" s="1187"/>
      <c r="I28" s="1188"/>
      <c r="J28" s="1217"/>
    </row>
    <row r="29" spans="2:10" ht="18" customHeight="1">
      <c r="B29" s="1226" t="s">
        <v>1058</v>
      </c>
      <c r="C29" s="1227"/>
      <c r="D29" s="1168"/>
      <c r="E29" s="1168"/>
      <c r="F29" s="1168"/>
      <c r="G29" s="1168"/>
      <c r="H29" s="1173"/>
      <c r="I29" s="1158"/>
      <c r="J29" s="1217"/>
    </row>
    <row r="30" spans="2:10" ht="18" customHeight="1">
      <c r="B30" s="1228"/>
      <c r="C30" s="1229"/>
      <c r="D30" s="1159"/>
      <c r="E30" s="1159"/>
      <c r="F30" s="1159"/>
      <c r="G30" s="1159"/>
      <c r="H30" s="1160"/>
      <c r="I30" s="1161"/>
      <c r="J30" s="1217"/>
    </row>
    <row r="31" spans="2:10" ht="18" customHeight="1">
      <c r="B31" s="1742" t="s">
        <v>1059</v>
      </c>
      <c r="C31" s="1746"/>
      <c r="D31" s="1168"/>
      <c r="E31" s="1168"/>
      <c r="F31" s="1168"/>
      <c r="G31" s="1168"/>
      <c r="H31" s="1165"/>
      <c r="I31" s="1166"/>
      <c r="J31" s="1217"/>
    </row>
    <row r="32" spans="2:10" ht="18" customHeight="1">
      <c r="B32" s="1167"/>
      <c r="C32" s="1168" t="s">
        <v>1060</v>
      </c>
      <c r="D32" s="1164">
        <v>13.245300022019331</v>
      </c>
      <c r="E32" s="1164">
        <v>13.333487388499249</v>
      </c>
      <c r="F32" s="1164">
        <v>10.775553575854007</v>
      </c>
      <c r="G32" s="1164">
        <v>9.7349449722170007</v>
      </c>
      <c r="H32" s="1165" t="s">
        <v>573</v>
      </c>
      <c r="I32" s="1166" t="s">
        <v>573</v>
      </c>
      <c r="J32" s="1217"/>
    </row>
    <row r="33" spans="2:10" ht="18" customHeight="1">
      <c r="B33" s="1167"/>
      <c r="C33" s="1168" t="s">
        <v>1061</v>
      </c>
      <c r="D33" s="1164">
        <v>11.4294218613691</v>
      </c>
      <c r="E33" s="1164">
        <v>11.351732336291235</v>
      </c>
      <c r="F33" s="1164">
        <v>9.4286355002656421</v>
      </c>
      <c r="G33" s="1164">
        <v>8.3423385946043727</v>
      </c>
      <c r="H33" s="1165" t="s">
        <v>573</v>
      </c>
      <c r="I33" s="1166" t="s">
        <v>573</v>
      </c>
      <c r="J33" s="1217"/>
    </row>
    <row r="34" spans="2:10" ht="18" customHeight="1">
      <c r="B34" s="1167"/>
      <c r="C34" s="1168"/>
      <c r="D34" s="1164"/>
      <c r="E34" s="1164"/>
      <c r="F34" s="1164"/>
      <c r="G34" s="1164"/>
      <c r="H34" s="1165"/>
      <c r="I34" s="1166"/>
      <c r="J34" s="1217"/>
    </row>
    <row r="35" spans="2:10" ht="18" customHeight="1">
      <c r="B35" s="1742" t="s">
        <v>1062</v>
      </c>
      <c r="C35" s="1746"/>
      <c r="D35" s="1159"/>
      <c r="E35" s="1159"/>
      <c r="F35" s="1159"/>
      <c r="G35" s="1159"/>
      <c r="H35" s="1160"/>
      <c r="I35" s="1161"/>
      <c r="J35" s="1217"/>
    </row>
    <row r="36" spans="2:10" ht="18" customHeight="1">
      <c r="B36" s="1193"/>
      <c r="C36" s="1194" t="s">
        <v>1060</v>
      </c>
      <c r="D36" s="1164">
        <v>13.593679768794539</v>
      </c>
      <c r="E36" s="1164">
        <v>13.711096763011748</v>
      </c>
      <c r="F36" s="1164">
        <v>11.075682110010334</v>
      </c>
      <c r="G36" s="1164">
        <v>10.008748694130801</v>
      </c>
      <c r="H36" s="1165" t="s">
        <v>573</v>
      </c>
      <c r="I36" s="1166" t="s">
        <v>573</v>
      </c>
      <c r="J36" s="1217"/>
    </row>
    <row r="37" spans="2:10" ht="18" customHeight="1">
      <c r="B37" s="1193"/>
      <c r="C37" s="1194" t="s">
        <v>1061</v>
      </c>
      <c r="D37" s="1164">
        <v>11.730040124997057</v>
      </c>
      <c r="E37" s="1164">
        <v>11.673217662841104</v>
      </c>
      <c r="F37" s="1164">
        <v>9.6912486952044237</v>
      </c>
      <c r="G37" s="1164">
        <v>8.5769740612851493</v>
      </c>
      <c r="H37" s="1165" t="s">
        <v>573</v>
      </c>
      <c r="I37" s="1166" t="s">
        <v>573</v>
      </c>
      <c r="J37" s="1217"/>
    </row>
    <row r="38" spans="2:10" ht="18" customHeight="1">
      <c r="B38" s="1195"/>
      <c r="C38" s="1176"/>
      <c r="D38" s="1183"/>
      <c r="E38" s="1183"/>
      <c r="F38" s="1183"/>
      <c r="G38" s="1183"/>
      <c r="H38" s="1177"/>
      <c r="I38" s="1178"/>
      <c r="J38" s="1217"/>
    </row>
    <row r="39" spans="2:10" ht="18" customHeight="1">
      <c r="B39" s="1196"/>
      <c r="C39" s="1197"/>
      <c r="D39" s="1198"/>
      <c r="E39" s="1198"/>
      <c r="F39" s="1198"/>
      <c r="G39" s="1198"/>
      <c r="H39" s="1199"/>
      <c r="I39" s="1200"/>
      <c r="J39" s="1217"/>
    </row>
    <row r="40" spans="2:10" ht="18" customHeight="1">
      <c r="B40" s="1201" t="s">
        <v>1063</v>
      </c>
      <c r="C40" s="1168"/>
      <c r="D40" s="1170">
        <v>905.97518257076251</v>
      </c>
      <c r="E40" s="1170">
        <v>976.5590451438037</v>
      </c>
      <c r="F40" s="1170">
        <v>722.54910289584404</v>
      </c>
      <c r="G40" s="1170">
        <v>799.50208344081227</v>
      </c>
      <c r="H40" s="1165">
        <v>7.7909267197314307</v>
      </c>
      <c r="I40" s="1166">
        <v>10.650207748726672</v>
      </c>
      <c r="J40" s="1217"/>
    </row>
    <row r="41" spans="2:10" ht="18" customHeight="1">
      <c r="B41" s="1201" t="s">
        <v>1064</v>
      </c>
      <c r="C41" s="1168"/>
      <c r="D41" s="1170">
        <v>9864.2319245307935</v>
      </c>
      <c r="E41" s="1170">
        <v>9886.8762486015021</v>
      </c>
      <c r="F41" s="1170">
        <v>9642.3239149184956</v>
      </c>
      <c r="G41" s="1170">
        <v>9220.4547332464717</v>
      </c>
      <c r="H41" s="1165">
        <v>0.22955993172053013</v>
      </c>
      <c r="I41" s="1166">
        <v>-4.3751815993166616</v>
      </c>
      <c r="J41" s="1217"/>
    </row>
    <row r="42" spans="2:10" ht="18" customHeight="1">
      <c r="B42" s="1201" t="s">
        <v>1065</v>
      </c>
      <c r="C42" s="1168"/>
      <c r="D42" s="1170">
        <v>-570.23150698080053</v>
      </c>
      <c r="E42" s="1170">
        <v>39.115687978789538</v>
      </c>
      <c r="F42" s="1170">
        <v>-362.69252880877104</v>
      </c>
      <c r="G42" s="1170">
        <v>-25.515810717356981</v>
      </c>
      <c r="H42" s="1202" t="s">
        <v>573</v>
      </c>
      <c r="I42" s="1166" t="s">
        <v>573</v>
      </c>
      <c r="J42" s="1217"/>
    </row>
    <row r="43" spans="2:10" ht="18" customHeight="1">
      <c r="B43" s="1201" t="s">
        <v>1066</v>
      </c>
      <c r="C43" s="1168"/>
      <c r="D43" s="1170">
        <v>-228.00034862006621</v>
      </c>
      <c r="E43" s="1170">
        <v>18.347095318504316</v>
      </c>
      <c r="F43" s="1170">
        <v>353.91080905542339</v>
      </c>
      <c r="G43" s="1170">
        <v>247.44817957496551</v>
      </c>
      <c r="H43" s="1202" t="s">
        <v>573</v>
      </c>
      <c r="I43" s="1166" t="s">
        <v>573</v>
      </c>
      <c r="J43" s="1217"/>
    </row>
    <row r="44" spans="2:10" ht="21" customHeight="1" thickBot="1">
      <c r="B44" s="1203" t="s">
        <v>1067</v>
      </c>
      <c r="C44" s="1204"/>
      <c r="D44" s="1205">
        <v>-798.23185560086677</v>
      </c>
      <c r="E44" s="1205">
        <v>57.462783297293846</v>
      </c>
      <c r="F44" s="1205">
        <v>-8.7817197533476996</v>
      </c>
      <c r="G44" s="1205">
        <v>221.93236885760854</v>
      </c>
      <c r="H44" s="1206" t="s">
        <v>573</v>
      </c>
      <c r="I44" s="1207" t="s">
        <v>573</v>
      </c>
      <c r="J44" s="1217"/>
    </row>
    <row r="45" spans="2:10" ht="17.25" customHeight="1" thickTop="1">
      <c r="B45" s="1747" t="s">
        <v>1068</v>
      </c>
      <c r="C45" s="1747"/>
      <c r="D45" s="1747"/>
      <c r="E45" s="1747"/>
      <c r="F45" s="1747"/>
      <c r="G45" s="1747"/>
      <c r="H45" s="1747"/>
      <c r="I45" s="1747"/>
      <c r="J45" s="1217"/>
    </row>
    <row r="46" spans="2:10" ht="17.25" customHeight="1">
      <c r="B46" s="1748" t="s">
        <v>1069</v>
      </c>
      <c r="C46" s="1748"/>
      <c r="D46" s="1748"/>
      <c r="E46" s="1748"/>
      <c r="F46" s="1748"/>
      <c r="G46" s="1748"/>
      <c r="H46" s="1748"/>
      <c r="I46" s="1748"/>
      <c r="J46" s="1217"/>
    </row>
    <row r="47" spans="2:10" ht="17.25" customHeight="1">
      <c r="B47" s="1749" t="s">
        <v>1070</v>
      </c>
      <c r="C47" s="1749"/>
      <c r="D47" s="1749"/>
      <c r="E47" s="1749"/>
      <c r="F47" s="1749"/>
      <c r="G47" s="1749"/>
      <c r="H47" s="1749"/>
      <c r="I47" s="1749"/>
      <c r="J47" s="1217"/>
    </row>
    <row r="48" spans="2:10" ht="17.25" customHeight="1">
      <c r="B48" s="1750" t="s">
        <v>1071</v>
      </c>
      <c r="C48" s="1750"/>
      <c r="D48" s="1750"/>
      <c r="E48" s="1750"/>
      <c r="F48" s="1750"/>
      <c r="G48" s="1750"/>
      <c r="H48" s="1750"/>
      <c r="I48" s="1750"/>
      <c r="J48" s="1217"/>
    </row>
    <row r="49" spans="2:10" ht="17.25" customHeight="1">
      <c r="B49" s="1744" t="s">
        <v>1072</v>
      </c>
      <c r="C49" s="1744"/>
      <c r="D49" s="1213">
        <v>102.86</v>
      </c>
      <c r="E49" s="1213">
        <v>102.22</v>
      </c>
      <c r="F49" s="1213">
        <v>109.34</v>
      </c>
      <c r="G49" s="1213">
        <v>114.66</v>
      </c>
      <c r="H49" s="1143"/>
      <c r="I49" s="1143"/>
      <c r="J49" s="1217"/>
    </row>
    <row r="50" spans="2:10">
      <c r="B50" s="1217"/>
      <c r="C50" s="1217"/>
      <c r="D50" s="1217"/>
      <c r="E50" s="1217"/>
      <c r="F50" s="1217"/>
      <c r="G50" s="1217"/>
      <c r="H50" s="1217"/>
      <c r="I50" s="1217"/>
      <c r="J50" s="1217"/>
    </row>
  </sheetData>
  <mergeCells count="12">
    <mergeCell ref="B49:C49"/>
    <mergeCell ref="B1:I1"/>
    <mergeCell ref="B2:I2"/>
    <mergeCell ref="B3:I3"/>
    <mergeCell ref="B4:C6"/>
    <mergeCell ref="H4:I4"/>
    <mergeCell ref="B31:C31"/>
    <mergeCell ref="B35:C35"/>
    <mergeCell ref="B45:I45"/>
    <mergeCell ref="B46:I46"/>
    <mergeCell ref="B47:I47"/>
    <mergeCell ref="B48:I48"/>
  </mergeCells>
  <pageMargins left="0.75" right="0.75" top="1" bottom="1" header="0.5" footer="0.5"/>
  <pageSetup scale="72"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O53"/>
  <sheetViews>
    <sheetView zoomScaleSheetLayoutView="100" workbookViewId="0">
      <selection activeCell="P11" sqref="P11"/>
    </sheetView>
  </sheetViews>
  <sheetFormatPr defaultRowHeight="15.75"/>
  <cols>
    <col min="1" max="1" width="35.85546875" style="736" customWidth="1"/>
    <col min="2" max="2" width="9.85546875" style="705" bestFit="1" customWidth="1"/>
    <col min="3" max="8" width="11.5703125" style="705" customWidth="1"/>
    <col min="9" max="9" width="9.85546875" style="737" bestFit="1" customWidth="1"/>
    <col min="10" max="10" width="9.85546875" style="705" bestFit="1" customWidth="1"/>
    <col min="11" max="11" width="9.85546875" style="737" bestFit="1" customWidth="1"/>
    <col min="12" max="12" width="9.85546875" style="705" bestFit="1" customWidth="1"/>
    <col min="13" max="254" width="9.140625" style="705"/>
    <col min="255" max="255" width="35.85546875" style="705" customWidth="1"/>
    <col min="256" max="256" width="9.85546875" style="705" bestFit="1" customWidth="1"/>
    <col min="257" max="262" width="11.5703125" style="705" customWidth="1"/>
    <col min="263" max="266" width="9.85546875" style="705" bestFit="1" customWidth="1"/>
    <col min="267" max="510" width="9.140625" style="705"/>
    <col min="511" max="511" width="35.85546875" style="705" customWidth="1"/>
    <col min="512" max="512" width="9.85546875" style="705" bestFit="1" customWidth="1"/>
    <col min="513" max="518" width="11.5703125" style="705" customWidth="1"/>
    <col min="519" max="522" width="9.85546875" style="705" bestFit="1" customWidth="1"/>
    <col min="523" max="766" width="9.140625" style="705"/>
    <col min="767" max="767" width="35.85546875" style="705" customWidth="1"/>
    <col min="768" max="768" width="9.85546875" style="705" bestFit="1" customWidth="1"/>
    <col min="769" max="774" width="11.5703125" style="705" customWidth="1"/>
    <col min="775" max="778" width="9.85546875" style="705" bestFit="1" customWidth="1"/>
    <col min="779" max="1022" width="9.140625" style="705"/>
    <col min="1023" max="1023" width="35.85546875" style="705" customWidth="1"/>
    <col min="1024" max="1024" width="9.85546875" style="705" bestFit="1" customWidth="1"/>
    <col min="1025" max="1030" width="11.5703125" style="705" customWidth="1"/>
    <col min="1031" max="1034" width="9.85546875" style="705" bestFit="1" customWidth="1"/>
    <col min="1035" max="1278" width="9.140625" style="705"/>
    <col min="1279" max="1279" width="35.85546875" style="705" customWidth="1"/>
    <col min="1280" max="1280" width="9.85546875" style="705" bestFit="1" customWidth="1"/>
    <col min="1281" max="1286" width="11.5703125" style="705" customWidth="1"/>
    <col min="1287" max="1290" width="9.85546875" style="705" bestFit="1" customWidth="1"/>
    <col min="1291" max="1534" width="9.140625" style="705"/>
    <col min="1535" max="1535" width="35.85546875" style="705" customWidth="1"/>
    <col min="1536" max="1536" width="9.85546875" style="705" bestFit="1" customWidth="1"/>
    <col min="1537" max="1542" width="11.5703125" style="705" customWidth="1"/>
    <col min="1543" max="1546" width="9.85546875" style="705" bestFit="1" customWidth="1"/>
    <col min="1547" max="1790" width="9.140625" style="705"/>
    <col min="1791" max="1791" width="35.85546875" style="705" customWidth="1"/>
    <col min="1792" max="1792" width="9.85546875" style="705" bestFit="1" customWidth="1"/>
    <col min="1793" max="1798" width="11.5703125" style="705" customWidth="1"/>
    <col min="1799" max="1802" width="9.85546875" style="705" bestFit="1" customWidth="1"/>
    <col min="1803" max="2046" width="9.140625" style="705"/>
    <col min="2047" max="2047" width="35.85546875" style="705" customWidth="1"/>
    <col min="2048" max="2048" width="9.85546875" style="705" bestFit="1" customWidth="1"/>
    <col min="2049" max="2054" width="11.5703125" style="705" customWidth="1"/>
    <col min="2055" max="2058" width="9.85546875" style="705" bestFit="1" customWidth="1"/>
    <col min="2059" max="2302" width="9.140625" style="705"/>
    <col min="2303" max="2303" width="35.85546875" style="705" customWidth="1"/>
    <col min="2304" max="2304" width="9.85546875" style="705" bestFit="1" customWidth="1"/>
    <col min="2305" max="2310" width="11.5703125" style="705" customWidth="1"/>
    <col min="2311" max="2314" width="9.85546875" style="705" bestFit="1" customWidth="1"/>
    <col min="2315" max="2558" width="9.140625" style="705"/>
    <col min="2559" max="2559" width="35.85546875" style="705" customWidth="1"/>
    <col min="2560" max="2560" width="9.85546875" style="705" bestFit="1" customWidth="1"/>
    <col min="2561" max="2566" width="11.5703125" style="705" customWidth="1"/>
    <col min="2567" max="2570" width="9.85546875" style="705" bestFit="1" customWidth="1"/>
    <col min="2571" max="2814" width="9.140625" style="705"/>
    <col min="2815" max="2815" width="35.85546875" style="705" customWidth="1"/>
    <col min="2816" max="2816" width="9.85546875" style="705" bestFit="1" customWidth="1"/>
    <col min="2817" max="2822" width="11.5703125" style="705" customWidth="1"/>
    <col min="2823" max="2826" width="9.85546875" style="705" bestFit="1" customWidth="1"/>
    <col min="2827" max="3070" width="9.140625" style="705"/>
    <col min="3071" max="3071" width="35.85546875" style="705" customWidth="1"/>
    <col min="3072" max="3072" width="9.85546875" style="705" bestFit="1" customWidth="1"/>
    <col min="3073" max="3078" width="11.5703125" style="705" customWidth="1"/>
    <col min="3079" max="3082" width="9.85546875" style="705" bestFit="1" customWidth="1"/>
    <col min="3083" max="3326" width="9.140625" style="705"/>
    <col min="3327" max="3327" width="35.85546875" style="705" customWidth="1"/>
    <col min="3328" max="3328" width="9.85546875" style="705" bestFit="1" customWidth="1"/>
    <col min="3329" max="3334" width="11.5703125" style="705" customWidth="1"/>
    <col min="3335" max="3338" width="9.85546875" style="705" bestFit="1" customWidth="1"/>
    <col min="3339" max="3582" width="9.140625" style="705"/>
    <col min="3583" max="3583" width="35.85546875" style="705" customWidth="1"/>
    <col min="3584" max="3584" width="9.85546875" style="705" bestFit="1" customWidth="1"/>
    <col min="3585" max="3590" width="11.5703125" style="705" customWidth="1"/>
    <col min="3591" max="3594" width="9.85546875" style="705" bestFit="1" customWidth="1"/>
    <col min="3595" max="3838" width="9.140625" style="705"/>
    <col min="3839" max="3839" width="35.85546875" style="705" customWidth="1"/>
    <col min="3840" max="3840" width="9.85546875" style="705" bestFit="1" customWidth="1"/>
    <col min="3841" max="3846" width="11.5703125" style="705" customWidth="1"/>
    <col min="3847" max="3850" width="9.85546875" style="705" bestFit="1" customWidth="1"/>
    <col min="3851" max="4094" width="9.140625" style="705"/>
    <col min="4095" max="4095" width="35.85546875" style="705" customWidth="1"/>
    <col min="4096" max="4096" width="9.85546875" style="705" bestFit="1" customWidth="1"/>
    <col min="4097" max="4102" width="11.5703125" style="705" customWidth="1"/>
    <col min="4103" max="4106" width="9.85546875" style="705" bestFit="1" customWidth="1"/>
    <col min="4107" max="4350" width="9.140625" style="705"/>
    <col min="4351" max="4351" width="35.85546875" style="705" customWidth="1"/>
    <col min="4352" max="4352" width="9.85546875" style="705" bestFit="1" customWidth="1"/>
    <col min="4353" max="4358" width="11.5703125" style="705" customWidth="1"/>
    <col min="4359" max="4362" width="9.85546875" style="705" bestFit="1" customWidth="1"/>
    <col min="4363" max="4606" width="9.140625" style="705"/>
    <col min="4607" max="4607" width="35.85546875" style="705" customWidth="1"/>
    <col min="4608" max="4608" width="9.85546875" style="705" bestFit="1" customWidth="1"/>
    <col min="4609" max="4614" width="11.5703125" style="705" customWidth="1"/>
    <col min="4615" max="4618" width="9.85546875" style="705" bestFit="1" customWidth="1"/>
    <col min="4619" max="4862" width="9.140625" style="705"/>
    <col min="4863" max="4863" width="35.85546875" style="705" customWidth="1"/>
    <col min="4864" max="4864" width="9.85546875" style="705" bestFit="1" customWidth="1"/>
    <col min="4865" max="4870" width="11.5703125" style="705" customWidth="1"/>
    <col min="4871" max="4874" width="9.85546875" style="705" bestFit="1" customWidth="1"/>
    <col min="4875" max="5118" width="9.140625" style="705"/>
    <col min="5119" max="5119" width="35.85546875" style="705" customWidth="1"/>
    <col min="5120" max="5120" width="9.85546875" style="705" bestFit="1" customWidth="1"/>
    <col min="5121" max="5126" width="11.5703125" style="705" customWidth="1"/>
    <col min="5127" max="5130" width="9.85546875" style="705" bestFit="1" customWidth="1"/>
    <col min="5131" max="5374" width="9.140625" style="705"/>
    <col min="5375" max="5375" width="35.85546875" style="705" customWidth="1"/>
    <col min="5376" max="5376" width="9.85546875" style="705" bestFit="1" customWidth="1"/>
    <col min="5377" max="5382" width="11.5703125" style="705" customWidth="1"/>
    <col min="5383" max="5386" width="9.85546875" style="705" bestFit="1" customWidth="1"/>
    <col min="5387" max="5630" width="9.140625" style="705"/>
    <col min="5631" max="5631" width="35.85546875" style="705" customWidth="1"/>
    <col min="5632" max="5632" width="9.85546875" style="705" bestFit="1" customWidth="1"/>
    <col min="5633" max="5638" width="11.5703125" style="705" customWidth="1"/>
    <col min="5639" max="5642" width="9.85546875" style="705" bestFit="1" customWidth="1"/>
    <col min="5643" max="5886" width="9.140625" style="705"/>
    <col min="5887" max="5887" width="35.85546875" style="705" customWidth="1"/>
    <col min="5888" max="5888" width="9.85546875" style="705" bestFit="1" customWidth="1"/>
    <col min="5889" max="5894" width="11.5703125" style="705" customWidth="1"/>
    <col min="5895" max="5898" width="9.85546875" style="705" bestFit="1" customWidth="1"/>
    <col min="5899" max="6142" width="9.140625" style="705"/>
    <col min="6143" max="6143" width="35.85546875" style="705" customWidth="1"/>
    <col min="6144" max="6144" width="9.85546875" style="705" bestFit="1" customWidth="1"/>
    <col min="6145" max="6150" width="11.5703125" style="705" customWidth="1"/>
    <col min="6151" max="6154" width="9.85546875" style="705" bestFit="1" customWidth="1"/>
    <col min="6155" max="6398" width="9.140625" style="705"/>
    <col min="6399" max="6399" width="35.85546875" style="705" customWidth="1"/>
    <col min="6400" max="6400" width="9.85546875" style="705" bestFit="1" customWidth="1"/>
    <col min="6401" max="6406" width="11.5703125" style="705" customWidth="1"/>
    <col min="6407" max="6410" width="9.85546875" style="705" bestFit="1" customWidth="1"/>
    <col min="6411" max="6654" width="9.140625" style="705"/>
    <col min="6655" max="6655" width="35.85546875" style="705" customWidth="1"/>
    <col min="6656" max="6656" width="9.85546875" style="705" bestFit="1" customWidth="1"/>
    <col min="6657" max="6662" width="11.5703125" style="705" customWidth="1"/>
    <col min="6663" max="6666" width="9.85546875" style="705" bestFit="1" customWidth="1"/>
    <col min="6667" max="6910" width="9.140625" style="705"/>
    <col min="6911" max="6911" width="35.85546875" style="705" customWidth="1"/>
    <col min="6912" max="6912" width="9.85546875" style="705" bestFit="1" customWidth="1"/>
    <col min="6913" max="6918" width="11.5703125" style="705" customWidth="1"/>
    <col min="6919" max="6922" width="9.85546875" style="705" bestFit="1" customWidth="1"/>
    <col min="6923" max="7166" width="9.140625" style="705"/>
    <col min="7167" max="7167" width="35.85546875" style="705" customWidth="1"/>
    <col min="7168" max="7168" width="9.85546875" style="705" bestFit="1" customWidth="1"/>
    <col min="7169" max="7174" width="11.5703125" style="705" customWidth="1"/>
    <col min="7175" max="7178" width="9.85546875" style="705" bestFit="1" customWidth="1"/>
    <col min="7179" max="7422" width="9.140625" style="705"/>
    <col min="7423" max="7423" width="35.85546875" style="705" customWidth="1"/>
    <col min="7424" max="7424" width="9.85546875" style="705" bestFit="1" customWidth="1"/>
    <col min="7425" max="7430" width="11.5703125" style="705" customWidth="1"/>
    <col min="7431" max="7434" width="9.85546875" style="705" bestFit="1" customWidth="1"/>
    <col min="7435" max="7678" width="9.140625" style="705"/>
    <col min="7679" max="7679" width="35.85546875" style="705" customWidth="1"/>
    <col min="7680" max="7680" width="9.85546875" style="705" bestFit="1" customWidth="1"/>
    <col min="7681" max="7686" width="11.5703125" style="705" customWidth="1"/>
    <col min="7687" max="7690" width="9.85546875" style="705" bestFit="1" customWidth="1"/>
    <col min="7691" max="7934" width="9.140625" style="705"/>
    <col min="7935" max="7935" width="35.85546875" style="705" customWidth="1"/>
    <col min="7936" max="7936" width="9.85546875" style="705" bestFit="1" customWidth="1"/>
    <col min="7937" max="7942" width="11.5703125" style="705" customWidth="1"/>
    <col min="7943" max="7946" width="9.85546875" style="705" bestFit="1" customWidth="1"/>
    <col min="7947" max="8190" width="9.140625" style="705"/>
    <col min="8191" max="8191" width="35.85546875" style="705" customWidth="1"/>
    <col min="8192" max="8192" width="9.85546875" style="705" bestFit="1" customWidth="1"/>
    <col min="8193" max="8198" width="11.5703125" style="705" customWidth="1"/>
    <col min="8199" max="8202" width="9.85546875" style="705" bestFit="1" customWidth="1"/>
    <col min="8203" max="8446" width="9.140625" style="705"/>
    <col min="8447" max="8447" width="35.85546875" style="705" customWidth="1"/>
    <col min="8448" max="8448" width="9.85546875" style="705" bestFit="1" customWidth="1"/>
    <col min="8449" max="8454" width="11.5703125" style="705" customWidth="1"/>
    <col min="8455" max="8458" width="9.85546875" style="705" bestFit="1" customWidth="1"/>
    <col min="8459" max="8702" width="9.140625" style="705"/>
    <col min="8703" max="8703" width="35.85546875" style="705" customWidth="1"/>
    <col min="8704" max="8704" width="9.85546875" style="705" bestFit="1" customWidth="1"/>
    <col min="8705" max="8710" width="11.5703125" style="705" customWidth="1"/>
    <col min="8711" max="8714" width="9.85546875" style="705" bestFit="1" customWidth="1"/>
    <col min="8715" max="8958" width="9.140625" style="705"/>
    <col min="8959" max="8959" width="35.85546875" style="705" customWidth="1"/>
    <col min="8960" max="8960" width="9.85546875" style="705" bestFit="1" customWidth="1"/>
    <col min="8961" max="8966" width="11.5703125" style="705" customWidth="1"/>
    <col min="8967" max="8970" width="9.85546875" style="705" bestFit="1" customWidth="1"/>
    <col min="8971" max="9214" width="9.140625" style="705"/>
    <col min="9215" max="9215" width="35.85546875" style="705" customWidth="1"/>
    <col min="9216" max="9216" width="9.85546875" style="705" bestFit="1" customWidth="1"/>
    <col min="9217" max="9222" width="11.5703125" style="705" customWidth="1"/>
    <col min="9223" max="9226" width="9.85546875" style="705" bestFit="1" customWidth="1"/>
    <col min="9227" max="9470" width="9.140625" style="705"/>
    <col min="9471" max="9471" width="35.85546875" style="705" customWidth="1"/>
    <col min="9472" max="9472" width="9.85546875" style="705" bestFit="1" customWidth="1"/>
    <col min="9473" max="9478" width="11.5703125" style="705" customWidth="1"/>
    <col min="9479" max="9482" width="9.85546875" style="705" bestFit="1" customWidth="1"/>
    <col min="9483" max="9726" width="9.140625" style="705"/>
    <col min="9727" max="9727" width="35.85546875" style="705" customWidth="1"/>
    <col min="9728" max="9728" width="9.85546875" style="705" bestFit="1" customWidth="1"/>
    <col min="9729" max="9734" width="11.5703125" style="705" customWidth="1"/>
    <col min="9735" max="9738" width="9.85546875" style="705" bestFit="1" customWidth="1"/>
    <col min="9739" max="9982" width="9.140625" style="705"/>
    <col min="9983" max="9983" width="35.85546875" style="705" customWidth="1"/>
    <col min="9984" max="9984" width="9.85546875" style="705" bestFit="1" customWidth="1"/>
    <col min="9985" max="9990" width="11.5703125" style="705" customWidth="1"/>
    <col min="9991" max="9994" width="9.85546875" style="705" bestFit="1" customWidth="1"/>
    <col min="9995" max="10238" width="9.140625" style="705"/>
    <col min="10239" max="10239" width="35.85546875" style="705" customWidth="1"/>
    <col min="10240" max="10240" width="9.85546875" style="705" bestFit="1" customWidth="1"/>
    <col min="10241" max="10246" width="11.5703125" style="705" customWidth="1"/>
    <col min="10247" max="10250" width="9.85546875" style="705" bestFit="1" customWidth="1"/>
    <col min="10251" max="10494" width="9.140625" style="705"/>
    <col min="10495" max="10495" width="35.85546875" style="705" customWidth="1"/>
    <col min="10496" max="10496" width="9.85546875" style="705" bestFit="1" customWidth="1"/>
    <col min="10497" max="10502" width="11.5703125" style="705" customWidth="1"/>
    <col min="10503" max="10506" width="9.85546875" style="705" bestFit="1" customWidth="1"/>
    <col min="10507" max="10750" width="9.140625" style="705"/>
    <col min="10751" max="10751" width="35.85546875" style="705" customWidth="1"/>
    <col min="10752" max="10752" width="9.85546875" style="705" bestFit="1" customWidth="1"/>
    <col min="10753" max="10758" width="11.5703125" style="705" customWidth="1"/>
    <col min="10759" max="10762" width="9.85546875" style="705" bestFit="1" customWidth="1"/>
    <col min="10763" max="11006" width="9.140625" style="705"/>
    <col min="11007" max="11007" width="35.85546875" style="705" customWidth="1"/>
    <col min="11008" max="11008" width="9.85546875" style="705" bestFit="1" customWidth="1"/>
    <col min="11009" max="11014" width="11.5703125" style="705" customWidth="1"/>
    <col min="11015" max="11018" width="9.85546875" style="705" bestFit="1" customWidth="1"/>
    <col min="11019" max="11262" width="9.140625" style="705"/>
    <col min="11263" max="11263" width="35.85546875" style="705" customWidth="1"/>
    <col min="11264" max="11264" width="9.85546875" style="705" bestFit="1" customWidth="1"/>
    <col min="11265" max="11270" width="11.5703125" style="705" customWidth="1"/>
    <col min="11271" max="11274" width="9.85546875" style="705" bestFit="1" customWidth="1"/>
    <col min="11275" max="11518" width="9.140625" style="705"/>
    <col min="11519" max="11519" width="35.85546875" style="705" customWidth="1"/>
    <col min="11520" max="11520" width="9.85546875" style="705" bestFit="1" customWidth="1"/>
    <col min="11521" max="11526" width="11.5703125" style="705" customWidth="1"/>
    <col min="11527" max="11530" width="9.85546875" style="705" bestFit="1" customWidth="1"/>
    <col min="11531" max="11774" width="9.140625" style="705"/>
    <col min="11775" max="11775" width="35.85546875" style="705" customWidth="1"/>
    <col min="11776" max="11776" width="9.85546875" style="705" bestFit="1" customWidth="1"/>
    <col min="11777" max="11782" width="11.5703125" style="705" customWidth="1"/>
    <col min="11783" max="11786" width="9.85546875" style="705" bestFit="1" customWidth="1"/>
    <col min="11787" max="12030" width="9.140625" style="705"/>
    <col min="12031" max="12031" width="35.85546875" style="705" customWidth="1"/>
    <col min="12032" max="12032" width="9.85546875" style="705" bestFit="1" customWidth="1"/>
    <col min="12033" max="12038" width="11.5703125" style="705" customWidth="1"/>
    <col min="12039" max="12042" width="9.85546875" style="705" bestFit="1" customWidth="1"/>
    <col min="12043" max="12286" width="9.140625" style="705"/>
    <col min="12287" max="12287" width="35.85546875" style="705" customWidth="1"/>
    <col min="12288" max="12288" width="9.85546875" style="705" bestFit="1" customWidth="1"/>
    <col min="12289" max="12294" width="11.5703125" style="705" customWidth="1"/>
    <col min="12295" max="12298" width="9.85546875" style="705" bestFit="1" customWidth="1"/>
    <col min="12299" max="12542" width="9.140625" style="705"/>
    <col min="12543" max="12543" width="35.85546875" style="705" customWidth="1"/>
    <col min="12544" max="12544" width="9.85546875" style="705" bestFit="1" customWidth="1"/>
    <col min="12545" max="12550" width="11.5703125" style="705" customWidth="1"/>
    <col min="12551" max="12554" width="9.85546875" style="705" bestFit="1" customWidth="1"/>
    <col min="12555" max="12798" width="9.140625" style="705"/>
    <col min="12799" max="12799" width="35.85546875" style="705" customWidth="1"/>
    <col min="12800" max="12800" width="9.85546875" style="705" bestFit="1" customWidth="1"/>
    <col min="12801" max="12806" width="11.5703125" style="705" customWidth="1"/>
    <col min="12807" max="12810" width="9.85546875" style="705" bestFit="1" customWidth="1"/>
    <col min="12811" max="13054" width="9.140625" style="705"/>
    <col min="13055" max="13055" width="35.85546875" style="705" customWidth="1"/>
    <col min="13056" max="13056" width="9.85546875" style="705" bestFit="1" customWidth="1"/>
    <col min="13057" max="13062" width="11.5703125" style="705" customWidth="1"/>
    <col min="13063" max="13066" width="9.85546875" style="705" bestFit="1" customWidth="1"/>
    <col min="13067" max="13310" width="9.140625" style="705"/>
    <col min="13311" max="13311" width="35.85546875" style="705" customWidth="1"/>
    <col min="13312" max="13312" width="9.85546875" style="705" bestFit="1" customWidth="1"/>
    <col min="13313" max="13318" width="11.5703125" style="705" customWidth="1"/>
    <col min="13319" max="13322" width="9.85546875" style="705" bestFit="1" customWidth="1"/>
    <col min="13323" max="13566" width="9.140625" style="705"/>
    <col min="13567" max="13567" width="35.85546875" style="705" customWidth="1"/>
    <col min="13568" max="13568" width="9.85546875" style="705" bestFit="1" customWidth="1"/>
    <col min="13569" max="13574" width="11.5703125" style="705" customWidth="1"/>
    <col min="13575" max="13578" width="9.85546875" style="705" bestFit="1" customWidth="1"/>
    <col min="13579" max="13822" width="9.140625" style="705"/>
    <col min="13823" max="13823" width="35.85546875" style="705" customWidth="1"/>
    <col min="13824" max="13824" width="9.85546875" style="705" bestFit="1" customWidth="1"/>
    <col min="13825" max="13830" width="11.5703125" style="705" customWidth="1"/>
    <col min="13831" max="13834" width="9.85546875" style="705" bestFit="1" customWidth="1"/>
    <col min="13835" max="14078" width="9.140625" style="705"/>
    <col min="14079" max="14079" width="35.85546875" style="705" customWidth="1"/>
    <col min="14080" max="14080" width="9.85546875" style="705" bestFit="1" customWidth="1"/>
    <col min="14081" max="14086" width="11.5703125" style="705" customWidth="1"/>
    <col min="14087" max="14090" width="9.85546875" style="705" bestFit="1" customWidth="1"/>
    <col min="14091" max="14334" width="9.140625" style="705"/>
    <col min="14335" max="14335" width="35.85546875" style="705" customWidth="1"/>
    <col min="14336" max="14336" width="9.85546875" style="705" bestFit="1" customWidth="1"/>
    <col min="14337" max="14342" width="11.5703125" style="705" customWidth="1"/>
    <col min="14343" max="14346" width="9.85546875" style="705" bestFit="1" customWidth="1"/>
    <col min="14347" max="14590" width="9.140625" style="705"/>
    <col min="14591" max="14591" width="35.85546875" style="705" customWidth="1"/>
    <col min="14592" max="14592" width="9.85546875" style="705" bestFit="1" customWidth="1"/>
    <col min="14593" max="14598" width="11.5703125" style="705" customWidth="1"/>
    <col min="14599" max="14602" width="9.85546875" style="705" bestFit="1" customWidth="1"/>
    <col min="14603" max="14846" width="9.140625" style="705"/>
    <col min="14847" max="14847" width="35.85546875" style="705" customWidth="1"/>
    <col min="14848" max="14848" width="9.85546875" style="705" bestFit="1" customWidth="1"/>
    <col min="14849" max="14854" width="11.5703125" style="705" customWidth="1"/>
    <col min="14855" max="14858" width="9.85546875" style="705" bestFit="1" customWidth="1"/>
    <col min="14859" max="15102" width="9.140625" style="705"/>
    <col min="15103" max="15103" width="35.85546875" style="705" customWidth="1"/>
    <col min="15104" max="15104" width="9.85546875" style="705" bestFit="1" customWidth="1"/>
    <col min="15105" max="15110" width="11.5703125" style="705" customWidth="1"/>
    <col min="15111" max="15114" width="9.85546875" style="705" bestFit="1" customWidth="1"/>
    <col min="15115" max="15358" width="9.140625" style="705"/>
    <col min="15359" max="15359" width="35.85546875" style="705" customWidth="1"/>
    <col min="15360" max="15360" width="9.85546875" style="705" bestFit="1" customWidth="1"/>
    <col min="15361" max="15366" width="11.5703125" style="705" customWidth="1"/>
    <col min="15367" max="15370" width="9.85546875" style="705" bestFit="1" customWidth="1"/>
    <col min="15371" max="15614" width="9.140625" style="705"/>
    <col min="15615" max="15615" width="35.85546875" style="705" customWidth="1"/>
    <col min="15616" max="15616" width="9.85546875" style="705" bestFit="1" customWidth="1"/>
    <col min="15617" max="15622" width="11.5703125" style="705" customWidth="1"/>
    <col min="15623" max="15626" width="9.85546875" style="705" bestFit="1" customWidth="1"/>
    <col min="15627" max="15870" width="9.140625" style="705"/>
    <col min="15871" max="15871" width="35.85546875" style="705" customWidth="1"/>
    <col min="15872" max="15872" width="9.85546875" style="705" bestFit="1" customWidth="1"/>
    <col min="15873" max="15878" width="11.5703125" style="705" customWidth="1"/>
    <col min="15879" max="15882" width="9.85546875" style="705" bestFit="1" customWidth="1"/>
    <col min="15883" max="16126" width="9.140625" style="705"/>
    <col min="16127" max="16127" width="35.85546875" style="705" customWidth="1"/>
    <col min="16128" max="16128" width="9.85546875" style="705" bestFit="1" customWidth="1"/>
    <col min="16129" max="16134" width="11.5703125" style="705" customWidth="1"/>
    <col min="16135" max="16138" width="9.85546875" style="705" bestFit="1" customWidth="1"/>
    <col min="16139" max="16384" width="9.140625" style="705"/>
  </cols>
  <sheetData>
    <row r="1" spans="1:15" ht="24.75" customHeight="1">
      <c r="A1" s="1532" t="s">
        <v>607</v>
      </c>
      <c r="B1" s="1532"/>
      <c r="C1" s="1532"/>
      <c r="D1" s="1532"/>
      <c r="E1" s="1532"/>
      <c r="F1" s="1532"/>
      <c r="G1" s="1532"/>
      <c r="H1" s="1532"/>
      <c r="I1" s="1532"/>
      <c r="J1" s="1532"/>
      <c r="K1" s="1532"/>
      <c r="L1" s="1532"/>
    </row>
    <row r="2" spans="1:15" ht="24.75" customHeight="1">
      <c r="A2" s="1533" t="s">
        <v>83</v>
      </c>
      <c r="B2" s="1533"/>
      <c r="C2" s="1533"/>
      <c r="D2" s="1533"/>
      <c r="E2" s="1533"/>
      <c r="F2" s="1533"/>
      <c r="G2" s="1533"/>
      <c r="H2" s="1533"/>
      <c r="I2" s="1533"/>
      <c r="J2" s="1533"/>
      <c r="K2" s="1533"/>
      <c r="L2" s="1533"/>
    </row>
    <row r="3" spans="1:15" ht="24.75" customHeight="1">
      <c r="A3" s="1533" t="s">
        <v>608</v>
      </c>
      <c r="B3" s="1533"/>
      <c r="C3" s="1533"/>
      <c r="D3" s="1533"/>
      <c r="E3" s="1533"/>
      <c r="F3" s="1533"/>
      <c r="G3" s="1533"/>
      <c r="H3" s="1533"/>
      <c r="I3" s="1533"/>
      <c r="J3" s="1533"/>
      <c r="K3" s="1533"/>
      <c r="L3" s="1533"/>
    </row>
    <row r="4" spans="1:15" ht="24.75" customHeight="1" thickBot="1">
      <c r="A4" s="1534" t="s">
        <v>676</v>
      </c>
      <c r="B4" s="1534"/>
      <c r="C4" s="1534"/>
      <c r="D4" s="1534"/>
      <c r="E4" s="1534"/>
      <c r="F4" s="1534"/>
      <c r="G4" s="1534"/>
      <c r="H4" s="1534"/>
      <c r="I4" s="1534"/>
      <c r="J4" s="1534"/>
      <c r="K4" s="1534"/>
      <c r="L4" s="1534"/>
    </row>
    <row r="5" spans="1:15" ht="24.75" customHeight="1" thickTop="1">
      <c r="A5" s="1535" t="s">
        <v>609</v>
      </c>
      <c r="B5" s="1537" t="s">
        <v>610</v>
      </c>
      <c r="C5" s="706" t="s">
        <v>4</v>
      </c>
      <c r="D5" s="1539" t="s">
        <v>44</v>
      </c>
      <c r="E5" s="1540"/>
      <c r="F5" s="1539" t="s">
        <v>134</v>
      </c>
      <c r="G5" s="1541"/>
      <c r="H5" s="1540"/>
      <c r="I5" s="1542" t="s">
        <v>135</v>
      </c>
      <c r="J5" s="1543"/>
      <c r="K5" s="1543"/>
      <c r="L5" s="1544"/>
    </row>
    <row r="6" spans="1:15" ht="24.75" customHeight="1">
      <c r="A6" s="1536"/>
      <c r="B6" s="1538"/>
      <c r="C6" s="709" t="s">
        <v>611</v>
      </c>
      <c r="D6" s="709" t="s">
        <v>612</v>
      </c>
      <c r="E6" s="709" t="s">
        <v>611</v>
      </c>
      <c r="F6" s="709" t="s">
        <v>613</v>
      </c>
      <c r="G6" s="709" t="s">
        <v>612</v>
      </c>
      <c r="H6" s="709" t="s">
        <v>611</v>
      </c>
      <c r="I6" s="709" t="s">
        <v>674</v>
      </c>
      <c r="J6" s="709" t="s">
        <v>674</v>
      </c>
      <c r="K6" s="709" t="s">
        <v>675</v>
      </c>
      <c r="L6" s="710" t="s">
        <v>675</v>
      </c>
    </row>
    <row r="7" spans="1:15" ht="24.75" customHeight="1">
      <c r="A7" s="708">
        <v>1</v>
      </c>
      <c r="B7" s="707">
        <v>2</v>
      </c>
      <c r="C7" s="707">
        <v>3</v>
      </c>
      <c r="D7" s="707">
        <v>4</v>
      </c>
      <c r="E7" s="707">
        <v>5</v>
      </c>
      <c r="F7" s="707">
        <v>6</v>
      </c>
      <c r="G7" s="707">
        <v>7</v>
      </c>
      <c r="H7" s="707">
        <v>8</v>
      </c>
      <c r="I7" s="709" t="s">
        <v>614</v>
      </c>
      <c r="J7" s="709" t="s">
        <v>615</v>
      </c>
      <c r="K7" s="709" t="s">
        <v>616</v>
      </c>
      <c r="L7" s="710" t="s">
        <v>617</v>
      </c>
      <c r="M7" s="39"/>
      <c r="N7" s="39"/>
      <c r="O7" s="39"/>
    </row>
    <row r="8" spans="1:15" ht="24.75" customHeight="1">
      <c r="A8" s="711">
        <v>1</v>
      </c>
      <c r="B8" s="712">
        <v>2</v>
      </c>
      <c r="C8" s="713">
        <v>3</v>
      </c>
      <c r="D8" s="713">
        <v>4</v>
      </c>
      <c r="E8" s="713">
        <v>5</v>
      </c>
      <c r="F8" s="713">
        <v>6</v>
      </c>
      <c r="G8" s="713">
        <v>7</v>
      </c>
      <c r="H8" s="713">
        <v>8</v>
      </c>
      <c r="I8" s="714">
        <v>9</v>
      </c>
      <c r="J8" s="713">
        <v>10</v>
      </c>
      <c r="K8" s="715">
        <v>11</v>
      </c>
      <c r="L8" s="716">
        <v>12</v>
      </c>
      <c r="M8" s="39"/>
      <c r="N8" s="39"/>
      <c r="O8" s="39"/>
    </row>
    <row r="9" spans="1:15" ht="24.75" customHeight="1">
      <c r="A9" s="717" t="s">
        <v>618</v>
      </c>
      <c r="B9" s="718">
        <v>100</v>
      </c>
      <c r="C9" s="719">
        <v>115.5</v>
      </c>
      <c r="D9" s="719">
        <v>118.34</v>
      </c>
      <c r="E9" s="719">
        <v>119.41</v>
      </c>
      <c r="F9" s="719">
        <v>121.25</v>
      </c>
      <c r="G9" s="719">
        <v>123.3</v>
      </c>
      <c r="H9" s="719">
        <v>124.03</v>
      </c>
      <c r="I9" s="720">
        <v>3.39</v>
      </c>
      <c r="J9" s="719">
        <v>0.91</v>
      </c>
      <c r="K9" s="720">
        <v>3.86</v>
      </c>
      <c r="L9" s="721">
        <v>0.59</v>
      </c>
    </row>
    <row r="10" spans="1:15" ht="24.75" customHeight="1">
      <c r="A10" s="717" t="s">
        <v>619</v>
      </c>
      <c r="B10" s="718">
        <v>43.91</v>
      </c>
      <c r="C10" s="719">
        <v>116.61</v>
      </c>
      <c r="D10" s="719">
        <v>115.73</v>
      </c>
      <c r="E10" s="719">
        <v>118.7</v>
      </c>
      <c r="F10" s="719">
        <v>117.42</v>
      </c>
      <c r="G10" s="719">
        <v>119.11</v>
      </c>
      <c r="H10" s="719">
        <v>120.38</v>
      </c>
      <c r="I10" s="720">
        <v>1.79</v>
      </c>
      <c r="J10" s="719">
        <v>2.57</v>
      </c>
      <c r="K10" s="720">
        <v>1.42</v>
      </c>
      <c r="L10" s="721">
        <v>1.07</v>
      </c>
    </row>
    <row r="11" spans="1:15" ht="24.75" customHeight="1">
      <c r="A11" s="722" t="s">
        <v>620</v>
      </c>
      <c r="B11" s="723">
        <v>11.33</v>
      </c>
      <c r="C11" s="724">
        <v>112.17</v>
      </c>
      <c r="D11" s="724">
        <v>112.71</v>
      </c>
      <c r="E11" s="724">
        <v>112.41</v>
      </c>
      <c r="F11" s="724">
        <v>117.46</v>
      </c>
      <c r="G11" s="724">
        <v>117.74</v>
      </c>
      <c r="H11" s="724">
        <v>118.15</v>
      </c>
      <c r="I11" s="725">
        <v>0.22</v>
      </c>
      <c r="J11" s="724">
        <v>-0.27</v>
      </c>
      <c r="K11" s="725">
        <v>5.1100000000000003</v>
      </c>
      <c r="L11" s="726">
        <v>0.35</v>
      </c>
    </row>
    <row r="12" spans="1:15" ht="24.75" customHeight="1">
      <c r="A12" s="722" t="s">
        <v>621</v>
      </c>
      <c r="B12" s="723">
        <v>1.84</v>
      </c>
      <c r="C12" s="724">
        <v>138.52000000000001</v>
      </c>
      <c r="D12" s="724">
        <v>106.75</v>
      </c>
      <c r="E12" s="724">
        <v>105.72</v>
      </c>
      <c r="F12" s="724">
        <v>87.52</v>
      </c>
      <c r="G12" s="724">
        <v>89.21</v>
      </c>
      <c r="H12" s="724">
        <v>88.53</v>
      </c>
      <c r="I12" s="725">
        <v>-23.67</v>
      </c>
      <c r="J12" s="724">
        <v>-0.96</v>
      </c>
      <c r="K12" s="725">
        <v>-16.27</v>
      </c>
      <c r="L12" s="726">
        <v>-0.77</v>
      </c>
    </row>
    <row r="13" spans="1:15" ht="24.75" customHeight="1">
      <c r="A13" s="722" t="s">
        <v>622</v>
      </c>
      <c r="B13" s="723">
        <v>5.52</v>
      </c>
      <c r="C13" s="724">
        <v>131.55000000000001</v>
      </c>
      <c r="D13" s="724">
        <v>117.19</v>
      </c>
      <c r="E13" s="724">
        <v>143.22</v>
      </c>
      <c r="F13" s="724">
        <v>120.08</v>
      </c>
      <c r="G13" s="724">
        <v>123.73</v>
      </c>
      <c r="H13" s="724">
        <v>130.99</v>
      </c>
      <c r="I13" s="725">
        <v>8.8699999999999992</v>
      </c>
      <c r="J13" s="724">
        <v>22.21</v>
      </c>
      <c r="K13" s="725">
        <v>-8.5399999999999991</v>
      </c>
      <c r="L13" s="726">
        <v>5.87</v>
      </c>
    </row>
    <row r="14" spans="1:15" ht="24.75" customHeight="1">
      <c r="A14" s="722" t="s">
        <v>623</v>
      </c>
      <c r="B14" s="723">
        <v>6.75</v>
      </c>
      <c r="C14" s="724">
        <v>111.16</v>
      </c>
      <c r="D14" s="724">
        <v>114.94</v>
      </c>
      <c r="E14" s="724">
        <v>114.83</v>
      </c>
      <c r="F14" s="724">
        <v>115.24</v>
      </c>
      <c r="G14" s="724">
        <v>116.98</v>
      </c>
      <c r="H14" s="724">
        <v>118.78</v>
      </c>
      <c r="I14" s="725">
        <v>3.3</v>
      </c>
      <c r="J14" s="724">
        <v>-0.09</v>
      </c>
      <c r="K14" s="725">
        <v>3.44</v>
      </c>
      <c r="L14" s="726">
        <v>1.54</v>
      </c>
    </row>
    <row r="15" spans="1:15" ht="24.75" customHeight="1">
      <c r="A15" s="722" t="s">
        <v>624</v>
      </c>
      <c r="B15" s="723">
        <v>5.24</v>
      </c>
      <c r="C15" s="724">
        <v>112.79</v>
      </c>
      <c r="D15" s="724">
        <v>116.88</v>
      </c>
      <c r="E15" s="724">
        <v>117.82</v>
      </c>
      <c r="F15" s="724">
        <v>123.82</v>
      </c>
      <c r="G15" s="724">
        <v>124.51</v>
      </c>
      <c r="H15" s="724">
        <v>124.71</v>
      </c>
      <c r="I15" s="725">
        <v>4.46</v>
      </c>
      <c r="J15" s="724">
        <v>0.8</v>
      </c>
      <c r="K15" s="725">
        <v>5.84</v>
      </c>
      <c r="L15" s="726">
        <v>0.16</v>
      </c>
    </row>
    <row r="16" spans="1:15" ht="24.75" customHeight="1">
      <c r="A16" s="722" t="s">
        <v>625</v>
      </c>
      <c r="B16" s="723">
        <v>2.95</v>
      </c>
      <c r="C16" s="724">
        <v>112.38</v>
      </c>
      <c r="D16" s="724">
        <v>113.77</v>
      </c>
      <c r="E16" s="724">
        <v>114.31</v>
      </c>
      <c r="F16" s="724">
        <v>117.72</v>
      </c>
      <c r="G16" s="724">
        <v>118.39</v>
      </c>
      <c r="H16" s="724">
        <v>119.37</v>
      </c>
      <c r="I16" s="725">
        <v>1.72</v>
      </c>
      <c r="J16" s="724">
        <v>0.48</v>
      </c>
      <c r="K16" s="725">
        <v>4.42</v>
      </c>
      <c r="L16" s="726">
        <v>0.82</v>
      </c>
    </row>
    <row r="17" spans="1:12" ht="24.75" customHeight="1">
      <c r="A17" s="722" t="s">
        <v>626</v>
      </c>
      <c r="B17" s="723">
        <v>2.08</v>
      </c>
      <c r="C17" s="724">
        <v>122.03</v>
      </c>
      <c r="D17" s="724">
        <v>122.82</v>
      </c>
      <c r="E17" s="724">
        <v>122.24</v>
      </c>
      <c r="F17" s="724">
        <v>117.41</v>
      </c>
      <c r="G17" s="724">
        <v>125.68</v>
      </c>
      <c r="H17" s="724">
        <v>123.77</v>
      </c>
      <c r="I17" s="725">
        <v>0.17</v>
      </c>
      <c r="J17" s="724">
        <v>-0.48</v>
      </c>
      <c r="K17" s="725">
        <v>1.25</v>
      </c>
      <c r="L17" s="726">
        <v>-1.52</v>
      </c>
    </row>
    <row r="18" spans="1:12" ht="24.75" customHeight="1">
      <c r="A18" s="722" t="s">
        <v>627</v>
      </c>
      <c r="B18" s="723">
        <v>1.74</v>
      </c>
      <c r="C18" s="724">
        <v>120.02</v>
      </c>
      <c r="D18" s="724">
        <v>125.48</v>
      </c>
      <c r="E18" s="724">
        <v>125.82</v>
      </c>
      <c r="F18" s="724">
        <v>117.76</v>
      </c>
      <c r="G18" s="724">
        <v>116.7</v>
      </c>
      <c r="H18" s="724">
        <v>116.65</v>
      </c>
      <c r="I18" s="725">
        <v>4.83</v>
      </c>
      <c r="J18" s="724">
        <v>0.28000000000000003</v>
      </c>
      <c r="K18" s="725">
        <v>-7.29</v>
      </c>
      <c r="L18" s="726">
        <v>-0.04</v>
      </c>
    </row>
    <row r="19" spans="1:12" ht="24.75" customHeight="1">
      <c r="A19" s="722" t="s">
        <v>628</v>
      </c>
      <c r="B19" s="723">
        <v>1.21</v>
      </c>
      <c r="C19" s="724">
        <v>121.1</v>
      </c>
      <c r="D19" s="724">
        <v>116.01</v>
      </c>
      <c r="E19" s="724">
        <v>116.03</v>
      </c>
      <c r="F19" s="724">
        <v>115.16</v>
      </c>
      <c r="G19" s="724">
        <v>116.19</v>
      </c>
      <c r="H19" s="724">
        <v>117.66</v>
      </c>
      <c r="I19" s="725">
        <v>-4.1900000000000004</v>
      </c>
      <c r="J19" s="724">
        <v>0.02</v>
      </c>
      <c r="K19" s="725">
        <v>1.41</v>
      </c>
      <c r="L19" s="726">
        <v>1.26</v>
      </c>
    </row>
    <row r="20" spans="1:12" ht="24.75" customHeight="1">
      <c r="A20" s="722" t="s">
        <v>629</v>
      </c>
      <c r="B20" s="723">
        <v>1.24</v>
      </c>
      <c r="C20" s="724">
        <v>107.87</v>
      </c>
      <c r="D20" s="724">
        <v>110.78</v>
      </c>
      <c r="E20" s="724">
        <v>111.62</v>
      </c>
      <c r="F20" s="724">
        <v>113.44</v>
      </c>
      <c r="G20" s="724">
        <v>114.38</v>
      </c>
      <c r="H20" s="724">
        <v>114.72</v>
      </c>
      <c r="I20" s="725">
        <v>3.47</v>
      </c>
      <c r="J20" s="724">
        <v>0.76</v>
      </c>
      <c r="K20" s="725">
        <v>2.77</v>
      </c>
      <c r="L20" s="726">
        <v>0.3</v>
      </c>
    </row>
    <row r="21" spans="1:12" ht="24.75" customHeight="1">
      <c r="A21" s="722" t="s">
        <v>630</v>
      </c>
      <c r="B21" s="723">
        <v>0.68</v>
      </c>
      <c r="C21" s="724">
        <v>122.25</v>
      </c>
      <c r="D21" s="724">
        <v>132.34</v>
      </c>
      <c r="E21" s="724">
        <v>133.02000000000001</v>
      </c>
      <c r="F21" s="724">
        <v>139.55000000000001</v>
      </c>
      <c r="G21" s="724">
        <v>148.12</v>
      </c>
      <c r="H21" s="724">
        <v>148.12</v>
      </c>
      <c r="I21" s="725">
        <v>8.81</v>
      </c>
      <c r="J21" s="724">
        <v>0.51</v>
      </c>
      <c r="K21" s="725">
        <v>11.35</v>
      </c>
      <c r="L21" s="726">
        <v>0</v>
      </c>
    </row>
    <row r="22" spans="1:12" ht="24.75" customHeight="1">
      <c r="A22" s="722" t="s">
        <v>631</v>
      </c>
      <c r="B22" s="723">
        <v>0.41</v>
      </c>
      <c r="C22" s="724">
        <v>109.57</v>
      </c>
      <c r="D22" s="724">
        <v>115.52</v>
      </c>
      <c r="E22" s="724">
        <v>111.67</v>
      </c>
      <c r="F22" s="724">
        <v>120.33</v>
      </c>
      <c r="G22" s="724">
        <v>127.63</v>
      </c>
      <c r="H22" s="724">
        <v>127.63</v>
      </c>
      <c r="I22" s="725">
        <v>1.92</v>
      </c>
      <c r="J22" s="724">
        <v>-3.33</v>
      </c>
      <c r="K22" s="725">
        <v>14.29</v>
      </c>
      <c r="L22" s="726">
        <v>0</v>
      </c>
    </row>
    <row r="23" spans="1:12" ht="24.75" customHeight="1">
      <c r="A23" s="722" t="s">
        <v>632</v>
      </c>
      <c r="B23" s="723">
        <v>2.92</v>
      </c>
      <c r="C23" s="724">
        <v>115.14</v>
      </c>
      <c r="D23" s="724">
        <v>120.55</v>
      </c>
      <c r="E23" s="724">
        <v>120.42</v>
      </c>
      <c r="F23" s="724">
        <v>125.36</v>
      </c>
      <c r="G23" s="724">
        <v>127.06</v>
      </c>
      <c r="H23" s="724">
        <v>127.29</v>
      </c>
      <c r="I23" s="725">
        <v>4.58</v>
      </c>
      <c r="J23" s="724">
        <v>-0.11</v>
      </c>
      <c r="K23" s="725">
        <v>5.71</v>
      </c>
      <c r="L23" s="726">
        <v>0.18</v>
      </c>
    </row>
    <row r="24" spans="1:12" ht="24.75" customHeight="1">
      <c r="A24" s="717" t="s">
        <v>633</v>
      </c>
      <c r="B24" s="718">
        <v>56.09</v>
      </c>
      <c r="C24" s="719">
        <v>114.63</v>
      </c>
      <c r="D24" s="719">
        <v>120.43</v>
      </c>
      <c r="E24" s="719">
        <v>119.98</v>
      </c>
      <c r="F24" s="719">
        <v>124.33</v>
      </c>
      <c r="G24" s="719">
        <v>126.69</v>
      </c>
      <c r="H24" s="719">
        <v>126.96</v>
      </c>
      <c r="I24" s="720">
        <v>4.66</v>
      </c>
      <c r="J24" s="719">
        <v>-0.37</v>
      </c>
      <c r="K24" s="720">
        <v>5.81</v>
      </c>
      <c r="L24" s="721">
        <v>0.21</v>
      </c>
    </row>
    <row r="25" spans="1:12" ht="24.75" customHeight="1">
      <c r="A25" s="722" t="s">
        <v>634</v>
      </c>
      <c r="B25" s="723">
        <v>7.19</v>
      </c>
      <c r="C25" s="724">
        <v>121.59</v>
      </c>
      <c r="D25" s="724">
        <v>129.37</v>
      </c>
      <c r="E25" s="724">
        <v>128.41</v>
      </c>
      <c r="F25" s="724">
        <v>134.41999999999999</v>
      </c>
      <c r="G25" s="724">
        <v>136.88999999999999</v>
      </c>
      <c r="H25" s="724">
        <v>136.88999999999999</v>
      </c>
      <c r="I25" s="725">
        <v>5.61</v>
      </c>
      <c r="J25" s="724">
        <v>-0.75</v>
      </c>
      <c r="K25" s="725">
        <v>6.6</v>
      </c>
      <c r="L25" s="726">
        <v>0</v>
      </c>
    </row>
    <row r="26" spans="1:12" ht="24.75" customHeight="1">
      <c r="A26" s="722" t="s">
        <v>635</v>
      </c>
      <c r="B26" s="723">
        <v>20.3</v>
      </c>
      <c r="C26" s="724">
        <v>119.57</v>
      </c>
      <c r="D26" s="724">
        <v>127.34</v>
      </c>
      <c r="E26" s="724">
        <v>126.64</v>
      </c>
      <c r="F26" s="724">
        <v>132.79</v>
      </c>
      <c r="G26" s="724">
        <v>136.71</v>
      </c>
      <c r="H26" s="724">
        <v>136.99</v>
      </c>
      <c r="I26" s="725">
        <v>5.91</v>
      </c>
      <c r="J26" s="724">
        <v>-0.56000000000000005</v>
      </c>
      <c r="K26" s="725">
        <v>8.18</v>
      </c>
      <c r="L26" s="726">
        <v>0.21</v>
      </c>
    </row>
    <row r="27" spans="1:12" ht="24.75" customHeight="1">
      <c r="A27" s="722" t="s">
        <v>636</v>
      </c>
      <c r="B27" s="723">
        <v>4.3</v>
      </c>
      <c r="C27" s="724">
        <v>111.11</v>
      </c>
      <c r="D27" s="724">
        <v>115.6</v>
      </c>
      <c r="E27" s="724">
        <v>114.08</v>
      </c>
      <c r="F27" s="724">
        <v>119.27</v>
      </c>
      <c r="G27" s="724">
        <v>121.41</v>
      </c>
      <c r="H27" s="724">
        <v>121.5</v>
      </c>
      <c r="I27" s="725">
        <v>2.68</v>
      </c>
      <c r="J27" s="724">
        <v>-1.31</v>
      </c>
      <c r="K27" s="725">
        <v>6.5</v>
      </c>
      <c r="L27" s="726">
        <v>0.08</v>
      </c>
    </row>
    <row r="28" spans="1:12" ht="24.75" customHeight="1">
      <c r="A28" s="722" t="s">
        <v>637</v>
      </c>
      <c r="B28" s="723">
        <v>3.47</v>
      </c>
      <c r="C28" s="724">
        <v>105.18</v>
      </c>
      <c r="D28" s="724">
        <v>106.85</v>
      </c>
      <c r="E28" s="724">
        <v>107.5</v>
      </c>
      <c r="F28" s="724">
        <v>108.66</v>
      </c>
      <c r="G28" s="724">
        <v>109.17</v>
      </c>
      <c r="H28" s="724">
        <v>109.17</v>
      </c>
      <c r="I28" s="725">
        <v>2.21</v>
      </c>
      <c r="J28" s="724">
        <v>0.61</v>
      </c>
      <c r="K28" s="725">
        <v>1.55</v>
      </c>
      <c r="L28" s="726">
        <v>0</v>
      </c>
    </row>
    <row r="29" spans="1:12" ht="24.75" customHeight="1">
      <c r="A29" s="722" t="s">
        <v>638</v>
      </c>
      <c r="B29" s="723">
        <v>5.34</v>
      </c>
      <c r="C29" s="724">
        <v>99.88</v>
      </c>
      <c r="D29" s="724">
        <v>101.48</v>
      </c>
      <c r="E29" s="724">
        <v>101.81</v>
      </c>
      <c r="F29" s="724">
        <v>104.72</v>
      </c>
      <c r="G29" s="724">
        <v>105.75</v>
      </c>
      <c r="H29" s="724">
        <v>106.6</v>
      </c>
      <c r="I29" s="725">
        <v>1.93</v>
      </c>
      <c r="J29" s="724">
        <v>0.32</v>
      </c>
      <c r="K29" s="725">
        <v>4.71</v>
      </c>
      <c r="L29" s="726">
        <v>0.8</v>
      </c>
    </row>
    <row r="30" spans="1:12" ht="24.75" customHeight="1">
      <c r="A30" s="722" t="s">
        <v>639</v>
      </c>
      <c r="B30" s="723">
        <v>2.82</v>
      </c>
      <c r="C30" s="724">
        <v>105.29</v>
      </c>
      <c r="D30" s="724">
        <v>105.79</v>
      </c>
      <c r="E30" s="724">
        <v>109.17</v>
      </c>
      <c r="F30" s="724">
        <v>103.07</v>
      </c>
      <c r="G30" s="724">
        <v>103.55</v>
      </c>
      <c r="H30" s="724">
        <v>103.55</v>
      </c>
      <c r="I30" s="725">
        <v>3.68</v>
      </c>
      <c r="J30" s="724">
        <v>3.19</v>
      </c>
      <c r="K30" s="725">
        <v>-5.14</v>
      </c>
      <c r="L30" s="726">
        <v>0</v>
      </c>
    </row>
    <row r="31" spans="1:12" ht="24.75" customHeight="1">
      <c r="A31" s="722" t="s">
        <v>640</v>
      </c>
      <c r="B31" s="723">
        <v>2.46</v>
      </c>
      <c r="C31" s="724">
        <v>106.43</v>
      </c>
      <c r="D31" s="724">
        <v>110.61</v>
      </c>
      <c r="E31" s="724">
        <v>109.89</v>
      </c>
      <c r="F31" s="724">
        <v>113.69</v>
      </c>
      <c r="G31" s="724">
        <v>115.86</v>
      </c>
      <c r="H31" s="724">
        <v>115.86</v>
      </c>
      <c r="I31" s="725">
        <v>3.25</v>
      </c>
      <c r="J31" s="724">
        <v>-0.65</v>
      </c>
      <c r="K31" s="725">
        <v>5.43</v>
      </c>
      <c r="L31" s="726">
        <v>0</v>
      </c>
    </row>
    <row r="32" spans="1:12" ht="24.75" customHeight="1">
      <c r="A32" s="722" t="s">
        <v>641</v>
      </c>
      <c r="B32" s="723">
        <v>7.41</v>
      </c>
      <c r="C32" s="724">
        <v>119.58</v>
      </c>
      <c r="D32" s="724">
        <v>129.61000000000001</v>
      </c>
      <c r="E32" s="724">
        <v>128.82</v>
      </c>
      <c r="F32" s="724">
        <v>133.34</v>
      </c>
      <c r="G32" s="724">
        <v>135.38999999999999</v>
      </c>
      <c r="H32" s="724">
        <v>135.38999999999999</v>
      </c>
      <c r="I32" s="725">
        <v>7.72</v>
      </c>
      <c r="J32" s="724">
        <v>-0.61</v>
      </c>
      <c r="K32" s="725">
        <v>5.1100000000000003</v>
      </c>
      <c r="L32" s="726">
        <v>0</v>
      </c>
    </row>
    <row r="33" spans="1:12" ht="24.75" customHeight="1">
      <c r="A33" s="722" t="s">
        <v>642</v>
      </c>
      <c r="B33" s="723">
        <v>2.81</v>
      </c>
      <c r="C33" s="724">
        <v>114.59</v>
      </c>
      <c r="D33" s="724">
        <v>115.58</v>
      </c>
      <c r="E33" s="724">
        <v>116.55</v>
      </c>
      <c r="F33" s="724">
        <v>119.7</v>
      </c>
      <c r="G33" s="724">
        <v>120.39</v>
      </c>
      <c r="H33" s="724">
        <v>121.67</v>
      </c>
      <c r="I33" s="725">
        <v>1.71</v>
      </c>
      <c r="J33" s="724">
        <v>0.84</v>
      </c>
      <c r="K33" s="725">
        <v>4.3899999999999997</v>
      </c>
      <c r="L33" s="726">
        <v>1.06</v>
      </c>
    </row>
    <row r="34" spans="1:12" ht="24.75" customHeight="1">
      <c r="A34" s="1529" t="s">
        <v>643</v>
      </c>
      <c r="B34" s="1530"/>
      <c r="C34" s="1530"/>
      <c r="D34" s="1530"/>
      <c r="E34" s="1530"/>
      <c r="F34" s="1530"/>
      <c r="G34" s="1530"/>
      <c r="H34" s="1530"/>
      <c r="I34" s="1530"/>
      <c r="J34" s="1530"/>
      <c r="K34" s="1530"/>
      <c r="L34" s="1531"/>
    </row>
    <row r="35" spans="1:12" ht="24.75" customHeight="1">
      <c r="A35" s="727" t="s">
        <v>618</v>
      </c>
      <c r="B35" s="728">
        <v>100</v>
      </c>
      <c r="C35" s="729">
        <v>115.39</v>
      </c>
      <c r="D35" s="729">
        <v>117.25</v>
      </c>
      <c r="E35" s="729">
        <v>118.65</v>
      </c>
      <c r="F35" s="729">
        <v>120.08</v>
      </c>
      <c r="G35" s="729">
        <v>121.34</v>
      </c>
      <c r="H35" s="729">
        <v>122.19</v>
      </c>
      <c r="I35" s="730">
        <v>2.82</v>
      </c>
      <c r="J35" s="729">
        <v>1.19</v>
      </c>
      <c r="K35" s="730">
        <v>2.98</v>
      </c>
      <c r="L35" s="731">
        <v>0.7</v>
      </c>
    </row>
    <row r="36" spans="1:12" ht="24.75" customHeight="1">
      <c r="A36" s="717" t="s">
        <v>619</v>
      </c>
      <c r="B36" s="718">
        <v>39.770000000000003</v>
      </c>
      <c r="C36" s="719">
        <v>117.76</v>
      </c>
      <c r="D36" s="719">
        <v>116.56</v>
      </c>
      <c r="E36" s="719">
        <v>120.02</v>
      </c>
      <c r="F36" s="719">
        <v>120.05</v>
      </c>
      <c r="G36" s="719">
        <v>121.03</v>
      </c>
      <c r="H36" s="719">
        <v>122.67</v>
      </c>
      <c r="I36" s="720">
        <v>1.92</v>
      </c>
      <c r="J36" s="719">
        <v>2.97</v>
      </c>
      <c r="K36" s="720">
        <v>2.21</v>
      </c>
      <c r="L36" s="721">
        <v>1.35</v>
      </c>
    </row>
    <row r="37" spans="1:12" ht="24.75" customHeight="1">
      <c r="A37" s="717" t="s">
        <v>633</v>
      </c>
      <c r="B37" s="718">
        <v>60.23</v>
      </c>
      <c r="C37" s="719">
        <v>113.85</v>
      </c>
      <c r="D37" s="719">
        <v>117.71</v>
      </c>
      <c r="E37" s="719">
        <v>117.75</v>
      </c>
      <c r="F37" s="719">
        <v>120.1</v>
      </c>
      <c r="G37" s="719">
        <v>121.54</v>
      </c>
      <c r="H37" s="719">
        <v>121.87</v>
      </c>
      <c r="I37" s="720">
        <v>3.42</v>
      </c>
      <c r="J37" s="719">
        <v>0.03</v>
      </c>
      <c r="K37" s="720">
        <v>3.5</v>
      </c>
      <c r="L37" s="721">
        <v>0.27</v>
      </c>
    </row>
    <row r="38" spans="1:12" ht="24.75" customHeight="1">
      <c r="A38" s="1529" t="s">
        <v>644</v>
      </c>
      <c r="B38" s="1530"/>
      <c r="C38" s="1530"/>
      <c r="D38" s="1530"/>
      <c r="E38" s="1530"/>
      <c r="F38" s="1530"/>
      <c r="G38" s="1530"/>
      <c r="H38" s="1530"/>
      <c r="I38" s="1530"/>
      <c r="J38" s="1530"/>
      <c r="K38" s="1530"/>
      <c r="L38" s="1531"/>
    </row>
    <row r="39" spans="1:12" ht="24.75" customHeight="1">
      <c r="A39" s="727" t="s">
        <v>618</v>
      </c>
      <c r="B39" s="738">
        <v>100</v>
      </c>
      <c r="C39" s="739">
        <v>114.5</v>
      </c>
      <c r="D39" s="739">
        <v>117.79</v>
      </c>
      <c r="E39" s="739">
        <v>118.86</v>
      </c>
      <c r="F39" s="739">
        <v>120.03</v>
      </c>
      <c r="G39" s="739">
        <v>122.68</v>
      </c>
      <c r="H39" s="739">
        <v>123.23</v>
      </c>
      <c r="I39" s="740">
        <v>3.8</v>
      </c>
      <c r="J39" s="739">
        <v>0.9</v>
      </c>
      <c r="K39" s="740">
        <v>3.68</v>
      </c>
      <c r="L39" s="741">
        <v>0.45</v>
      </c>
    </row>
    <row r="40" spans="1:12" ht="24.75" customHeight="1">
      <c r="A40" s="717" t="s">
        <v>619</v>
      </c>
      <c r="B40" s="742">
        <v>44.14</v>
      </c>
      <c r="C40" s="743">
        <v>116.59</v>
      </c>
      <c r="D40" s="743">
        <v>114.89</v>
      </c>
      <c r="E40" s="743">
        <v>118.31</v>
      </c>
      <c r="F40" s="743">
        <v>115.86</v>
      </c>
      <c r="G40" s="743">
        <v>117.73</v>
      </c>
      <c r="H40" s="743">
        <v>118.69</v>
      </c>
      <c r="I40" s="744">
        <v>1.48</v>
      </c>
      <c r="J40" s="743">
        <v>2.98</v>
      </c>
      <c r="K40" s="744">
        <v>0.32</v>
      </c>
      <c r="L40" s="745">
        <v>0.82</v>
      </c>
    </row>
    <row r="41" spans="1:12" ht="24.75" customHeight="1">
      <c r="A41" s="717" t="s">
        <v>633</v>
      </c>
      <c r="B41" s="742">
        <v>55.86</v>
      </c>
      <c r="C41" s="743">
        <v>112.88</v>
      </c>
      <c r="D41" s="743">
        <v>120.14</v>
      </c>
      <c r="E41" s="743">
        <v>119.3</v>
      </c>
      <c r="F41" s="743">
        <v>123.43</v>
      </c>
      <c r="G41" s="743">
        <v>126.73</v>
      </c>
      <c r="H41" s="743">
        <v>126.94</v>
      </c>
      <c r="I41" s="744">
        <v>5.68</v>
      </c>
      <c r="J41" s="743">
        <v>-0.7</v>
      </c>
      <c r="K41" s="744">
        <v>6.41</v>
      </c>
      <c r="L41" s="745">
        <v>0.17</v>
      </c>
    </row>
    <row r="42" spans="1:12" ht="24.75" customHeight="1">
      <c r="A42" s="1529" t="s">
        <v>645</v>
      </c>
      <c r="B42" s="1530"/>
      <c r="C42" s="1530"/>
      <c r="D42" s="1530"/>
      <c r="E42" s="1530"/>
      <c r="F42" s="1530"/>
      <c r="G42" s="1530"/>
      <c r="H42" s="1530"/>
      <c r="I42" s="1530"/>
      <c r="J42" s="1530"/>
      <c r="K42" s="1530"/>
      <c r="L42" s="1531"/>
    </row>
    <row r="43" spans="1:12" ht="24.75" customHeight="1">
      <c r="A43" s="727" t="s">
        <v>618</v>
      </c>
      <c r="B43" s="738">
        <v>100</v>
      </c>
      <c r="C43" s="739">
        <v>117.64</v>
      </c>
      <c r="D43" s="739">
        <v>120.56</v>
      </c>
      <c r="E43" s="739">
        <v>121.66</v>
      </c>
      <c r="F43" s="739">
        <v>124.87</v>
      </c>
      <c r="G43" s="739">
        <v>126.9</v>
      </c>
      <c r="H43" s="739">
        <v>127.74</v>
      </c>
      <c r="I43" s="740">
        <v>3.42</v>
      </c>
      <c r="J43" s="739">
        <v>0.91</v>
      </c>
      <c r="K43" s="740">
        <v>5</v>
      </c>
      <c r="L43" s="741">
        <v>0.67</v>
      </c>
    </row>
    <row r="44" spans="1:12" ht="24.75" customHeight="1">
      <c r="A44" s="717" t="s">
        <v>619</v>
      </c>
      <c r="B44" s="742">
        <v>46.88</v>
      </c>
      <c r="C44" s="743">
        <v>116.07</v>
      </c>
      <c r="D44" s="743">
        <v>116.24</v>
      </c>
      <c r="E44" s="743">
        <v>118.46</v>
      </c>
      <c r="F44" s="743">
        <v>117.44</v>
      </c>
      <c r="G44" s="743">
        <v>119.65</v>
      </c>
      <c r="H44" s="743">
        <v>121.16</v>
      </c>
      <c r="I44" s="744">
        <v>2.06</v>
      </c>
      <c r="J44" s="743">
        <v>1.91</v>
      </c>
      <c r="K44" s="744">
        <v>2.2799999999999998</v>
      </c>
      <c r="L44" s="745">
        <v>1.27</v>
      </c>
    </row>
    <row r="45" spans="1:12" ht="24.75" customHeight="1">
      <c r="A45" s="717" t="s">
        <v>633</v>
      </c>
      <c r="B45" s="742">
        <v>53.12</v>
      </c>
      <c r="C45" s="743">
        <v>119.04</v>
      </c>
      <c r="D45" s="743">
        <v>124.51</v>
      </c>
      <c r="E45" s="743">
        <v>124.56</v>
      </c>
      <c r="F45" s="743">
        <v>131.82</v>
      </c>
      <c r="G45" s="743">
        <v>133.66</v>
      </c>
      <c r="H45" s="743">
        <v>133.85</v>
      </c>
      <c r="I45" s="744">
        <v>4.6399999999999997</v>
      </c>
      <c r="J45" s="743">
        <v>0.04</v>
      </c>
      <c r="K45" s="744">
        <v>7.46</v>
      </c>
      <c r="L45" s="745">
        <v>0.14000000000000001</v>
      </c>
    </row>
    <row r="46" spans="1:12" ht="24.75" customHeight="1">
      <c r="A46" s="1529" t="s">
        <v>646</v>
      </c>
      <c r="B46" s="1530"/>
      <c r="C46" s="1530"/>
      <c r="D46" s="1530"/>
      <c r="E46" s="1530"/>
      <c r="F46" s="1530"/>
      <c r="G46" s="1530"/>
      <c r="H46" s="1530"/>
      <c r="I46" s="1530"/>
      <c r="J46" s="1530"/>
      <c r="K46" s="1530"/>
      <c r="L46" s="1531"/>
    </row>
    <row r="47" spans="1:12" ht="24.75" customHeight="1">
      <c r="A47" s="727" t="s">
        <v>618</v>
      </c>
      <c r="B47" s="738">
        <v>100</v>
      </c>
      <c r="C47" s="739">
        <v>113.11</v>
      </c>
      <c r="D47" s="739">
        <v>118.88</v>
      </c>
      <c r="E47" s="739">
        <v>119.22</v>
      </c>
      <c r="F47" s="739">
        <v>121.11</v>
      </c>
      <c r="G47" s="739">
        <v>122.13</v>
      </c>
      <c r="H47" s="739">
        <v>123.22</v>
      </c>
      <c r="I47" s="740">
        <v>5.4</v>
      </c>
      <c r="J47" s="739">
        <v>0.28999999999999998</v>
      </c>
      <c r="K47" s="740">
        <v>3.35</v>
      </c>
      <c r="L47" s="741">
        <v>0.89</v>
      </c>
    </row>
    <row r="48" spans="1:12" ht="24.75" customHeight="1">
      <c r="A48" s="717" t="s">
        <v>619</v>
      </c>
      <c r="B48" s="742">
        <v>59.53</v>
      </c>
      <c r="C48" s="743">
        <v>111.89</v>
      </c>
      <c r="D48" s="743">
        <v>116.27</v>
      </c>
      <c r="E48" s="743">
        <v>116.99</v>
      </c>
      <c r="F48" s="743">
        <v>117.8</v>
      </c>
      <c r="G48" s="743">
        <v>118.09</v>
      </c>
      <c r="H48" s="743">
        <v>118.83</v>
      </c>
      <c r="I48" s="744">
        <v>4.55</v>
      </c>
      <c r="J48" s="743">
        <v>0.62</v>
      </c>
      <c r="K48" s="744">
        <v>1.58</v>
      </c>
      <c r="L48" s="745">
        <v>0.63</v>
      </c>
    </row>
    <row r="49" spans="1:12" ht="24.75" customHeight="1" thickBot="1">
      <c r="A49" s="732" t="s">
        <v>633</v>
      </c>
      <c r="B49" s="746">
        <v>40.47</v>
      </c>
      <c r="C49" s="747">
        <v>114.92</v>
      </c>
      <c r="D49" s="747">
        <v>122.82</v>
      </c>
      <c r="E49" s="747">
        <v>122.59</v>
      </c>
      <c r="F49" s="747">
        <v>126.13</v>
      </c>
      <c r="G49" s="747">
        <v>128.34</v>
      </c>
      <c r="H49" s="747">
        <v>129.96</v>
      </c>
      <c r="I49" s="748">
        <v>6.67</v>
      </c>
      <c r="J49" s="747">
        <v>-0.19</v>
      </c>
      <c r="K49" s="748">
        <v>6.02</v>
      </c>
      <c r="L49" s="749">
        <v>1.27</v>
      </c>
    </row>
    <row r="50" spans="1:12" ht="24.75" customHeight="1" thickTop="1">
      <c r="A50" s="733"/>
      <c r="B50" s="733"/>
      <c r="C50" s="733"/>
      <c r="D50" s="733"/>
      <c r="E50" s="733"/>
      <c r="F50" s="733"/>
      <c r="G50" s="733"/>
      <c r="H50" s="733"/>
      <c r="I50" s="734"/>
      <c r="J50" s="733"/>
      <c r="K50" s="734"/>
      <c r="L50" s="733"/>
    </row>
    <row r="51" spans="1:12">
      <c r="A51" s="1527"/>
      <c r="B51" s="1527"/>
      <c r="C51" s="1527"/>
      <c r="D51" s="1527"/>
      <c r="E51" s="1527"/>
      <c r="F51" s="1527"/>
      <c r="G51" s="1527"/>
      <c r="H51" s="1527"/>
      <c r="I51" s="1527"/>
      <c r="J51" s="1527"/>
      <c r="K51" s="1527"/>
      <c r="L51" s="1527"/>
    </row>
    <row r="52" spans="1:12">
      <c r="A52" s="1528"/>
      <c r="B52" s="1528"/>
      <c r="C52" s="1528"/>
      <c r="D52" s="1528"/>
      <c r="E52" s="1528"/>
      <c r="F52" s="1528"/>
      <c r="G52" s="1528"/>
      <c r="H52" s="1528"/>
      <c r="I52" s="1528"/>
      <c r="J52" s="1528"/>
      <c r="K52" s="1528"/>
      <c r="L52" s="1528"/>
    </row>
    <row r="53" spans="1:12">
      <c r="A53" s="700"/>
      <c r="B53" s="39"/>
      <c r="C53" s="39"/>
      <c r="D53" s="39"/>
      <c r="E53" s="39"/>
      <c r="F53" s="39"/>
      <c r="G53" s="39"/>
      <c r="H53" s="39"/>
      <c r="I53" s="735"/>
      <c r="J53" s="39"/>
      <c r="K53" s="735"/>
      <c r="L53" s="39"/>
    </row>
  </sheetData>
  <mergeCells count="15">
    <mergeCell ref="A34:L34"/>
    <mergeCell ref="A1:L1"/>
    <mergeCell ref="A2:L2"/>
    <mergeCell ref="A3:L3"/>
    <mergeCell ref="A4:L4"/>
    <mergeCell ref="A5:A6"/>
    <mergeCell ref="B5:B6"/>
    <mergeCell ref="D5:E5"/>
    <mergeCell ref="F5:H5"/>
    <mergeCell ref="I5:L5"/>
    <mergeCell ref="A51:L51"/>
    <mergeCell ref="A52:L52"/>
    <mergeCell ref="A46:L46"/>
    <mergeCell ref="A42:L42"/>
    <mergeCell ref="A38:L38"/>
  </mergeCells>
  <printOptions horizontalCentered="1"/>
  <pageMargins left="0.5" right="0.5" top="0.5" bottom="0.5" header="0.3" footer="0.3"/>
  <pageSetup paperSize="9" scale="59" orientation="portrait" errors="blank" r:id="rId1"/>
</worksheet>
</file>

<file path=xl/worksheets/sheet20.xml><?xml version="1.0" encoding="utf-8"?>
<worksheet xmlns="http://schemas.openxmlformats.org/spreadsheetml/2006/main" xmlns:r="http://schemas.openxmlformats.org/officeDocument/2006/relationships">
  <sheetPr>
    <pageSetUpPr fitToPage="1"/>
  </sheetPr>
  <dimension ref="C1:M111"/>
  <sheetViews>
    <sheetView workbookViewId="0">
      <selection activeCell="N47" sqref="N47"/>
    </sheetView>
  </sheetViews>
  <sheetFormatPr defaultRowHeight="15"/>
  <cols>
    <col min="1" max="1" width="5.85546875" customWidth="1"/>
    <col min="2" max="2" width="7.42578125" customWidth="1"/>
    <col min="3" max="3" width="14.42578125" bestFit="1" customWidth="1"/>
    <col min="4" max="4" width="16.5703125" bestFit="1" customWidth="1"/>
    <col min="5" max="5" width="7.7109375" bestFit="1" customWidth="1"/>
    <col min="6" max="6" width="7.42578125" bestFit="1" customWidth="1"/>
    <col min="7" max="7" width="8.42578125" bestFit="1" customWidth="1"/>
    <col min="8" max="8" width="7.7109375" bestFit="1" customWidth="1"/>
    <col min="9" max="9" width="7.42578125" bestFit="1" customWidth="1"/>
    <col min="10" max="10" width="8.42578125" bestFit="1" customWidth="1"/>
    <col min="11" max="13" width="7.28515625" customWidth="1"/>
    <col min="14" max="15" width="8.7109375" customWidth="1"/>
    <col min="257" max="257" width="5.85546875" customWidth="1"/>
    <col min="259" max="259" width="16" customWidth="1"/>
    <col min="260" max="260" width="18.28515625" customWidth="1"/>
    <col min="261" max="262" width="9.28515625" bestFit="1" customWidth="1"/>
    <col min="263" max="263" width="9.42578125" bestFit="1" customWidth="1"/>
    <col min="264" max="264" width="11.28515625" customWidth="1"/>
    <col min="265" max="265" width="10.7109375" customWidth="1"/>
    <col min="266" max="269" width="9.28515625" bestFit="1" customWidth="1"/>
    <col min="513" max="513" width="5.85546875" customWidth="1"/>
    <col min="515" max="515" width="16" customWidth="1"/>
    <col min="516" max="516" width="18.28515625" customWidth="1"/>
    <col min="517" max="518" width="9.28515625" bestFit="1" customWidth="1"/>
    <col min="519" max="519" width="9.42578125" bestFit="1" customWidth="1"/>
    <col min="520" max="520" width="11.28515625" customWidth="1"/>
    <col min="521" max="521" width="10.7109375" customWidth="1"/>
    <col min="522" max="525" width="9.28515625" bestFit="1" customWidth="1"/>
    <col min="769" max="769" width="5.85546875" customWidth="1"/>
    <col min="771" max="771" width="16" customWidth="1"/>
    <col min="772" max="772" width="18.28515625" customWidth="1"/>
    <col min="773" max="774" width="9.28515625" bestFit="1" customWidth="1"/>
    <col min="775" max="775" width="9.42578125" bestFit="1" customWidth="1"/>
    <col min="776" max="776" width="11.28515625" customWidth="1"/>
    <col min="777" max="777" width="10.7109375" customWidth="1"/>
    <col min="778" max="781" width="9.28515625" bestFit="1" customWidth="1"/>
    <col min="1025" max="1025" width="5.85546875" customWidth="1"/>
    <col min="1027" max="1027" width="16" customWidth="1"/>
    <col min="1028" max="1028" width="18.28515625" customWidth="1"/>
    <col min="1029" max="1030" width="9.28515625" bestFit="1" customWidth="1"/>
    <col min="1031" max="1031" width="9.42578125" bestFit="1" customWidth="1"/>
    <col min="1032" max="1032" width="11.28515625" customWidth="1"/>
    <col min="1033" max="1033" width="10.7109375" customWidth="1"/>
    <col min="1034" max="1037" width="9.28515625" bestFit="1" customWidth="1"/>
    <col min="1281" max="1281" width="5.85546875" customWidth="1"/>
    <col min="1283" max="1283" width="16" customWidth="1"/>
    <col min="1284" max="1284" width="18.28515625" customWidth="1"/>
    <col min="1285" max="1286" width="9.28515625" bestFit="1" customWidth="1"/>
    <col min="1287" max="1287" width="9.42578125" bestFit="1" customWidth="1"/>
    <col min="1288" max="1288" width="11.28515625" customWidth="1"/>
    <col min="1289" max="1289" width="10.7109375" customWidth="1"/>
    <col min="1290" max="1293" width="9.28515625" bestFit="1" customWidth="1"/>
    <col min="1537" max="1537" width="5.85546875" customWidth="1"/>
    <col min="1539" max="1539" width="16" customWidth="1"/>
    <col min="1540" max="1540" width="18.28515625" customWidth="1"/>
    <col min="1541" max="1542" width="9.28515625" bestFit="1" customWidth="1"/>
    <col min="1543" max="1543" width="9.42578125" bestFit="1" customWidth="1"/>
    <col min="1544" max="1544" width="11.28515625" customWidth="1"/>
    <col min="1545" max="1545" width="10.7109375" customWidth="1"/>
    <col min="1546" max="1549" width="9.28515625" bestFit="1" customWidth="1"/>
    <col min="1793" max="1793" width="5.85546875" customWidth="1"/>
    <col min="1795" max="1795" width="16" customWidth="1"/>
    <col min="1796" max="1796" width="18.28515625" customWidth="1"/>
    <col min="1797" max="1798" width="9.28515625" bestFit="1" customWidth="1"/>
    <col min="1799" max="1799" width="9.42578125" bestFit="1" customWidth="1"/>
    <col min="1800" max="1800" width="11.28515625" customWidth="1"/>
    <col min="1801" max="1801" width="10.7109375" customWidth="1"/>
    <col min="1802" max="1805" width="9.28515625" bestFit="1" customWidth="1"/>
    <col min="2049" max="2049" width="5.85546875" customWidth="1"/>
    <col min="2051" max="2051" width="16" customWidth="1"/>
    <col min="2052" max="2052" width="18.28515625" customWidth="1"/>
    <col min="2053" max="2054" width="9.28515625" bestFit="1" customWidth="1"/>
    <col min="2055" max="2055" width="9.42578125" bestFit="1" customWidth="1"/>
    <col min="2056" max="2056" width="11.28515625" customWidth="1"/>
    <col min="2057" max="2057" width="10.7109375" customWidth="1"/>
    <col min="2058" max="2061" width="9.28515625" bestFit="1" customWidth="1"/>
    <col min="2305" max="2305" width="5.85546875" customWidth="1"/>
    <col min="2307" max="2307" width="16" customWidth="1"/>
    <col min="2308" max="2308" width="18.28515625" customWidth="1"/>
    <col min="2309" max="2310" width="9.28515625" bestFit="1" customWidth="1"/>
    <col min="2311" max="2311" width="9.42578125" bestFit="1" customWidth="1"/>
    <col min="2312" max="2312" width="11.28515625" customWidth="1"/>
    <col min="2313" max="2313" width="10.7109375" customWidth="1"/>
    <col min="2314" max="2317" width="9.28515625" bestFit="1" customWidth="1"/>
    <col min="2561" max="2561" width="5.85546875" customWidth="1"/>
    <col min="2563" max="2563" width="16" customWidth="1"/>
    <col min="2564" max="2564" width="18.28515625" customWidth="1"/>
    <col min="2565" max="2566" width="9.28515625" bestFit="1" customWidth="1"/>
    <col min="2567" max="2567" width="9.42578125" bestFit="1" customWidth="1"/>
    <col min="2568" max="2568" width="11.28515625" customWidth="1"/>
    <col min="2569" max="2569" width="10.7109375" customWidth="1"/>
    <col min="2570" max="2573" width="9.28515625" bestFit="1" customWidth="1"/>
    <col min="2817" max="2817" width="5.85546875" customWidth="1"/>
    <col min="2819" max="2819" width="16" customWidth="1"/>
    <col min="2820" max="2820" width="18.28515625" customWidth="1"/>
    <col min="2821" max="2822" width="9.28515625" bestFit="1" customWidth="1"/>
    <col min="2823" max="2823" width="9.42578125" bestFit="1" customWidth="1"/>
    <col min="2824" max="2824" width="11.28515625" customWidth="1"/>
    <col min="2825" max="2825" width="10.7109375" customWidth="1"/>
    <col min="2826" max="2829" width="9.28515625" bestFit="1" customWidth="1"/>
    <col min="3073" max="3073" width="5.85546875" customWidth="1"/>
    <col min="3075" max="3075" width="16" customWidth="1"/>
    <col min="3076" max="3076" width="18.28515625" customWidth="1"/>
    <col min="3077" max="3078" width="9.28515625" bestFit="1" customWidth="1"/>
    <col min="3079" max="3079" width="9.42578125" bestFit="1" customWidth="1"/>
    <col min="3080" max="3080" width="11.28515625" customWidth="1"/>
    <col min="3081" max="3081" width="10.7109375" customWidth="1"/>
    <col min="3082" max="3085" width="9.28515625" bestFit="1" customWidth="1"/>
    <col min="3329" max="3329" width="5.85546875" customWidth="1"/>
    <col min="3331" max="3331" width="16" customWidth="1"/>
    <col min="3332" max="3332" width="18.28515625" customWidth="1"/>
    <col min="3333" max="3334" width="9.28515625" bestFit="1" customWidth="1"/>
    <col min="3335" max="3335" width="9.42578125" bestFit="1" customWidth="1"/>
    <col min="3336" max="3336" width="11.28515625" customWidth="1"/>
    <col min="3337" max="3337" width="10.7109375" customWidth="1"/>
    <col min="3338" max="3341" width="9.28515625" bestFit="1" customWidth="1"/>
    <col min="3585" max="3585" width="5.85546875" customWidth="1"/>
    <col min="3587" max="3587" width="16" customWidth="1"/>
    <col min="3588" max="3588" width="18.28515625" customWidth="1"/>
    <col min="3589" max="3590" width="9.28515625" bestFit="1" customWidth="1"/>
    <col min="3591" max="3591" width="9.42578125" bestFit="1" customWidth="1"/>
    <col min="3592" max="3592" width="11.28515625" customWidth="1"/>
    <col min="3593" max="3593" width="10.7109375" customWidth="1"/>
    <col min="3594" max="3597" width="9.28515625" bestFit="1" customWidth="1"/>
    <col min="3841" max="3841" width="5.85546875" customWidth="1"/>
    <col min="3843" max="3843" width="16" customWidth="1"/>
    <col min="3844" max="3844" width="18.28515625" customWidth="1"/>
    <col min="3845" max="3846" width="9.28515625" bestFit="1" customWidth="1"/>
    <col min="3847" max="3847" width="9.42578125" bestFit="1" customWidth="1"/>
    <col min="3848" max="3848" width="11.28515625" customWidth="1"/>
    <col min="3849" max="3849" width="10.7109375" customWidth="1"/>
    <col min="3850" max="3853" width="9.28515625" bestFit="1" customWidth="1"/>
    <col min="4097" max="4097" width="5.85546875" customWidth="1"/>
    <col min="4099" max="4099" width="16" customWidth="1"/>
    <col min="4100" max="4100" width="18.28515625" customWidth="1"/>
    <col min="4101" max="4102" width="9.28515625" bestFit="1" customWidth="1"/>
    <col min="4103" max="4103" width="9.42578125" bestFit="1" customWidth="1"/>
    <col min="4104" max="4104" width="11.28515625" customWidth="1"/>
    <col min="4105" max="4105" width="10.7109375" customWidth="1"/>
    <col min="4106" max="4109" width="9.28515625" bestFit="1" customWidth="1"/>
    <col min="4353" max="4353" width="5.85546875" customWidth="1"/>
    <col min="4355" max="4355" width="16" customWidth="1"/>
    <col min="4356" max="4356" width="18.28515625" customWidth="1"/>
    <col min="4357" max="4358" width="9.28515625" bestFit="1" customWidth="1"/>
    <col min="4359" max="4359" width="9.42578125" bestFit="1" customWidth="1"/>
    <col min="4360" max="4360" width="11.28515625" customWidth="1"/>
    <col min="4361" max="4361" width="10.7109375" customWidth="1"/>
    <col min="4362" max="4365" width="9.28515625" bestFit="1" customWidth="1"/>
    <col min="4609" max="4609" width="5.85546875" customWidth="1"/>
    <col min="4611" max="4611" width="16" customWidth="1"/>
    <col min="4612" max="4612" width="18.28515625" customWidth="1"/>
    <col min="4613" max="4614" width="9.28515625" bestFit="1" customWidth="1"/>
    <col min="4615" max="4615" width="9.42578125" bestFit="1" customWidth="1"/>
    <col min="4616" max="4616" width="11.28515625" customWidth="1"/>
    <col min="4617" max="4617" width="10.7109375" customWidth="1"/>
    <col min="4618" max="4621" width="9.28515625" bestFit="1" customWidth="1"/>
    <col min="4865" max="4865" width="5.85546875" customWidth="1"/>
    <col min="4867" max="4867" width="16" customWidth="1"/>
    <col min="4868" max="4868" width="18.28515625" customWidth="1"/>
    <col min="4869" max="4870" width="9.28515625" bestFit="1" customWidth="1"/>
    <col min="4871" max="4871" width="9.42578125" bestFit="1" customWidth="1"/>
    <col min="4872" max="4872" width="11.28515625" customWidth="1"/>
    <col min="4873" max="4873" width="10.7109375" customWidth="1"/>
    <col min="4874" max="4877" width="9.28515625" bestFit="1" customWidth="1"/>
    <col min="5121" max="5121" width="5.85546875" customWidth="1"/>
    <col min="5123" max="5123" width="16" customWidth="1"/>
    <col min="5124" max="5124" width="18.28515625" customWidth="1"/>
    <col min="5125" max="5126" width="9.28515625" bestFit="1" customWidth="1"/>
    <col min="5127" max="5127" width="9.42578125" bestFit="1" customWidth="1"/>
    <col min="5128" max="5128" width="11.28515625" customWidth="1"/>
    <col min="5129" max="5129" width="10.7109375" customWidth="1"/>
    <col min="5130" max="5133" width="9.28515625" bestFit="1" customWidth="1"/>
    <col min="5377" max="5377" width="5.85546875" customWidth="1"/>
    <col min="5379" max="5379" width="16" customWidth="1"/>
    <col min="5380" max="5380" width="18.28515625" customWidth="1"/>
    <col min="5381" max="5382" width="9.28515625" bestFit="1" customWidth="1"/>
    <col min="5383" max="5383" width="9.42578125" bestFit="1" customWidth="1"/>
    <col min="5384" max="5384" width="11.28515625" customWidth="1"/>
    <col min="5385" max="5385" width="10.7109375" customWidth="1"/>
    <col min="5386" max="5389" width="9.28515625" bestFit="1" customWidth="1"/>
    <col min="5633" max="5633" width="5.85546875" customWidth="1"/>
    <col min="5635" max="5635" width="16" customWidth="1"/>
    <col min="5636" max="5636" width="18.28515625" customWidth="1"/>
    <col min="5637" max="5638" width="9.28515625" bestFit="1" customWidth="1"/>
    <col min="5639" max="5639" width="9.42578125" bestFit="1" customWidth="1"/>
    <col min="5640" max="5640" width="11.28515625" customWidth="1"/>
    <col min="5641" max="5641" width="10.7109375" customWidth="1"/>
    <col min="5642" max="5645" width="9.28515625" bestFit="1" customWidth="1"/>
    <col min="5889" max="5889" width="5.85546875" customWidth="1"/>
    <col min="5891" max="5891" width="16" customWidth="1"/>
    <col min="5892" max="5892" width="18.28515625" customWidth="1"/>
    <col min="5893" max="5894" width="9.28515625" bestFit="1" customWidth="1"/>
    <col min="5895" max="5895" width="9.42578125" bestFit="1" customWidth="1"/>
    <col min="5896" max="5896" width="11.28515625" customWidth="1"/>
    <col min="5897" max="5897" width="10.7109375" customWidth="1"/>
    <col min="5898" max="5901" width="9.28515625" bestFit="1" customWidth="1"/>
    <col min="6145" max="6145" width="5.85546875" customWidth="1"/>
    <col min="6147" max="6147" width="16" customWidth="1"/>
    <col min="6148" max="6148" width="18.28515625" customWidth="1"/>
    <col min="6149" max="6150" width="9.28515625" bestFit="1" customWidth="1"/>
    <col min="6151" max="6151" width="9.42578125" bestFit="1" customWidth="1"/>
    <col min="6152" max="6152" width="11.28515625" customWidth="1"/>
    <col min="6153" max="6153" width="10.7109375" customWidth="1"/>
    <col min="6154" max="6157" width="9.28515625" bestFit="1" customWidth="1"/>
    <col min="6401" max="6401" width="5.85546875" customWidth="1"/>
    <col min="6403" max="6403" width="16" customWidth="1"/>
    <col min="6404" max="6404" width="18.28515625" customWidth="1"/>
    <col min="6405" max="6406" width="9.28515625" bestFit="1" customWidth="1"/>
    <col min="6407" max="6407" width="9.42578125" bestFit="1" customWidth="1"/>
    <col min="6408" max="6408" width="11.28515625" customWidth="1"/>
    <col min="6409" max="6409" width="10.7109375" customWidth="1"/>
    <col min="6410" max="6413" width="9.28515625" bestFit="1" customWidth="1"/>
    <col min="6657" max="6657" width="5.85546875" customWidth="1"/>
    <col min="6659" max="6659" width="16" customWidth="1"/>
    <col min="6660" max="6660" width="18.28515625" customWidth="1"/>
    <col min="6661" max="6662" width="9.28515625" bestFit="1" customWidth="1"/>
    <col min="6663" max="6663" width="9.42578125" bestFit="1" customWidth="1"/>
    <col min="6664" max="6664" width="11.28515625" customWidth="1"/>
    <col min="6665" max="6665" width="10.7109375" customWidth="1"/>
    <col min="6666" max="6669" width="9.28515625" bestFit="1" customWidth="1"/>
    <col min="6913" max="6913" width="5.85546875" customWidth="1"/>
    <col min="6915" max="6915" width="16" customWidth="1"/>
    <col min="6916" max="6916" width="18.28515625" customWidth="1"/>
    <col min="6917" max="6918" width="9.28515625" bestFit="1" customWidth="1"/>
    <col min="6919" max="6919" width="9.42578125" bestFit="1" customWidth="1"/>
    <col min="6920" max="6920" width="11.28515625" customWidth="1"/>
    <col min="6921" max="6921" width="10.7109375" customWidth="1"/>
    <col min="6922" max="6925" width="9.28515625" bestFit="1" customWidth="1"/>
    <col min="7169" max="7169" width="5.85546875" customWidth="1"/>
    <col min="7171" max="7171" width="16" customWidth="1"/>
    <col min="7172" max="7172" width="18.28515625" customWidth="1"/>
    <col min="7173" max="7174" width="9.28515625" bestFit="1" customWidth="1"/>
    <col min="7175" max="7175" width="9.42578125" bestFit="1" customWidth="1"/>
    <col min="7176" max="7176" width="11.28515625" customWidth="1"/>
    <col min="7177" max="7177" width="10.7109375" customWidth="1"/>
    <col min="7178" max="7181" width="9.28515625" bestFit="1" customWidth="1"/>
    <col min="7425" max="7425" width="5.85546875" customWidth="1"/>
    <col min="7427" max="7427" width="16" customWidth="1"/>
    <col min="7428" max="7428" width="18.28515625" customWidth="1"/>
    <col min="7429" max="7430" width="9.28515625" bestFit="1" customWidth="1"/>
    <col min="7431" max="7431" width="9.42578125" bestFit="1" customWidth="1"/>
    <col min="7432" max="7432" width="11.28515625" customWidth="1"/>
    <col min="7433" max="7433" width="10.7109375" customWidth="1"/>
    <col min="7434" max="7437" width="9.28515625" bestFit="1" customWidth="1"/>
    <col min="7681" max="7681" width="5.85546875" customWidth="1"/>
    <col min="7683" max="7683" width="16" customWidth="1"/>
    <col min="7684" max="7684" width="18.28515625" customWidth="1"/>
    <col min="7685" max="7686" width="9.28515625" bestFit="1" customWidth="1"/>
    <col min="7687" max="7687" width="9.42578125" bestFit="1" customWidth="1"/>
    <col min="7688" max="7688" width="11.28515625" customWidth="1"/>
    <col min="7689" max="7689" width="10.7109375" customWidth="1"/>
    <col min="7690" max="7693" width="9.28515625" bestFit="1" customWidth="1"/>
    <col min="7937" max="7937" width="5.85546875" customWidth="1"/>
    <col min="7939" max="7939" width="16" customWidth="1"/>
    <col min="7940" max="7940" width="18.28515625" customWidth="1"/>
    <col min="7941" max="7942" width="9.28515625" bestFit="1" customWidth="1"/>
    <col min="7943" max="7943" width="9.42578125" bestFit="1" customWidth="1"/>
    <col min="7944" max="7944" width="11.28515625" customWidth="1"/>
    <col min="7945" max="7945" width="10.7109375" customWidth="1"/>
    <col min="7946" max="7949" width="9.28515625" bestFit="1" customWidth="1"/>
    <col min="8193" max="8193" width="5.85546875" customWidth="1"/>
    <col min="8195" max="8195" width="16" customWidth="1"/>
    <col min="8196" max="8196" width="18.28515625" customWidth="1"/>
    <col min="8197" max="8198" width="9.28515625" bestFit="1" customWidth="1"/>
    <col min="8199" max="8199" width="9.42578125" bestFit="1" customWidth="1"/>
    <col min="8200" max="8200" width="11.28515625" customWidth="1"/>
    <col min="8201" max="8201" width="10.7109375" customWidth="1"/>
    <col min="8202" max="8205" width="9.28515625" bestFit="1" customWidth="1"/>
    <col min="8449" max="8449" width="5.85546875" customWidth="1"/>
    <col min="8451" max="8451" width="16" customWidth="1"/>
    <col min="8452" max="8452" width="18.28515625" customWidth="1"/>
    <col min="8453" max="8454" width="9.28515625" bestFit="1" customWidth="1"/>
    <col min="8455" max="8455" width="9.42578125" bestFit="1" customWidth="1"/>
    <col min="8456" max="8456" width="11.28515625" customWidth="1"/>
    <col min="8457" max="8457" width="10.7109375" customWidth="1"/>
    <col min="8458" max="8461" width="9.28515625" bestFit="1" customWidth="1"/>
    <col min="8705" max="8705" width="5.85546875" customWidth="1"/>
    <col min="8707" max="8707" width="16" customWidth="1"/>
    <col min="8708" max="8708" width="18.28515625" customWidth="1"/>
    <col min="8709" max="8710" width="9.28515625" bestFit="1" customWidth="1"/>
    <col min="8711" max="8711" width="9.42578125" bestFit="1" customWidth="1"/>
    <col min="8712" max="8712" width="11.28515625" customWidth="1"/>
    <col min="8713" max="8713" width="10.7109375" customWidth="1"/>
    <col min="8714" max="8717" width="9.28515625" bestFit="1" customWidth="1"/>
    <col min="8961" max="8961" width="5.85546875" customWidth="1"/>
    <col min="8963" max="8963" width="16" customWidth="1"/>
    <col min="8964" max="8964" width="18.28515625" customWidth="1"/>
    <col min="8965" max="8966" width="9.28515625" bestFit="1" customWidth="1"/>
    <col min="8967" max="8967" width="9.42578125" bestFit="1" customWidth="1"/>
    <col min="8968" max="8968" width="11.28515625" customWidth="1"/>
    <col min="8969" max="8969" width="10.7109375" customWidth="1"/>
    <col min="8970" max="8973" width="9.28515625" bestFit="1" customWidth="1"/>
    <col min="9217" max="9217" width="5.85546875" customWidth="1"/>
    <col min="9219" max="9219" width="16" customWidth="1"/>
    <col min="9220" max="9220" width="18.28515625" customWidth="1"/>
    <col min="9221" max="9222" width="9.28515625" bestFit="1" customWidth="1"/>
    <col min="9223" max="9223" width="9.42578125" bestFit="1" customWidth="1"/>
    <col min="9224" max="9224" width="11.28515625" customWidth="1"/>
    <col min="9225" max="9225" width="10.7109375" customWidth="1"/>
    <col min="9226" max="9229" width="9.28515625" bestFit="1" customWidth="1"/>
    <col min="9473" max="9473" width="5.85546875" customWidth="1"/>
    <col min="9475" max="9475" width="16" customWidth="1"/>
    <col min="9476" max="9476" width="18.28515625" customWidth="1"/>
    <col min="9477" max="9478" width="9.28515625" bestFit="1" customWidth="1"/>
    <col min="9479" max="9479" width="9.42578125" bestFit="1" customWidth="1"/>
    <col min="9480" max="9480" width="11.28515625" customWidth="1"/>
    <col min="9481" max="9481" width="10.7109375" customWidth="1"/>
    <col min="9482" max="9485" width="9.28515625" bestFit="1" customWidth="1"/>
    <col min="9729" max="9729" width="5.85546875" customWidth="1"/>
    <col min="9731" max="9731" width="16" customWidth="1"/>
    <col min="9732" max="9732" width="18.28515625" customWidth="1"/>
    <col min="9733" max="9734" width="9.28515625" bestFit="1" customWidth="1"/>
    <col min="9735" max="9735" width="9.42578125" bestFit="1" customWidth="1"/>
    <col min="9736" max="9736" width="11.28515625" customWidth="1"/>
    <col min="9737" max="9737" width="10.7109375" customWidth="1"/>
    <col min="9738" max="9741" width="9.28515625" bestFit="1" customWidth="1"/>
    <col min="9985" max="9985" width="5.85546875" customWidth="1"/>
    <col min="9987" max="9987" width="16" customWidth="1"/>
    <col min="9988" max="9988" width="18.28515625" customWidth="1"/>
    <col min="9989" max="9990" width="9.28515625" bestFit="1" customWidth="1"/>
    <col min="9991" max="9991" width="9.42578125" bestFit="1" customWidth="1"/>
    <col min="9992" max="9992" width="11.28515625" customWidth="1"/>
    <col min="9993" max="9993" width="10.7109375" customWidth="1"/>
    <col min="9994" max="9997" width="9.28515625" bestFit="1" customWidth="1"/>
    <col min="10241" max="10241" width="5.85546875" customWidth="1"/>
    <col min="10243" max="10243" width="16" customWidth="1"/>
    <col min="10244" max="10244" width="18.28515625" customWidth="1"/>
    <col min="10245" max="10246" width="9.28515625" bestFit="1" customWidth="1"/>
    <col min="10247" max="10247" width="9.42578125" bestFit="1" customWidth="1"/>
    <col min="10248" max="10248" width="11.28515625" customWidth="1"/>
    <col min="10249" max="10249" width="10.7109375" customWidth="1"/>
    <col min="10250" max="10253" width="9.28515625" bestFit="1" customWidth="1"/>
    <col min="10497" max="10497" width="5.85546875" customWidth="1"/>
    <col min="10499" max="10499" width="16" customWidth="1"/>
    <col min="10500" max="10500" width="18.28515625" customWidth="1"/>
    <col min="10501" max="10502" width="9.28515625" bestFit="1" customWidth="1"/>
    <col min="10503" max="10503" width="9.42578125" bestFit="1" customWidth="1"/>
    <col min="10504" max="10504" width="11.28515625" customWidth="1"/>
    <col min="10505" max="10505" width="10.7109375" customWidth="1"/>
    <col min="10506" max="10509" width="9.28515625" bestFit="1" customWidth="1"/>
    <col min="10753" max="10753" width="5.85546875" customWidth="1"/>
    <col min="10755" max="10755" width="16" customWidth="1"/>
    <col min="10756" max="10756" width="18.28515625" customWidth="1"/>
    <col min="10757" max="10758" width="9.28515625" bestFit="1" customWidth="1"/>
    <col min="10759" max="10759" width="9.42578125" bestFit="1" customWidth="1"/>
    <col min="10760" max="10760" width="11.28515625" customWidth="1"/>
    <col min="10761" max="10761" width="10.7109375" customWidth="1"/>
    <col min="10762" max="10765" width="9.28515625" bestFit="1" customWidth="1"/>
    <col min="11009" max="11009" width="5.85546875" customWidth="1"/>
    <col min="11011" max="11011" width="16" customWidth="1"/>
    <col min="11012" max="11012" width="18.28515625" customWidth="1"/>
    <col min="11013" max="11014" width="9.28515625" bestFit="1" customWidth="1"/>
    <col min="11015" max="11015" width="9.42578125" bestFit="1" customWidth="1"/>
    <col min="11016" max="11016" width="11.28515625" customWidth="1"/>
    <col min="11017" max="11017" width="10.7109375" customWidth="1"/>
    <col min="11018" max="11021" width="9.28515625" bestFit="1" customWidth="1"/>
    <col min="11265" max="11265" width="5.85546875" customWidth="1"/>
    <col min="11267" max="11267" width="16" customWidth="1"/>
    <col min="11268" max="11268" width="18.28515625" customWidth="1"/>
    <col min="11269" max="11270" width="9.28515625" bestFit="1" customWidth="1"/>
    <col min="11271" max="11271" width="9.42578125" bestFit="1" customWidth="1"/>
    <col min="11272" max="11272" width="11.28515625" customWidth="1"/>
    <col min="11273" max="11273" width="10.7109375" customWidth="1"/>
    <col min="11274" max="11277" width="9.28515625" bestFit="1" customWidth="1"/>
    <col min="11521" max="11521" width="5.85546875" customWidth="1"/>
    <col min="11523" max="11523" width="16" customWidth="1"/>
    <col min="11524" max="11524" width="18.28515625" customWidth="1"/>
    <col min="11525" max="11526" width="9.28515625" bestFit="1" customWidth="1"/>
    <col min="11527" max="11527" width="9.42578125" bestFit="1" customWidth="1"/>
    <col min="11528" max="11528" width="11.28515625" customWidth="1"/>
    <col min="11529" max="11529" width="10.7109375" customWidth="1"/>
    <col min="11530" max="11533" width="9.28515625" bestFit="1" customWidth="1"/>
    <col min="11777" max="11777" width="5.85546875" customWidth="1"/>
    <col min="11779" max="11779" width="16" customWidth="1"/>
    <col min="11780" max="11780" width="18.28515625" customWidth="1"/>
    <col min="11781" max="11782" width="9.28515625" bestFit="1" customWidth="1"/>
    <col min="11783" max="11783" width="9.42578125" bestFit="1" customWidth="1"/>
    <col min="11784" max="11784" width="11.28515625" customWidth="1"/>
    <col min="11785" max="11785" width="10.7109375" customWidth="1"/>
    <col min="11786" max="11789" width="9.28515625" bestFit="1" customWidth="1"/>
    <col min="12033" max="12033" width="5.85546875" customWidth="1"/>
    <col min="12035" max="12035" width="16" customWidth="1"/>
    <col min="12036" max="12036" width="18.28515625" customWidth="1"/>
    <col min="12037" max="12038" width="9.28515625" bestFit="1" customWidth="1"/>
    <col min="12039" max="12039" width="9.42578125" bestFit="1" customWidth="1"/>
    <col min="12040" max="12040" width="11.28515625" customWidth="1"/>
    <col min="12041" max="12041" width="10.7109375" customWidth="1"/>
    <col min="12042" max="12045" width="9.28515625" bestFit="1" customWidth="1"/>
    <col min="12289" max="12289" width="5.85546875" customWidth="1"/>
    <col min="12291" max="12291" width="16" customWidth="1"/>
    <col min="12292" max="12292" width="18.28515625" customWidth="1"/>
    <col min="12293" max="12294" width="9.28515625" bestFit="1" customWidth="1"/>
    <col min="12295" max="12295" width="9.42578125" bestFit="1" customWidth="1"/>
    <col min="12296" max="12296" width="11.28515625" customWidth="1"/>
    <col min="12297" max="12297" width="10.7109375" customWidth="1"/>
    <col min="12298" max="12301" width="9.28515625" bestFit="1" customWidth="1"/>
    <col min="12545" max="12545" width="5.85546875" customWidth="1"/>
    <col min="12547" max="12547" width="16" customWidth="1"/>
    <col min="12548" max="12548" width="18.28515625" customWidth="1"/>
    <col min="12549" max="12550" width="9.28515625" bestFit="1" customWidth="1"/>
    <col min="12551" max="12551" width="9.42578125" bestFit="1" customWidth="1"/>
    <col min="12552" max="12552" width="11.28515625" customWidth="1"/>
    <col min="12553" max="12553" width="10.7109375" customWidth="1"/>
    <col min="12554" max="12557" width="9.28515625" bestFit="1" customWidth="1"/>
    <col min="12801" max="12801" width="5.85546875" customWidth="1"/>
    <col min="12803" max="12803" width="16" customWidth="1"/>
    <col min="12804" max="12804" width="18.28515625" customWidth="1"/>
    <col min="12805" max="12806" width="9.28515625" bestFit="1" customWidth="1"/>
    <col min="12807" max="12807" width="9.42578125" bestFit="1" customWidth="1"/>
    <col min="12808" max="12808" width="11.28515625" customWidth="1"/>
    <col min="12809" max="12809" width="10.7109375" customWidth="1"/>
    <col min="12810" max="12813" width="9.28515625" bestFit="1" customWidth="1"/>
    <col min="13057" max="13057" width="5.85546875" customWidth="1"/>
    <col min="13059" max="13059" width="16" customWidth="1"/>
    <col min="13060" max="13060" width="18.28515625" customWidth="1"/>
    <col min="13061" max="13062" width="9.28515625" bestFit="1" customWidth="1"/>
    <col min="13063" max="13063" width="9.42578125" bestFit="1" customWidth="1"/>
    <col min="13064" max="13064" width="11.28515625" customWidth="1"/>
    <col min="13065" max="13065" width="10.7109375" customWidth="1"/>
    <col min="13066" max="13069" width="9.28515625" bestFit="1" customWidth="1"/>
    <col min="13313" max="13313" width="5.85546875" customWidth="1"/>
    <col min="13315" max="13315" width="16" customWidth="1"/>
    <col min="13316" max="13316" width="18.28515625" customWidth="1"/>
    <col min="13317" max="13318" width="9.28515625" bestFit="1" customWidth="1"/>
    <col min="13319" max="13319" width="9.42578125" bestFit="1" customWidth="1"/>
    <col min="13320" max="13320" width="11.28515625" customWidth="1"/>
    <col min="13321" max="13321" width="10.7109375" customWidth="1"/>
    <col min="13322" max="13325" width="9.28515625" bestFit="1" customWidth="1"/>
    <col min="13569" max="13569" width="5.85546875" customWidth="1"/>
    <col min="13571" max="13571" width="16" customWidth="1"/>
    <col min="13572" max="13572" width="18.28515625" customWidth="1"/>
    <col min="13573" max="13574" width="9.28515625" bestFit="1" customWidth="1"/>
    <col min="13575" max="13575" width="9.42578125" bestFit="1" customWidth="1"/>
    <col min="13576" max="13576" width="11.28515625" customWidth="1"/>
    <col min="13577" max="13577" width="10.7109375" customWidth="1"/>
    <col min="13578" max="13581" width="9.28515625" bestFit="1" customWidth="1"/>
    <col min="13825" max="13825" width="5.85546875" customWidth="1"/>
    <col min="13827" max="13827" width="16" customWidth="1"/>
    <col min="13828" max="13828" width="18.28515625" customWidth="1"/>
    <col min="13829" max="13830" width="9.28515625" bestFit="1" customWidth="1"/>
    <col min="13831" max="13831" width="9.42578125" bestFit="1" customWidth="1"/>
    <col min="13832" max="13832" width="11.28515625" customWidth="1"/>
    <col min="13833" max="13833" width="10.7109375" customWidth="1"/>
    <col min="13834" max="13837" width="9.28515625" bestFit="1" customWidth="1"/>
    <col min="14081" max="14081" width="5.85546875" customWidth="1"/>
    <col min="14083" max="14083" width="16" customWidth="1"/>
    <col min="14084" max="14084" width="18.28515625" customWidth="1"/>
    <col min="14085" max="14086" width="9.28515625" bestFit="1" customWidth="1"/>
    <col min="14087" max="14087" width="9.42578125" bestFit="1" customWidth="1"/>
    <col min="14088" max="14088" width="11.28515625" customWidth="1"/>
    <col min="14089" max="14089" width="10.7109375" customWidth="1"/>
    <col min="14090" max="14093" width="9.28515625" bestFit="1" customWidth="1"/>
    <col min="14337" max="14337" width="5.85546875" customWidth="1"/>
    <col min="14339" max="14339" width="16" customWidth="1"/>
    <col min="14340" max="14340" width="18.28515625" customWidth="1"/>
    <col min="14341" max="14342" width="9.28515625" bestFit="1" customWidth="1"/>
    <col min="14343" max="14343" width="9.42578125" bestFit="1" customWidth="1"/>
    <col min="14344" max="14344" width="11.28515625" customWidth="1"/>
    <col min="14345" max="14345" width="10.7109375" customWidth="1"/>
    <col min="14346" max="14349" width="9.28515625" bestFit="1" customWidth="1"/>
    <col min="14593" max="14593" width="5.85546875" customWidth="1"/>
    <col min="14595" max="14595" width="16" customWidth="1"/>
    <col min="14596" max="14596" width="18.28515625" customWidth="1"/>
    <col min="14597" max="14598" width="9.28515625" bestFit="1" customWidth="1"/>
    <col min="14599" max="14599" width="9.42578125" bestFit="1" customWidth="1"/>
    <col min="14600" max="14600" width="11.28515625" customWidth="1"/>
    <col min="14601" max="14601" width="10.7109375" customWidth="1"/>
    <col min="14602" max="14605" width="9.28515625" bestFit="1" customWidth="1"/>
    <col min="14849" max="14849" width="5.85546875" customWidth="1"/>
    <col min="14851" max="14851" width="16" customWidth="1"/>
    <col min="14852" max="14852" width="18.28515625" customWidth="1"/>
    <col min="14853" max="14854" width="9.28515625" bestFit="1" customWidth="1"/>
    <col min="14855" max="14855" width="9.42578125" bestFit="1" customWidth="1"/>
    <col min="14856" max="14856" width="11.28515625" customWidth="1"/>
    <col min="14857" max="14857" width="10.7109375" customWidth="1"/>
    <col min="14858" max="14861" width="9.28515625" bestFit="1" customWidth="1"/>
    <col min="15105" max="15105" width="5.85546875" customWidth="1"/>
    <col min="15107" max="15107" width="16" customWidth="1"/>
    <col min="15108" max="15108" width="18.28515625" customWidth="1"/>
    <col min="15109" max="15110" width="9.28515625" bestFit="1" customWidth="1"/>
    <col min="15111" max="15111" width="9.42578125" bestFit="1" customWidth="1"/>
    <col min="15112" max="15112" width="11.28515625" customWidth="1"/>
    <col min="15113" max="15113" width="10.7109375" customWidth="1"/>
    <col min="15114" max="15117" width="9.28515625" bestFit="1" customWidth="1"/>
    <col min="15361" max="15361" width="5.85546875" customWidth="1"/>
    <col min="15363" max="15363" width="16" customWidth="1"/>
    <col min="15364" max="15364" width="18.28515625" customWidth="1"/>
    <col min="15365" max="15366" width="9.28515625" bestFit="1" customWidth="1"/>
    <col min="15367" max="15367" width="9.42578125" bestFit="1" customWidth="1"/>
    <col min="15368" max="15368" width="11.28515625" customWidth="1"/>
    <col min="15369" max="15369" width="10.7109375" customWidth="1"/>
    <col min="15370" max="15373" width="9.28515625" bestFit="1" customWidth="1"/>
    <col min="15617" max="15617" width="5.85546875" customWidth="1"/>
    <col min="15619" max="15619" width="16" customWidth="1"/>
    <col min="15620" max="15620" width="18.28515625" customWidth="1"/>
    <col min="15621" max="15622" width="9.28515625" bestFit="1" customWidth="1"/>
    <col min="15623" max="15623" width="9.42578125" bestFit="1" customWidth="1"/>
    <col min="15624" max="15624" width="11.28515625" customWidth="1"/>
    <col min="15625" max="15625" width="10.7109375" customWidth="1"/>
    <col min="15626" max="15629" width="9.28515625" bestFit="1" customWidth="1"/>
    <col min="15873" max="15873" width="5.85546875" customWidth="1"/>
    <col min="15875" max="15875" width="16" customWidth="1"/>
    <col min="15876" max="15876" width="18.28515625" customWidth="1"/>
    <col min="15877" max="15878" width="9.28515625" bestFit="1" customWidth="1"/>
    <col min="15879" max="15879" width="9.42578125" bestFit="1" customWidth="1"/>
    <col min="15880" max="15880" width="11.28515625" customWidth="1"/>
    <col min="15881" max="15881" width="10.7109375" customWidth="1"/>
    <col min="15882" max="15885" width="9.28515625" bestFit="1" customWidth="1"/>
    <col min="16129" max="16129" width="5.85546875" customWidth="1"/>
    <col min="16131" max="16131" width="16" customWidth="1"/>
    <col min="16132" max="16132" width="18.28515625" customWidth="1"/>
    <col min="16133" max="16134" width="9.28515625" bestFit="1" customWidth="1"/>
    <col min="16135" max="16135" width="9.42578125" bestFit="1" customWidth="1"/>
    <col min="16136" max="16136" width="11.28515625" customWidth="1"/>
    <col min="16137" max="16137" width="10.7109375" customWidth="1"/>
    <col min="16138" max="16141" width="9.28515625" bestFit="1" customWidth="1"/>
  </cols>
  <sheetData>
    <row r="1" spans="3:13" ht="15.75">
      <c r="C1" s="1754" t="s">
        <v>1073</v>
      </c>
      <c r="D1" s="1754"/>
      <c r="E1" s="1754"/>
      <c r="F1" s="1754"/>
      <c r="G1" s="1754"/>
      <c r="H1" s="1754"/>
      <c r="I1" s="1754"/>
      <c r="J1" s="1754"/>
      <c r="K1" s="1230"/>
      <c r="L1" s="1230"/>
      <c r="M1" s="1230"/>
    </row>
    <row r="2" spans="3:13" ht="16.5" thickBot="1">
      <c r="C2" s="1755" t="s">
        <v>1077</v>
      </c>
      <c r="D2" s="1756"/>
      <c r="E2" s="1756"/>
      <c r="F2" s="1756"/>
      <c r="G2" s="1756"/>
      <c r="H2" s="1756"/>
      <c r="I2" s="1756"/>
      <c r="J2" s="1756"/>
      <c r="K2" s="1230"/>
      <c r="L2" s="1230"/>
      <c r="M2" s="1230"/>
    </row>
    <row r="3" spans="3:13" ht="16.5" thickTop="1">
      <c r="C3" s="1757" t="s">
        <v>1078</v>
      </c>
      <c r="D3" s="1759" t="s">
        <v>1079</v>
      </c>
      <c r="E3" s="1761" t="s">
        <v>1080</v>
      </c>
      <c r="F3" s="1761"/>
      <c r="G3" s="1761"/>
      <c r="H3" s="1762" t="s">
        <v>1081</v>
      </c>
      <c r="I3" s="1761"/>
      <c r="J3" s="1763"/>
      <c r="K3" s="1230"/>
      <c r="L3" s="1230"/>
      <c r="M3" s="1230"/>
    </row>
    <row r="4" spans="3:13" ht="16.5" thickBot="1">
      <c r="C4" s="1758"/>
      <c r="D4" s="1760"/>
      <c r="E4" s="1231" t="s">
        <v>1082</v>
      </c>
      <c r="F4" s="1231" t="s">
        <v>1083</v>
      </c>
      <c r="G4" s="1231" t="s">
        <v>1084</v>
      </c>
      <c r="H4" s="1232" t="s">
        <v>1082</v>
      </c>
      <c r="I4" s="1231" t="s">
        <v>1083</v>
      </c>
      <c r="J4" s="1233" t="s">
        <v>1084</v>
      </c>
      <c r="K4" s="1230"/>
      <c r="L4" s="1230"/>
      <c r="M4" s="1230"/>
    </row>
    <row r="5" spans="3:13" ht="15.75" hidden="1">
      <c r="C5" s="1764" t="s">
        <v>968</v>
      </c>
      <c r="D5" s="1234" t="s">
        <v>1085</v>
      </c>
      <c r="E5" s="1235">
        <v>72.099999999999994</v>
      </c>
      <c r="F5" s="1235">
        <v>72.7</v>
      </c>
      <c r="G5" s="1235">
        <v>72.400000000000006</v>
      </c>
      <c r="H5" s="1235">
        <v>71.107187499999995</v>
      </c>
      <c r="I5" s="1235">
        <v>71.707187500000003</v>
      </c>
      <c r="J5" s="1236">
        <v>71.407187500000006</v>
      </c>
      <c r="K5" s="1230"/>
      <c r="L5" s="1230"/>
      <c r="M5" s="1230"/>
    </row>
    <row r="6" spans="3:13" ht="15.75" hidden="1">
      <c r="C6" s="1752"/>
      <c r="D6" s="1234" t="s">
        <v>1086</v>
      </c>
      <c r="E6" s="1235">
        <v>75.599999999999994</v>
      </c>
      <c r="F6" s="1235">
        <v>76.2</v>
      </c>
      <c r="G6" s="1235">
        <v>75.900000000000006</v>
      </c>
      <c r="H6" s="1235">
        <v>73.617096774193527</v>
      </c>
      <c r="I6" s="1235">
        <v>74.21709677419355</v>
      </c>
      <c r="J6" s="1236">
        <v>73.917096774193539</v>
      </c>
      <c r="K6" s="1230"/>
      <c r="L6" s="1230"/>
      <c r="M6" s="1230"/>
    </row>
    <row r="7" spans="3:13" ht="15.75" hidden="1">
      <c r="C7" s="1752"/>
      <c r="D7" s="1234" t="s">
        <v>1087</v>
      </c>
      <c r="E7" s="1235">
        <v>78.099999999999994</v>
      </c>
      <c r="F7" s="1235">
        <v>78.7</v>
      </c>
      <c r="G7" s="1235">
        <v>78.400000000000006</v>
      </c>
      <c r="H7" s="1235">
        <v>77.85466666666666</v>
      </c>
      <c r="I7" s="1235">
        <v>78.454666666666668</v>
      </c>
      <c r="J7" s="1236">
        <v>78.154666666666657</v>
      </c>
      <c r="K7" s="1230"/>
      <c r="L7" s="1230"/>
      <c r="M7" s="1230"/>
    </row>
    <row r="8" spans="3:13" ht="15.75" hidden="1">
      <c r="C8" s="1752"/>
      <c r="D8" s="1234" t="s">
        <v>1088</v>
      </c>
      <c r="E8" s="1235">
        <v>80.739999999999995</v>
      </c>
      <c r="F8" s="1235">
        <v>81.34</v>
      </c>
      <c r="G8" s="1235">
        <v>81.040000000000006</v>
      </c>
      <c r="H8" s="1235">
        <v>78.983333333333334</v>
      </c>
      <c r="I8" s="1235">
        <v>79.583333333333329</v>
      </c>
      <c r="J8" s="1236">
        <v>79.283333333333331</v>
      </c>
      <c r="K8" s="1230"/>
      <c r="L8" s="1230"/>
      <c r="M8" s="1230"/>
    </row>
    <row r="9" spans="3:13" ht="15.75" hidden="1">
      <c r="C9" s="1752"/>
      <c r="D9" s="1234" t="s">
        <v>1089</v>
      </c>
      <c r="E9" s="1235">
        <v>85.51</v>
      </c>
      <c r="F9" s="1235">
        <v>86.11</v>
      </c>
      <c r="G9" s="1235">
        <v>85.81</v>
      </c>
      <c r="H9" s="1235">
        <v>82.697241379310341</v>
      </c>
      <c r="I9" s="1235">
        <v>83.297241379310336</v>
      </c>
      <c r="J9" s="1236">
        <v>82.997241379310339</v>
      </c>
      <c r="K9" s="1230"/>
      <c r="L9" s="1230"/>
      <c r="M9" s="1230"/>
    </row>
    <row r="10" spans="3:13" ht="15.75" hidden="1">
      <c r="C10" s="1752"/>
      <c r="D10" s="1234" t="s">
        <v>1090</v>
      </c>
      <c r="E10" s="1235">
        <v>81.900000000000006</v>
      </c>
      <c r="F10" s="1235">
        <v>82.5</v>
      </c>
      <c r="G10" s="1235">
        <v>82.2</v>
      </c>
      <c r="H10" s="1235">
        <v>84.163666666666657</v>
      </c>
      <c r="I10" s="1235">
        <v>84.763666666666666</v>
      </c>
      <c r="J10" s="1236">
        <v>84.463666666666654</v>
      </c>
      <c r="K10" s="1230"/>
      <c r="L10" s="1230"/>
      <c r="M10" s="1230"/>
    </row>
    <row r="11" spans="3:13" ht="15.75" hidden="1">
      <c r="C11" s="1752"/>
      <c r="D11" s="1234" t="s">
        <v>1091</v>
      </c>
      <c r="E11" s="1235">
        <v>79.05</v>
      </c>
      <c r="F11" s="1235">
        <v>79.650000000000006</v>
      </c>
      <c r="G11" s="1235">
        <v>79.349999999999994</v>
      </c>
      <c r="H11" s="1235">
        <v>79.455517241379312</v>
      </c>
      <c r="I11" s="1235">
        <v>80.055517241379306</v>
      </c>
      <c r="J11" s="1236">
        <v>79.755517241379309</v>
      </c>
      <c r="K11" s="1230"/>
      <c r="L11" s="1230"/>
      <c r="M11" s="1230"/>
    </row>
    <row r="12" spans="3:13" ht="15.75" hidden="1">
      <c r="C12" s="1752"/>
      <c r="D12" s="1234" t="s">
        <v>1092</v>
      </c>
      <c r="E12" s="1235">
        <v>79.55</v>
      </c>
      <c r="F12" s="1235">
        <v>80.150000000000006</v>
      </c>
      <c r="G12" s="1235">
        <v>79.849999999999994</v>
      </c>
      <c r="H12" s="1235">
        <v>78.760000000000005</v>
      </c>
      <c r="I12" s="1235">
        <v>79.36</v>
      </c>
      <c r="J12" s="1236">
        <v>79.06</v>
      </c>
      <c r="K12" s="1230"/>
      <c r="L12" s="1230"/>
      <c r="M12" s="1230"/>
    </row>
    <row r="13" spans="3:13" ht="15.75" hidden="1">
      <c r="C13" s="1752"/>
      <c r="D13" s="1234" t="s">
        <v>1093</v>
      </c>
      <c r="E13" s="1235">
        <v>82.13</v>
      </c>
      <c r="F13" s="1235">
        <v>82.73</v>
      </c>
      <c r="G13" s="1235">
        <v>82.43</v>
      </c>
      <c r="H13" s="1235">
        <v>80.99233333333332</v>
      </c>
      <c r="I13" s="1235">
        <v>81.592333333333343</v>
      </c>
      <c r="J13" s="1236">
        <v>81.292333333333332</v>
      </c>
      <c r="K13" s="1230"/>
      <c r="L13" s="1230"/>
      <c r="M13" s="1230"/>
    </row>
    <row r="14" spans="3:13" ht="15.75" hidden="1">
      <c r="C14" s="1752"/>
      <c r="D14" s="1234" t="s">
        <v>1094</v>
      </c>
      <c r="E14" s="1235">
        <v>85.32</v>
      </c>
      <c r="F14" s="1235">
        <v>85.92</v>
      </c>
      <c r="G14" s="1235">
        <v>85.62</v>
      </c>
      <c r="H14" s="1235">
        <v>83.74677419354839</v>
      </c>
      <c r="I14" s="1235">
        <v>84.346774193548384</v>
      </c>
      <c r="J14" s="1236">
        <v>84.046774193548387</v>
      </c>
      <c r="K14" s="1230"/>
      <c r="L14" s="1230"/>
      <c r="M14" s="1230"/>
    </row>
    <row r="15" spans="3:13" ht="15.75" hidden="1">
      <c r="C15" s="1752"/>
      <c r="D15" s="1234" t="s">
        <v>1095</v>
      </c>
      <c r="E15" s="1237">
        <v>88.6</v>
      </c>
      <c r="F15" s="1235">
        <v>89.2</v>
      </c>
      <c r="G15" s="1237">
        <v>88.9</v>
      </c>
      <c r="H15" s="1235">
        <v>88.055937499999999</v>
      </c>
      <c r="I15" s="1237">
        <v>88.655937499999993</v>
      </c>
      <c r="J15" s="1236">
        <v>88.355937499999996</v>
      </c>
      <c r="K15" s="1230"/>
      <c r="L15" s="1230"/>
      <c r="M15" s="1230"/>
    </row>
    <row r="16" spans="3:13" ht="15.75" hidden="1">
      <c r="C16" s="1752"/>
      <c r="D16" s="1238" t="s">
        <v>1096</v>
      </c>
      <c r="E16" s="1239">
        <v>88.6</v>
      </c>
      <c r="F16" s="1239">
        <v>89.2</v>
      </c>
      <c r="G16" s="1239">
        <v>88.9</v>
      </c>
      <c r="H16" s="1239">
        <v>89.202903225806452</v>
      </c>
      <c r="I16" s="1239">
        <v>89.80290322580646</v>
      </c>
      <c r="J16" s="1240">
        <v>89.502903225806449</v>
      </c>
      <c r="K16" s="1230"/>
      <c r="L16" s="1230"/>
      <c r="M16" s="1230"/>
    </row>
    <row r="17" spans="3:13" ht="15.75" hidden="1">
      <c r="C17" s="1765"/>
      <c r="D17" s="1241" t="s">
        <v>1097</v>
      </c>
      <c r="E17" s="1242">
        <v>81.433333333333323</v>
      </c>
      <c r="F17" s="1242">
        <v>82.033333333333346</v>
      </c>
      <c r="G17" s="1242">
        <v>81.733333333333334</v>
      </c>
      <c r="H17" s="1242">
        <v>80.719721484519837</v>
      </c>
      <c r="I17" s="1242">
        <v>81.319721484519846</v>
      </c>
      <c r="J17" s="1243">
        <v>81.019721484519806</v>
      </c>
      <c r="K17" s="1230"/>
      <c r="L17" s="1230"/>
      <c r="M17" s="1230"/>
    </row>
    <row r="18" spans="3:13" ht="15.75" hidden="1">
      <c r="C18" s="1751" t="s">
        <v>969</v>
      </c>
      <c r="D18" s="1234" t="s">
        <v>1085</v>
      </c>
      <c r="E18" s="1244">
        <v>88.75</v>
      </c>
      <c r="F18" s="1244">
        <v>89.35</v>
      </c>
      <c r="G18" s="1244">
        <v>89.05</v>
      </c>
      <c r="H18" s="1245">
        <v>88.448437499999997</v>
      </c>
      <c r="I18" s="1244">
        <v>89.048437500000006</v>
      </c>
      <c r="J18" s="1246">
        <v>88.748437499999994</v>
      </c>
      <c r="K18" s="1230"/>
      <c r="L18" s="1230"/>
      <c r="M18" s="1230"/>
    </row>
    <row r="19" spans="3:13" ht="15.75" hidden="1">
      <c r="C19" s="1752"/>
      <c r="D19" s="1234" t="s">
        <v>1086</v>
      </c>
      <c r="E19" s="1244">
        <v>87.23</v>
      </c>
      <c r="F19" s="1244">
        <v>87.83</v>
      </c>
      <c r="G19" s="1244">
        <v>87.53</v>
      </c>
      <c r="H19" s="1245">
        <v>88.500967741935511</v>
      </c>
      <c r="I19" s="1244">
        <v>89.100967741935477</v>
      </c>
      <c r="J19" s="1246">
        <v>88.800967741935494</v>
      </c>
      <c r="K19" s="1230"/>
      <c r="L19" s="1230"/>
      <c r="M19" s="1230"/>
    </row>
    <row r="20" spans="3:13" ht="15.75" hidden="1">
      <c r="C20" s="1752"/>
      <c r="D20" s="1234" t="s">
        <v>1087</v>
      </c>
      <c r="E20" s="1244">
        <v>84.6</v>
      </c>
      <c r="F20" s="1244">
        <v>85.2</v>
      </c>
      <c r="G20" s="1244">
        <v>84.9</v>
      </c>
      <c r="H20" s="1245">
        <v>84.469333333333324</v>
      </c>
      <c r="I20" s="1244">
        <v>85.069333333333333</v>
      </c>
      <c r="J20" s="1246">
        <v>84.769333333333321</v>
      </c>
      <c r="K20" s="1230"/>
      <c r="L20" s="1230"/>
      <c r="M20" s="1230"/>
    </row>
    <row r="21" spans="3:13" ht="15.75" hidden="1">
      <c r="C21" s="1752"/>
      <c r="D21" s="1234" t="s">
        <v>1088</v>
      </c>
      <c r="E21" s="1244">
        <v>87.64</v>
      </c>
      <c r="F21" s="1244">
        <v>88.24</v>
      </c>
      <c r="G21" s="1244">
        <v>87.94</v>
      </c>
      <c r="H21" s="1245">
        <v>85.926666666666677</v>
      </c>
      <c r="I21" s="1244">
        <v>86.526666666666657</v>
      </c>
      <c r="J21" s="1246">
        <v>86.226666666666659</v>
      </c>
      <c r="K21" s="1230"/>
      <c r="L21" s="1230"/>
      <c r="M21" s="1230"/>
    </row>
    <row r="22" spans="3:13" ht="15.75" hidden="1">
      <c r="C22" s="1752"/>
      <c r="D22" s="1234" t="s">
        <v>1089</v>
      </c>
      <c r="E22" s="1244">
        <v>86.61</v>
      </c>
      <c r="F22" s="1244">
        <v>87.21</v>
      </c>
      <c r="G22" s="1244">
        <v>86.91</v>
      </c>
      <c r="H22" s="1245">
        <v>87.38366666666667</v>
      </c>
      <c r="I22" s="1244">
        <v>87.983666666666679</v>
      </c>
      <c r="J22" s="1246">
        <v>87.683666666666682</v>
      </c>
      <c r="K22" s="1230"/>
      <c r="L22" s="1230"/>
      <c r="M22" s="1230"/>
    </row>
    <row r="23" spans="3:13" ht="15.75" hidden="1">
      <c r="C23" s="1752"/>
      <c r="D23" s="1234" t="s">
        <v>1090</v>
      </c>
      <c r="E23" s="1244">
        <v>87.1</v>
      </c>
      <c r="F23" s="1244">
        <v>87.7</v>
      </c>
      <c r="G23" s="1244">
        <v>87.4</v>
      </c>
      <c r="H23" s="1245">
        <v>87.402758620689667</v>
      </c>
      <c r="I23" s="1244">
        <v>88.002758620689633</v>
      </c>
      <c r="J23" s="1246">
        <v>87.70275862068965</v>
      </c>
      <c r="K23" s="1230"/>
      <c r="L23" s="1230"/>
      <c r="M23" s="1230"/>
    </row>
    <row r="24" spans="3:13" ht="15.75" hidden="1">
      <c r="C24" s="1752"/>
      <c r="D24" s="1234" t="s">
        <v>1091</v>
      </c>
      <c r="E24" s="1244">
        <v>85.3</v>
      </c>
      <c r="F24" s="1244">
        <v>85.9</v>
      </c>
      <c r="G24" s="1244">
        <v>85.6</v>
      </c>
      <c r="H24" s="1245">
        <v>85.646896551724126</v>
      </c>
      <c r="I24" s="1244">
        <v>86.246896551724149</v>
      </c>
      <c r="J24" s="1246">
        <v>85.946896551724137</v>
      </c>
      <c r="K24" s="1230"/>
      <c r="L24" s="1230"/>
      <c r="M24" s="1230"/>
    </row>
    <row r="25" spans="3:13" ht="15.75" hidden="1">
      <c r="C25" s="1752"/>
      <c r="D25" s="1234" t="s">
        <v>1092</v>
      </c>
      <c r="E25" s="1244">
        <v>86.77</v>
      </c>
      <c r="F25" s="1244">
        <v>87.37</v>
      </c>
      <c r="G25" s="1244">
        <v>87.07</v>
      </c>
      <c r="H25" s="1245">
        <v>86.572333333333333</v>
      </c>
      <c r="I25" s="1244">
        <v>87.172333333333341</v>
      </c>
      <c r="J25" s="1246">
        <v>86.87233333333333</v>
      </c>
      <c r="K25" s="1230"/>
      <c r="L25" s="1230"/>
      <c r="M25" s="1230"/>
    </row>
    <row r="26" spans="3:13" ht="15.75" hidden="1">
      <c r="C26" s="1752"/>
      <c r="D26" s="1234" t="s">
        <v>1093</v>
      </c>
      <c r="E26" s="1244">
        <v>86.86</v>
      </c>
      <c r="F26" s="1244">
        <v>87.46</v>
      </c>
      <c r="G26" s="1244">
        <v>87.16</v>
      </c>
      <c r="H26" s="1245">
        <v>86.686451612903213</v>
      </c>
      <c r="I26" s="1244">
        <v>87.291000000000011</v>
      </c>
      <c r="J26" s="1246">
        <v>86.988725806451612</v>
      </c>
      <c r="K26" s="1230"/>
      <c r="L26" s="1230"/>
      <c r="M26" s="1230"/>
    </row>
    <row r="27" spans="3:13" ht="15.75" hidden="1">
      <c r="C27" s="1752"/>
      <c r="D27" s="1234" t="s">
        <v>1094</v>
      </c>
      <c r="E27" s="1244">
        <v>87.61</v>
      </c>
      <c r="F27" s="1244">
        <v>88.21</v>
      </c>
      <c r="G27" s="1244">
        <v>87.91</v>
      </c>
      <c r="H27" s="1245">
        <v>86.455806451612901</v>
      </c>
      <c r="I27" s="1244">
        <v>87.055806451612895</v>
      </c>
      <c r="J27" s="1246">
        <v>86.755806451612898</v>
      </c>
      <c r="K27" s="1230"/>
      <c r="L27" s="1230"/>
      <c r="M27" s="1230"/>
    </row>
    <row r="28" spans="3:13" ht="15.75" hidden="1">
      <c r="C28" s="1752"/>
      <c r="D28" s="1234" t="s">
        <v>1095</v>
      </c>
      <c r="E28" s="1244">
        <v>92.72</v>
      </c>
      <c r="F28" s="1244">
        <v>93.32</v>
      </c>
      <c r="G28" s="1244">
        <v>93.02</v>
      </c>
      <c r="H28" s="1245">
        <v>89.458709677419364</v>
      </c>
      <c r="I28" s="1244">
        <v>90.058709677419344</v>
      </c>
      <c r="J28" s="1246">
        <v>89.758709677419347</v>
      </c>
      <c r="K28" s="1230"/>
      <c r="L28" s="1230"/>
      <c r="M28" s="1230"/>
    </row>
    <row r="29" spans="3:13" ht="15.75" hidden="1">
      <c r="C29" s="1752"/>
      <c r="D29" s="1238" t="s">
        <v>1096</v>
      </c>
      <c r="E29" s="1244">
        <v>95</v>
      </c>
      <c r="F29" s="1244">
        <v>95.6</v>
      </c>
      <c r="G29" s="1244">
        <v>95.3</v>
      </c>
      <c r="H29" s="1245">
        <v>94.915483870967748</v>
      </c>
      <c r="I29" s="1244">
        <v>95.515483870967742</v>
      </c>
      <c r="J29" s="1246">
        <v>95.215483870967745</v>
      </c>
      <c r="K29" s="1230"/>
      <c r="L29" s="1230"/>
      <c r="M29" s="1230"/>
    </row>
    <row r="30" spans="3:13" ht="15.75" hidden="1">
      <c r="C30" s="1765"/>
      <c r="D30" s="1247" t="s">
        <v>1097</v>
      </c>
      <c r="E30" s="1248">
        <v>88.015833333333333</v>
      </c>
      <c r="F30" s="1248">
        <v>88.615833333333327</v>
      </c>
      <c r="G30" s="1248">
        <v>88.31583333333333</v>
      </c>
      <c r="H30" s="1249">
        <v>87.655626002271049</v>
      </c>
      <c r="I30" s="1248">
        <v>88.256005034529096</v>
      </c>
      <c r="J30" s="1250">
        <v>87.955815518400073</v>
      </c>
      <c r="K30" s="1230"/>
      <c r="L30" s="1230"/>
      <c r="M30" s="1230"/>
    </row>
    <row r="31" spans="3:13" ht="15.75" hidden="1">
      <c r="C31" s="1751" t="s">
        <v>970</v>
      </c>
      <c r="D31" s="1234" t="s">
        <v>1085</v>
      </c>
      <c r="E31" s="1251">
        <v>97.96</v>
      </c>
      <c r="F31" s="1251">
        <v>98.56</v>
      </c>
      <c r="G31" s="1251">
        <v>98.259999999999991</v>
      </c>
      <c r="H31" s="1251">
        <v>96.012187499999996</v>
      </c>
      <c r="I31" s="1251">
        <v>96.612187500000005</v>
      </c>
      <c r="J31" s="1252">
        <v>96.312187499999993</v>
      </c>
      <c r="K31" s="1230"/>
      <c r="L31" s="1230"/>
      <c r="M31" s="1230"/>
    </row>
    <row r="32" spans="3:13" ht="15.75" hidden="1">
      <c r="C32" s="1752"/>
      <c r="D32" s="1234" t="s">
        <v>1086</v>
      </c>
      <c r="E32" s="1244">
        <v>101.29</v>
      </c>
      <c r="F32" s="1244">
        <v>101.89</v>
      </c>
      <c r="G32" s="1244">
        <v>101.59</v>
      </c>
      <c r="H32" s="1244">
        <v>103.24870967741936</v>
      </c>
      <c r="I32" s="1244">
        <v>103.84870967741935</v>
      </c>
      <c r="J32" s="1246">
        <v>103.54870967741935</v>
      </c>
      <c r="K32" s="1230"/>
      <c r="L32" s="1230"/>
      <c r="M32" s="1230"/>
    </row>
    <row r="33" spans="3:13" ht="15.75" hidden="1">
      <c r="C33" s="1752"/>
      <c r="D33" s="1234" t="s">
        <v>1087</v>
      </c>
      <c r="E33" s="1244">
        <v>98.64</v>
      </c>
      <c r="F33" s="1244">
        <v>99.24</v>
      </c>
      <c r="G33" s="1244">
        <v>98.94</v>
      </c>
      <c r="H33" s="1244">
        <v>98.939677419354837</v>
      </c>
      <c r="I33" s="1244">
        <v>99.539677419354845</v>
      </c>
      <c r="J33" s="1246">
        <v>99.239677419354848</v>
      </c>
      <c r="K33" s="1230"/>
      <c r="L33" s="1230"/>
      <c r="M33" s="1230"/>
    </row>
    <row r="34" spans="3:13" ht="15.75" hidden="1">
      <c r="C34" s="1752"/>
      <c r="D34" s="1234" t="s">
        <v>1088</v>
      </c>
      <c r="E34" s="1244">
        <v>100.73</v>
      </c>
      <c r="F34" s="1244">
        <v>101.33</v>
      </c>
      <c r="G34" s="1244">
        <v>101.03</v>
      </c>
      <c r="H34" s="1244">
        <v>98.803103448275863</v>
      </c>
      <c r="I34" s="1244">
        <v>99.403103448275857</v>
      </c>
      <c r="J34" s="1246">
        <v>99.10310344827586</v>
      </c>
      <c r="K34" s="1230"/>
      <c r="L34" s="1230"/>
      <c r="M34" s="1230"/>
    </row>
    <row r="35" spans="3:13" ht="15.75" hidden="1">
      <c r="C35" s="1752"/>
      <c r="D35" s="1234" t="s">
        <v>1089</v>
      </c>
      <c r="E35" s="1244">
        <v>99.11</v>
      </c>
      <c r="F35" s="1244">
        <v>99.71</v>
      </c>
      <c r="G35" s="1244">
        <v>99.41</v>
      </c>
      <c r="H35" s="1244">
        <v>99.268333333333302</v>
      </c>
      <c r="I35" s="1244">
        <v>99.868333333333339</v>
      </c>
      <c r="J35" s="1246">
        <v>99.568333333333328</v>
      </c>
      <c r="K35" s="1230"/>
      <c r="L35" s="1230"/>
      <c r="M35" s="1230"/>
    </row>
    <row r="36" spans="3:13" ht="15.75" hidden="1">
      <c r="C36" s="1752"/>
      <c r="D36" s="1234" t="s">
        <v>1090</v>
      </c>
      <c r="E36" s="1244">
        <v>98.14</v>
      </c>
      <c r="F36" s="1244">
        <v>98.74</v>
      </c>
      <c r="G36" s="1244">
        <v>98.44</v>
      </c>
      <c r="H36" s="1244">
        <v>98.89533333333334</v>
      </c>
      <c r="I36" s="1244">
        <v>99.495333333333321</v>
      </c>
      <c r="J36" s="1246">
        <v>99.195333333333338</v>
      </c>
      <c r="K36" s="1230"/>
      <c r="L36" s="1230"/>
      <c r="M36" s="1230"/>
    </row>
    <row r="37" spans="3:13" ht="15.75" hidden="1">
      <c r="C37" s="1752"/>
      <c r="D37" s="1253" t="s">
        <v>1091</v>
      </c>
      <c r="E37" s="1254">
        <v>99.26</v>
      </c>
      <c r="F37" s="1254">
        <v>99.86</v>
      </c>
      <c r="G37" s="1254">
        <v>99.56</v>
      </c>
      <c r="H37" s="1254">
        <v>99.27</v>
      </c>
      <c r="I37" s="1254">
        <v>99.87</v>
      </c>
      <c r="J37" s="1246">
        <v>99.57</v>
      </c>
      <c r="K37" s="1230"/>
      <c r="L37" s="1230"/>
      <c r="M37" s="1230"/>
    </row>
    <row r="38" spans="3:13" ht="15.75" hidden="1">
      <c r="C38" s="1752"/>
      <c r="D38" s="1253" t="s">
        <v>1092</v>
      </c>
      <c r="E38" s="1254">
        <v>97.58</v>
      </c>
      <c r="F38" s="1254">
        <v>98.18</v>
      </c>
      <c r="G38" s="1254">
        <v>97.88</v>
      </c>
      <c r="H38" s="1254">
        <v>98.50866666666667</v>
      </c>
      <c r="I38" s="1254">
        <v>99.108666666666679</v>
      </c>
      <c r="J38" s="1246">
        <v>98.808666666666682</v>
      </c>
      <c r="K38" s="1230"/>
      <c r="L38" s="1230"/>
      <c r="M38" s="1230"/>
    </row>
    <row r="39" spans="3:13" ht="15.75" hidden="1">
      <c r="C39" s="1752"/>
      <c r="D39" s="1234" t="s">
        <v>1093</v>
      </c>
      <c r="E39" s="1244">
        <v>95.99</v>
      </c>
      <c r="F39" s="1244">
        <v>96.59</v>
      </c>
      <c r="G39" s="1244">
        <v>96.289999999999992</v>
      </c>
      <c r="H39" s="1244">
        <v>96.414666666666662</v>
      </c>
      <c r="I39" s="1244">
        <v>97.014666666666685</v>
      </c>
      <c r="J39" s="1246">
        <v>96.714666666666673</v>
      </c>
      <c r="K39" s="1230"/>
      <c r="L39" s="1230"/>
      <c r="M39" s="1230"/>
    </row>
    <row r="40" spans="3:13" ht="15.75" hidden="1">
      <c r="C40" s="1752"/>
      <c r="D40" s="1234" t="s">
        <v>1094</v>
      </c>
      <c r="E40" s="1244">
        <v>95.2</v>
      </c>
      <c r="F40" s="1244">
        <v>95.8</v>
      </c>
      <c r="G40" s="1244">
        <v>95.5</v>
      </c>
      <c r="H40" s="1244">
        <v>96.220967741935496</v>
      </c>
      <c r="I40" s="1244">
        <v>96.820967741935476</v>
      </c>
      <c r="J40" s="1246">
        <v>96.520967741935493</v>
      </c>
      <c r="K40" s="1230"/>
      <c r="L40" s="1230"/>
      <c r="M40" s="1230"/>
    </row>
    <row r="41" spans="3:13" ht="15.75" hidden="1">
      <c r="C41" s="1752"/>
      <c r="D41" s="1234" t="s">
        <v>1095</v>
      </c>
      <c r="E41" s="1244">
        <v>95.32</v>
      </c>
      <c r="F41" s="1244">
        <v>95.92</v>
      </c>
      <c r="G41" s="1244">
        <v>95.62</v>
      </c>
      <c r="H41" s="1244">
        <v>94.152258064516133</v>
      </c>
      <c r="I41" s="1244">
        <v>94.752258064516141</v>
      </c>
      <c r="J41" s="1246">
        <v>94.452258064516144</v>
      </c>
      <c r="K41" s="1230"/>
      <c r="L41" s="1230"/>
      <c r="M41" s="1230"/>
    </row>
    <row r="42" spans="3:13" ht="15.75" hidden="1">
      <c r="C42" s="1752"/>
      <c r="D42" s="1238" t="s">
        <v>1096</v>
      </c>
      <c r="E42" s="1255">
        <v>95.9</v>
      </c>
      <c r="F42" s="1255">
        <v>96.5</v>
      </c>
      <c r="G42" s="1255">
        <v>96.2</v>
      </c>
      <c r="H42" s="1255">
        <v>95.714062499999997</v>
      </c>
      <c r="I42" s="1255">
        <v>96.314062500000006</v>
      </c>
      <c r="J42" s="1256">
        <v>96.014062499999994</v>
      </c>
      <c r="K42" s="1230"/>
      <c r="L42" s="1230"/>
      <c r="M42" s="1230"/>
    </row>
    <row r="43" spans="3:13" ht="15.75" hidden="1">
      <c r="C43" s="1765"/>
      <c r="D43" s="1257" t="s">
        <v>1097</v>
      </c>
      <c r="E43" s="1258">
        <v>97.926666666666677</v>
      </c>
      <c r="F43" s="1258">
        <v>98.526666666666657</v>
      </c>
      <c r="G43" s="1258">
        <v>98.251639784946235</v>
      </c>
      <c r="H43" s="1258">
        <v>97.953997195958479</v>
      </c>
      <c r="I43" s="1258">
        <v>98.553997195958473</v>
      </c>
      <c r="J43" s="1259">
        <v>98.253997195958462</v>
      </c>
      <c r="K43" s="1230"/>
      <c r="L43" s="1230"/>
      <c r="M43" s="1230"/>
    </row>
    <row r="44" spans="3:13" ht="15.75">
      <c r="C44" s="1751" t="s">
        <v>600</v>
      </c>
      <c r="D44" s="1234" t="s">
        <v>1085</v>
      </c>
      <c r="E44" s="1260">
        <v>96.92</v>
      </c>
      <c r="F44" s="1260">
        <v>97.52</v>
      </c>
      <c r="G44" s="1260">
        <v>97.22</v>
      </c>
      <c r="H44" s="1260">
        <v>96.714193548387101</v>
      </c>
      <c r="I44" s="1260">
        <v>97.314193548387095</v>
      </c>
      <c r="J44" s="1261">
        <v>97.014193548387098</v>
      </c>
      <c r="K44" s="1230"/>
      <c r="L44" s="1230"/>
      <c r="M44" s="1230"/>
    </row>
    <row r="45" spans="3:13" ht="15.75">
      <c r="C45" s="1752"/>
      <c r="D45" s="1234" t="s">
        <v>1086</v>
      </c>
      <c r="E45" s="1245">
        <v>97.52</v>
      </c>
      <c r="F45" s="1245">
        <v>98.12</v>
      </c>
      <c r="G45" s="1245">
        <v>97.82</v>
      </c>
      <c r="H45" s="1245">
        <v>96.642258064516142</v>
      </c>
      <c r="I45" s="1245">
        <v>97.242258064516108</v>
      </c>
      <c r="J45" s="1262">
        <v>96.942258064516125</v>
      </c>
      <c r="K45" s="1230"/>
      <c r="L45" s="1230"/>
      <c r="M45" s="1230"/>
    </row>
    <row r="46" spans="3:13" ht="15.75">
      <c r="C46" s="1752"/>
      <c r="D46" s="1234" t="s">
        <v>1087</v>
      </c>
      <c r="E46" s="1245">
        <v>98.64</v>
      </c>
      <c r="F46" s="1245">
        <v>99.24</v>
      </c>
      <c r="G46" s="1245">
        <v>98.94</v>
      </c>
      <c r="H46" s="1245">
        <v>97.734193548387097</v>
      </c>
      <c r="I46" s="1245">
        <v>98.334193548387105</v>
      </c>
      <c r="J46" s="1262">
        <v>98.034193548387094</v>
      </c>
      <c r="K46" s="1230"/>
      <c r="L46" s="1230"/>
      <c r="M46" s="1230"/>
    </row>
    <row r="47" spans="3:13" ht="15.75">
      <c r="C47" s="1752"/>
      <c r="D47" s="1234" t="s">
        <v>1088</v>
      </c>
      <c r="E47" s="1245">
        <v>98.46</v>
      </c>
      <c r="F47" s="1245">
        <v>99.06</v>
      </c>
      <c r="G47" s="1245">
        <v>98.76</v>
      </c>
      <c r="H47" s="1245">
        <v>97.996333333333311</v>
      </c>
      <c r="I47" s="1245">
        <v>98.596333333333334</v>
      </c>
      <c r="J47" s="1262">
        <v>98.296333333333322</v>
      </c>
      <c r="K47" s="1230"/>
      <c r="L47" s="1230"/>
      <c r="M47" s="1230"/>
    </row>
    <row r="48" spans="3:13" ht="15.75">
      <c r="C48" s="1752"/>
      <c r="D48" s="1234" t="s">
        <v>1089</v>
      </c>
      <c r="E48" s="1245">
        <v>99.37</v>
      </c>
      <c r="F48" s="1245">
        <v>99.97</v>
      </c>
      <c r="G48" s="1245">
        <v>99.67</v>
      </c>
      <c r="H48" s="1245">
        <v>98.795172413793082</v>
      </c>
      <c r="I48" s="1245">
        <v>99.395172413793105</v>
      </c>
      <c r="J48" s="1262">
        <v>99.095172413793094</v>
      </c>
      <c r="K48" s="1230"/>
      <c r="L48" s="1230"/>
      <c r="M48" s="1230"/>
    </row>
    <row r="49" spans="3:13" ht="15.75">
      <c r="C49" s="1752"/>
      <c r="D49" s="1234" t="s">
        <v>1090</v>
      </c>
      <c r="E49" s="1245">
        <v>99.13</v>
      </c>
      <c r="F49" s="1245">
        <v>99.73</v>
      </c>
      <c r="G49" s="1245">
        <v>99.43</v>
      </c>
      <c r="H49" s="1245">
        <v>100.75700000000002</v>
      </c>
      <c r="I49" s="1245">
        <v>101.357</v>
      </c>
      <c r="J49" s="1262">
        <v>101.05700000000002</v>
      </c>
      <c r="K49" s="1230"/>
      <c r="L49" s="1230"/>
      <c r="M49" s="1230"/>
    </row>
    <row r="50" spans="3:13" ht="15.75">
      <c r="C50" s="1752"/>
      <c r="D50" s="1234" t="s">
        <v>1098</v>
      </c>
      <c r="E50" s="1245">
        <v>99.31</v>
      </c>
      <c r="F50" s="1245">
        <v>99.91</v>
      </c>
      <c r="G50" s="1245">
        <v>99.61</v>
      </c>
      <c r="H50" s="1245">
        <v>98.53</v>
      </c>
      <c r="I50" s="1245">
        <v>99.13</v>
      </c>
      <c r="J50" s="1262">
        <v>98.83</v>
      </c>
      <c r="K50" s="1230"/>
      <c r="L50" s="1230"/>
      <c r="M50" s="1230"/>
    </row>
    <row r="51" spans="3:13" ht="15.75">
      <c r="C51" s="1752"/>
      <c r="D51" s="1234" t="s">
        <v>1092</v>
      </c>
      <c r="E51" s="1245">
        <v>100.45</v>
      </c>
      <c r="F51" s="1245">
        <v>101.05</v>
      </c>
      <c r="G51" s="1245">
        <v>100.75</v>
      </c>
      <c r="H51" s="1245">
        <v>99.253666666666689</v>
      </c>
      <c r="I51" s="1245">
        <v>99.853666666666655</v>
      </c>
      <c r="J51" s="1262">
        <v>99.553666666666672</v>
      </c>
      <c r="K51" s="1230"/>
      <c r="L51" s="1230"/>
      <c r="M51" s="1230"/>
    </row>
    <row r="52" spans="3:13" ht="15.75">
      <c r="C52" s="1752"/>
      <c r="D52" s="1234" t="s">
        <v>1093</v>
      </c>
      <c r="E52" s="1245">
        <v>99.4</v>
      </c>
      <c r="F52" s="1245">
        <v>100</v>
      </c>
      <c r="G52" s="1245">
        <v>99.7</v>
      </c>
      <c r="H52" s="1245">
        <v>99.667000000000002</v>
      </c>
      <c r="I52" s="1245">
        <v>100.26700000000001</v>
      </c>
      <c r="J52" s="1262">
        <v>99.967000000000013</v>
      </c>
      <c r="K52" s="1230"/>
      <c r="L52" s="1230"/>
      <c r="M52" s="1230"/>
    </row>
    <row r="53" spans="3:13" ht="15.75">
      <c r="C53" s="1752"/>
      <c r="D53" s="1234" t="s">
        <v>1094</v>
      </c>
      <c r="E53" s="1245">
        <v>102.16</v>
      </c>
      <c r="F53" s="1245">
        <v>102.76</v>
      </c>
      <c r="G53" s="1245">
        <v>102.46000000000001</v>
      </c>
      <c r="H53" s="1245">
        <v>100.94516129032259</v>
      </c>
      <c r="I53" s="1245">
        <v>101.54516129032258</v>
      </c>
      <c r="J53" s="1262">
        <v>101.24516129032259</v>
      </c>
      <c r="K53" s="1230"/>
      <c r="L53" s="1230"/>
      <c r="M53" s="1230"/>
    </row>
    <row r="54" spans="3:13" ht="15.75">
      <c r="C54" s="1752"/>
      <c r="D54" s="1234" t="s">
        <v>1099</v>
      </c>
      <c r="E54" s="1245">
        <v>102.2</v>
      </c>
      <c r="F54" s="1245">
        <v>102.8</v>
      </c>
      <c r="G54" s="1245">
        <v>102.5</v>
      </c>
      <c r="H54" s="1245">
        <v>101.78375</v>
      </c>
      <c r="I54" s="1245">
        <v>102.38374999999999</v>
      </c>
      <c r="J54" s="1262">
        <v>102.08374999999999</v>
      </c>
      <c r="K54" s="1230"/>
      <c r="L54" s="1230"/>
      <c r="M54" s="1230"/>
    </row>
    <row r="55" spans="3:13" ht="15.75">
      <c r="C55" s="1752"/>
      <c r="D55" s="1234" t="s">
        <v>1096</v>
      </c>
      <c r="E55" s="1244">
        <v>101.14</v>
      </c>
      <c r="F55" s="1244">
        <v>101.74</v>
      </c>
      <c r="G55" s="1244">
        <v>101.44</v>
      </c>
      <c r="H55" s="1244">
        <v>101.45258064516129</v>
      </c>
      <c r="I55" s="1244">
        <v>102.0525806451613</v>
      </c>
      <c r="J55" s="1246">
        <v>101.75258064516129</v>
      </c>
      <c r="K55" s="1230"/>
      <c r="L55" s="1230"/>
      <c r="M55" s="1230"/>
    </row>
    <row r="56" spans="3:13" ht="15.75">
      <c r="C56" s="1765"/>
      <c r="D56" s="1257" t="s">
        <v>1097</v>
      </c>
      <c r="E56" s="1248">
        <v>99.558333333333337</v>
      </c>
      <c r="F56" s="1248">
        <v>100.15833333333332</v>
      </c>
      <c r="G56" s="1248">
        <v>99.858333333333348</v>
      </c>
      <c r="H56" s="1248">
        <v>99.189275792547292</v>
      </c>
      <c r="I56" s="1248">
        <v>99.789275792547258</v>
      </c>
      <c r="J56" s="1250">
        <v>99.489275792547275</v>
      </c>
      <c r="K56" s="1230"/>
      <c r="L56" s="1230"/>
      <c r="M56" s="1230"/>
    </row>
    <row r="57" spans="3:13" ht="15.75">
      <c r="C57" s="1751" t="s">
        <v>601</v>
      </c>
      <c r="D57" s="1234" t="s">
        <v>1085</v>
      </c>
      <c r="E57" s="1260">
        <v>103.71</v>
      </c>
      <c r="F57" s="1260">
        <v>104.31</v>
      </c>
      <c r="G57" s="1260">
        <v>104.00999999999999</v>
      </c>
      <c r="H57" s="1260">
        <v>102.12375000000002</v>
      </c>
      <c r="I57" s="1260">
        <v>102.72375</v>
      </c>
      <c r="J57" s="1261">
        <v>102.42375000000001</v>
      </c>
      <c r="K57" s="1230"/>
      <c r="L57" s="1230"/>
      <c r="M57" s="1230"/>
    </row>
    <row r="58" spans="3:13" ht="15.75">
      <c r="C58" s="1752"/>
      <c r="D58" s="1234" t="s">
        <v>1086</v>
      </c>
      <c r="E58" s="1245">
        <v>105.92</v>
      </c>
      <c r="F58" s="1245">
        <v>106.52</v>
      </c>
      <c r="G58" s="1245">
        <v>106.22</v>
      </c>
      <c r="H58" s="1245">
        <v>105.59096774193547</v>
      </c>
      <c r="I58" s="1245">
        <v>106.19096774193549</v>
      </c>
      <c r="J58" s="1262">
        <v>105.89096774193548</v>
      </c>
      <c r="K58" s="1230"/>
      <c r="L58" s="1230"/>
      <c r="M58" s="1230"/>
    </row>
    <row r="59" spans="3:13" ht="15.75">
      <c r="C59" s="1752"/>
      <c r="D59" s="1234" t="s">
        <v>1087</v>
      </c>
      <c r="E59" s="1245">
        <v>103.49</v>
      </c>
      <c r="F59" s="1245">
        <v>104.09</v>
      </c>
      <c r="G59" s="1245">
        <v>103.78999999999999</v>
      </c>
      <c r="H59" s="1245">
        <v>104.52666666666666</v>
      </c>
      <c r="I59" s="1245">
        <v>105.12666666666668</v>
      </c>
      <c r="J59" s="1262">
        <v>104.82666666666667</v>
      </c>
      <c r="K59" s="1230"/>
      <c r="L59" s="1230"/>
      <c r="M59" s="1230"/>
    </row>
    <row r="60" spans="3:13" ht="15.75">
      <c r="C60" s="1752"/>
      <c r="D60" s="1234" t="s">
        <v>1088</v>
      </c>
      <c r="E60" s="1245">
        <v>105.46</v>
      </c>
      <c r="F60" s="1245">
        <v>106.06</v>
      </c>
      <c r="G60" s="1245">
        <v>105.75999999999999</v>
      </c>
      <c r="H60" s="1245">
        <v>104.429</v>
      </c>
      <c r="I60" s="1245">
        <v>105.02900000000001</v>
      </c>
      <c r="J60" s="1262">
        <v>104.72900000000001</v>
      </c>
      <c r="K60" s="1230"/>
      <c r="L60" s="1230"/>
      <c r="M60" s="1230"/>
    </row>
    <row r="61" spans="3:13" ht="15.75">
      <c r="C61" s="1752"/>
      <c r="D61" s="1234" t="s">
        <v>1089</v>
      </c>
      <c r="E61" s="1245">
        <v>107</v>
      </c>
      <c r="F61" s="1245">
        <v>107.6</v>
      </c>
      <c r="G61" s="1245">
        <v>107.3</v>
      </c>
      <c r="H61" s="1245">
        <v>106.20206896551723</v>
      </c>
      <c r="I61" s="1245">
        <v>106.80206896551724</v>
      </c>
      <c r="J61" s="1262">
        <v>106.50206896551722</v>
      </c>
      <c r="K61" s="1230"/>
      <c r="L61" s="1263"/>
      <c r="M61" s="1230"/>
    </row>
    <row r="62" spans="3:13" ht="15.75">
      <c r="C62" s="1752"/>
      <c r="D62" s="1234" t="s">
        <v>1090</v>
      </c>
      <c r="E62" s="1245">
        <v>106.6</v>
      </c>
      <c r="F62" s="1245">
        <v>107.2</v>
      </c>
      <c r="G62" s="1245">
        <v>106.9</v>
      </c>
      <c r="H62" s="1245">
        <v>106.06200000000003</v>
      </c>
      <c r="I62" s="1245">
        <v>106.66199999999999</v>
      </c>
      <c r="J62" s="1262">
        <v>106.36200000000001</v>
      </c>
      <c r="K62" s="1230"/>
      <c r="L62" s="1263"/>
      <c r="M62" s="1230"/>
    </row>
    <row r="63" spans="3:13" ht="15.75">
      <c r="C63" s="1752"/>
      <c r="D63" s="1234" t="s">
        <v>1100</v>
      </c>
      <c r="E63" s="1245">
        <v>108.88</v>
      </c>
      <c r="F63" s="1245">
        <v>109.48</v>
      </c>
      <c r="G63" s="1245">
        <v>109.18</v>
      </c>
      <c r="H63" s="1245">
        <v>108.18586206896553</v>
      </c>
      <c r="I63" s="1245">
        <v>108.78586206896551</v>
      </c>
      <c r="J63" s="1262">
        <v>108.48586206896553</v>
      </c>
      <c r="K63" s="1230"/>
      <c r="L63" s="1263"/>
      <c r="M63" s="1230"/>
    </row>
    <row r="64" spans="3:13" ht="15.75">
      <c r="C64" s="1752"/>
      <c r="D64" s="1234" t="s">
        <v>1092</v>
      </c>
      <c r="E64" s="1245">
        <v>107.23</v>
      </c>
      <c r="F64" s="1245">
        <v>107.83</v>
      </c>
      <c r="G64" s="1245">
        <v>107.53</v>
      </c>
      <c r="H64" s="1245">
        <v>108.52000000000001</v>
      </c>
      <c r="I64" s="1245">
        <v>109.11999999999998</v>
      </c>
      <c r="J64" s="1262">
        <v>108.82</v>
      </c>
      <c r="K64" s="1230"/>
      <c r="L64" s="1263"/>
      <c r="M64" s="1230"/>
    </row>
    <row r="65" spans="3:13" ht="15.75">
      <c r="C65" s="1752"/>
      <c r="D65" s="1234" t="s">
        <v>1093</v>
      </c>
      <c r="E65" s="1245">
        <v>105.92</v>
      </c>
      <c r="F65" s="1245">
        <v>106.52</v>
      </c>
      <c r="G65" s="1245">
        <v>106.22</v>
      </c>
      <c r="H65" s="1245">
        <v>106.24066666666664</v>
      </c>
      <c r="I65" s="1245">
        <v>106.84066666666668</v>
      </c>
      <c r="J65" s="1262">
        <v>106.54066666666665</v>
      </c>
      <c r="K65" s="1230"/>
      <c r="L65" s="1263"/>
      <c r="M65" s="1230"/>
    </row>
    <row r="66" spans="3:13" ht="15.75">
      <c r="C66" s="1752"/>
      <c r="D66" s="1234" t="s">
        <v>1094</v>
      </c>
      <c r="E66" s="1245">
        <v>106.27</v>
      </c>
      <c r="F66" s="1245">
        <v>106.87</v>
      </c>
      <c r="G66" s="1245">
        <v>106.57</v>
      </c>
      <c r="H66" s="1245">
        <v>106.12741935483871</v>
      </c>
      <c r="I66" s="1245">
        <v>106.72741935483872</v>
      </c>
      <c r="J66" s="1262">
        <v>106.42741935483872</v>
      </c>
      <c r="K66" s="1230"/>
      <c r="L66" s="1263"/>
      <c r="M66" s="1230"/>
    </row>
    <row r="67" spans="3:13" ht="15.75">
      <c r="C67" s="1752"/>
      <c r="D67" s="1234" t="s">
        <v>1095</v>
      </c>
      <c r="E67" s="1244">
        <v>107.08</v>
      </c>
      <c r="F67" s="1244">
        <v>107.68</v>
      </c>
      <c r="G67" s="1244">
        <v>107.38</v>
      </c>
      <c r="H67" s="1244">
        <v>107.05187500000002</v>
      </c>
      <c r="I67" s="1244">
        <v>107.65187499999999</v>
      </c>
      <c r="J67" s="1246">
        <v>107.35187500000001</v>
      </c>
      <c r="K67" s="1230"/>
      <c r="L67" s="1263"/>
      <c r="M67" s="1230"/>
    </row>
    <row r="68" spans="3:13" ht="15.75">
      <c r="C68" s="1752"/>
      <c r="D68" s="1234" t="s">
        <v>1096</v>
      </c>
      <c r="E68" s="1244">
        <v>106.73</v>
      </c>
      <c r="F68" s="1244">
        <v>107.33</v>
      </c>
      <c r="G68" s="1244">
        <v>107.03</v>
      </c>
      <c r="H68" s="1244">
        <v>107.56193548387097</v>
      </c>
      <c r="I68" s="1244">
        <v>108.16193548387095</v>
      </c>
      <c r="J68" s="1246">
        <v>107.86193548387095</v>
      </c>
      <c r="K68" s="1230"/>
      <c r="L68" s="1230"/>
      <c r="M68" s="1263"/>
    </row>
    <row r="69" spans="3:13" ht="15.75">
      <c r="C69" s="1765"/>
      <c r="D69" s="1257" t="s">
        <v>1097</v>
      </c>
      <c r="E69" s="1248">
        <v>106.19083333333333</v>
      </c>
      <c r="F69" s="1248">
        <v>106.79083333333334</v>
      </c>
      <c r="G69" s="1248">
        <v>106.4908333333333</v>
      </c>
      <c r="H69" s="1248">
        <v>106.05185099570512</v>
      </c>
      <c r="I69" s="1248">
        <v>106.6518509957051</v>
      </c>
      <c r="J69" s="1250">
        <v>106.35185099570509</v>
      </c>
      <c r="K69" s="1230"/>
      <c r="L69" s="1230"/>
      <c r="M69" s="1230"/>
    </row>
    <row r="70" spans="3:13" ht="15.75">
      <c r="C70" s="1751" t="s">
        <v>4</v>
      </c>
      <c r="D70" s="1264" t="s">
        <v>1085</v>
      </c>
      <c r="E70" s="1251">
        <v>106.72</v>
      </c>
      <c r="F70" s="1251">
        <v>107.32</v>
      </c>
      <c r="G70" s="1251">
        <v>107.02</v>
      </c>
      <c r="H70" s="1251">
        <v>106.88593750000001</v>
      </c>
      <c r="I70" s="1251">
        <v>107.48593749999998</v>
      </c>
      <c r="J70" s="1252">
        <v>107.18593749999999</v>
      </c>
      <c r="K70" s="1230"/>
      <c r="L70" s="1230"/>
      <c r="M70" s="1230"/>
    </row>
    <row r="71" spans="3:13" ht="15.75">
      <c r="C71" s="1752"/>
      <c r="D71" s="1234" t="s">
        <v>1086</v>
      </c>
      <c r="E71" s="1244">
        <v>106.85</v>
      </c>
      <c r="F71" s="1244">
        <v>107.45</v>
      </c>
      <c r="G71" s="1244">
        <v>107.15</v>
      </c>
      <c r="H71" s="1244">
        <v>106.7274193548387</v>
      </c>
      <c r="I71" s="1244">
        <v>107.32741935483868</v>
      </c>
      <c r="J71" s="1246">
        <v>107.02741935483868</v>
      </c>
      <c r="K71" s="1230"/>
      <c r="L71" s="1230"/>
      <c r="M71" s="1230"/>
    </row>
    <row r="72" spans="3:13" ht="15.75">
      <c r="C72" s="1752"/>
      <c r="D72" s="1234" t="s">
        <v>1087</v>
      </c>
      <c r="E72" s="1244">
        <v>106.49</v>
      </c>
      <c r="F72" s="1244">
        <v>107.09</v>
      </c>
      <c r="G72" s="1244">
        <v>106.78999999999999</v>
      </c>
      <c r="H72" s="1244">
        <v>106.43566666666669</v>
      </c>
      <c r="I72" s="1244">
        <v>107.03566666666666</v>
      </c>
      <c r="J72" s="1246">
        <v>106.73566666666667</v>
      </c>
      <c r="K72" s="1230"/>
      <c r="L72" s="1230"/>
      <c r="M72" s="1230"/>
    </row>
    <row r="73" spans="3:13" ht="15.75">
      <c r="C73" s="1752"/>
      <c r="D73" s="1234" t="s">
        <v>1088</v>
      </c>
      <c r="E73" s="1244">
        <v>107.31</v>
      </c>
      <c r="F73" s="1244">
        <v>107.91</v>
      </c>
      <c r="G73" s="1244">
        <v>107.61</v>
      </c>
      <c r="H73" s="1244">
        <v>106.61566666666667</v>
      </c>
      <c r="I73" s="1244">
        <v>107.21566666666668</v>
      </c>
      <c r="J73" s="1246">
        <v>106.91566666666668</v>
      </c>
      <c r="K73" s="1230"/>
      <c r="L73" s="1230"/>
      <c r="M73" s="1230"/>
    </row>
    <row r="74" spans="3:13" ht="15.75">
      <c r="C74" s="1752"/>
      <c r="D74" s="1234" t="s">
        <v>1089</v>
      </c>
      <c r="E74" s="1244">
        <v>107.7</v>
      </c>
      <c r="F74" s="1244">
        <v>108.3</v>
      </c>
      <c r="G74" s="1244">
        <v>108</v>
      </c>
      <c r="H74" s="1244">
        <v>108.59133333333332</v>
      </c>
      <c r="I74" s="1244">
        <v>109.19133333333333</v>
      </c>
      <c r="J74" s="1246">
        <v>108.89133333333334</v>
      </c>
      <c r="K74" s="1230"/>
      <c r="L74" s="1230"/>
      <c r="M74" s="1230"/>
    </row>
    <row r="75" spans="3:13" ht="15.75">
      <c r="C75" s="1752"/>
      <c r="D75" s="1234" t="s">
        <v>1090</v>
      </c>
      <c r="E75" s="1244">
        <v>108.54</v>
      </c>
      <c r="F75" s="1244">
        <v>109.14</v>
      </c>
      <c r="G75" s="1244">
        <v>108.84</v>
      </c>
      <c r="H75" s="1244">
        <v>108.4448275862069</v>
      </c>
      <c r="I75" s="1244">
        <v>109.04482758620691</v>
      </c>
      <c r="J75" s="1246">
        <v>108.7448275862069</v>
      </c>
      <c r="K75" s="1230"/>
      <c r="L75" s="1230"/>
      <c r="M75" s="1230"/>
    </row>
    <row r="76" spans="3:13" ht="15.75">
      <c r="C76" s="1752"/>
      <c r="D76" s="1234" t="s">
        <v>1091</v>
      </c>
      <c r="E76" s="1244">
        <v>106.63</v>
      </c>
      <c r="F76" s="1244">
        <v>107.23</v>
      </c>
      <c r="G76" s="1244">
        <v>106.93</v>
      </c>
      <c r="H76" s="1244">
        <v>108.20103448275863</v>
      </c>
      <c r="I76" s="1244">
        <v>108.80103448275862</v>
      </c>
      <c r="J76" s="1246">
        <v>108.50103448275863</v>
      </c>
      <c r="K76" s="1230"/>
      <c r="L76" s="1230"/>
      <c r="M76" s="1230"/>
    </row>
    <row r="77" spans="3:13" ht="15.75">
      <c r="C77" s="1752"/>
      <c r="D77" s="1234" t="s">
        <v>1092</v>
      </c>
      <c r="E77" s="1244">
        <v>106.27</v>
      </c>
      <c r="F77" s="1244">
        <v>106.87</v>
      </c>
      <c r="G77" s="1244">
        <v>106.57</v>
      </c>
      <c r="H77" s="1244">
        <v>106.642</v>
      </c>
      <c r="I77" s="1244">
        <v>107.242</v>
      </c>
      <c r="J77" s="1246">
        <v>106.94200000000001</v>
      </c>
      <c r="K77" s="1230"/>
      <c r="L77" s="1230"/>
      <c r="M77" s="1230"/>
    </row>
    <row r="78" spans="3:13" ht="15.75">
      <c r="C78" s="1752"/>
      <c r="D78" s="1234" t="s">
        <v>1093</v>
      </c>
      <c r="E78" s="1244">
        <v>103.1</v>
      </c>
      <c r="F78" s="1244">
        <v>103.7</v>
      </c>
      <c r="G78" s="1244">
        <v>103.4</v>
      </c>
      <c r="H78" s="1244">
        <v>103.90870967741935</v>
      </c>
      <c r="I78" s="1244">
        <v>104.50870967741933</v>
      </c>
      <c r="J78" s="1246">
        <v>104.20870967741934</v>
      </c>
      <c r="K78" s="1230"/>
      <c r="L78" s="1230"/>
      <c r="M78" s="1230"/>
    </row>
    <row r="79" spans="3:13" ht="15.75">
      <c r="C79" s="1752"/>
      <c r="D79" s="1234" t="s">
        <v>1094</v>
      </c>
      <c r="E79" s="1244">
        <v>102.61</v>
      </c>
      <c r="F79" s="1244">
        <v>103.21</v>
      </c>
      <c r="G79" s="1244">
        <v>102.91</v>
      </c>
      <c r="H79" s="1244">
        <v>102.69709677419354</v>
      </c>
      <c r="I79" s="1244">
        <v>103.29709677419355</v>
      </c>
      <c r="J79" s="1246">
        <v>102.99709677419355</v>
      </c>
      <c r="K79" s="1230"/>
      <c r="L79" s="1263"/>
      <c r="M79" s="1230"/>
    </row>
    <row r="80" spans="3:13" ht="15.75">
      <c r="C80" s="1752"/>
      <c r="D80" s="1234" t="s">
        <v>1095</v>
      </c>
      <c r="E80" s="1244">
        <v>102.77</v>
      </c>
      <c r="F80" s="1244">
        <v>103.37</v>
      </c>
      <c r="G80" s="1244">
        <v>103.07</v>
      </c>
      <c r="H80" s="1244">
        <v>102.82129032258065</v>
      </c>
      <c r="I80" s="1244">
        <v>103.42129032258065</v>
      </c>
      <c r="J80" s="1246">
        <v>103.12129032258065</v>
      </c>
      <c r="K80" s="1230"/>
      <c r="L80" s="1263"/>
      <c r="M80" s="1230"/>
    </row>
    <row r="81" spans="3:13" ht="15.75">
      <c r="C81" s="1752"/>
      <c r="D81" s="1238" t="s">
        <v>1096</v>
      </c>
      <c r="E81" s="1255">
        <v>102.86</v>
      </c>
      <c r="F81" s="1255">
        <v>103.46</v>
      </c>
      <c r="G81" s="1255">
        <v>103.16</v>
      </c>
      <c r="H81" s="1255">
        <v>102.97903225806451</v>
      </c>
      <c r="I81" s="1255">
        <v>103.57903225806453</v>
      </c>
      <c r="J81" s="1256">
        <v>103.27903225806452</v>
      </c>
      <c r="K81" s="1230"/>
      <c r="L81" s="1263"/>
      <c r="M81" s="1263"/>
    </row>
    <row r="82" spans="3:13" ht="16.5" thickBot="1">
      <c r="C82" s="1753"/>
      <c r="D82" s="1265" t="s">
        <v>1097</v>
      </c>
      <c r="E82" s="1266">
        <f t="shared" ref="E82:J82" si="0">AVERAGE(E70:E81)</f>
        <v>105.65416666666665</v>
      </c>
      <c r="F82" s="1266">
        <f t="shared" si="0"/>
        <v>106.25416666666668</v>
      </c>
      <c r="G82" s="1266">
        <f t="shared" si="0"/>
        <v>105.95416666666667</v>
      </c>
      <c r="H82" s="1266">
        <f t="shared" si="0"/>
        <v>105.91250121856073</v>
      </c>
      <c r="I82" s="1266">
        <f t="shared" si="0"/>
        <v>106.51250121856073</v>
      </c>
      <c r="J82" s="1250">
        <f t="shared" si="0"/>
        <v>106.21250121856076</v>
      </c>
      <c r="K82" s="1230"/>
      <c r="L82" s="1263"/>
      <c r="M82" s="1263"/>
    </row>
    <row r="83" spans="3:13" ht="16.5" thickTop="1">
      <c r="C83" s="1751" t="s">
        <v>44</v>
      </c>
      <c r="D83" s="1264" t="s">
        <v>1085</v>
      </c>
      <c r="E83" s="1251">
        <v>102.29</v>
      </c>
      <c r="F83" s="1251">
        <v>102.89</v>
      </c>
      <c r="G83" s="1251">
        <v>102.59</v>
      </c>
      <c r="H83" s="1251">
        <v>102.28999999999998</v>
      </c>
      <c r="I83" s="1251">
        <v>102.89000000000001</v>
      </c>
      <c r="J83" s="1252">
        <v>102.59</v>
      </c>
      <c r="K83" s="1230"/>
      <c r="L83" s="1263"/>
      <c r="M83" s="1263"/>
    </row>
    <row r="84" spans="3:13" ht="15.75">
      <c r="C84" s="1752"/>
      <c r="D84" s="1234" t="s">
        <v>1086</v>
      </c>
      <c r="E84" s="1244">
        <v>102.22</v>
      </c>
      <c r="F84" s="1244">
        <v>102.82</v>
      </c>
      <c r="G84" s="1244">
        <v>102.52</v>
      </c>
      <c r="H84" s="1244">
        <v>102.15354838709678</v>
      </c>
      <c r="I84" s="1244">
        <v>102.75354838709676</v>
      </c>
      <c r="J84" s="1246">
        <v>102.45354838709676</v>
      </c>
      <c r="K84" s="1230"/>
      <c r="L84" s="1263"/>
      <c r="M84" s="1263"/>
    </row>
    <row r="85" spans="3:13" ht="15.75">
      <c r="C85" s="1752"/>
      <c r="D85" s="1234" t="s">
        <v>1087</v>
      </c>
      <c r="E85" s="1244">
        <v>103.29</v>
      </c>
      <c r="F85" s="1244">
        <v>103.89</v>
      </c>
      <c r="G85" s="1244">
        <v>103.59</v>
      </c>
      <c r="H85" s="1244">
        <v>103.68709677419353</v>
      </c>
      <c r="I85" s="1244">
        <v>104.28709677419357</v>
      </c>
      <c r="J85" s="1246">
        <v>103.98709677419356</v>
      </c>
      <c r="K85" s="1230"/>
      <c r="L85" s="1263"/>
      <c r="M85" s="1263"/>
    </row>
    <row r="86" spans="3:13" ht="15.75">
      <c r="C86" s="1752"/>
      <c r="D86" s="1234" t="s">
        <v>1088</v>
      </c>
      <c r="E86" s="1244">
        <v>104.04</v>
      </c>
      <c r="F86" s="1244">
        <v>104.64</v>
      </c>
      <c r="G86" s="1244">
        <v>104.34</v>
      </c>
      <c r="H86" s="1244">
        <v>103.63419354838709</v>
      </c>
      <c r="I86" s="1244">
        <v>104.23419354838707</v>
      </c>
      <c r="J86" s="1246">
        <v>103.93419354838707</v>
      </c>
      <c r="K86" s="1230"/>
      <c r="L86" s="1263"/>
      <c r="M86" s="1263"/>
    </row>
    <row r="87" spans="3:13" ht="15.75">
      <c r="C87" s="1752"/>
      <c r="D87" s="1234" t="s">
        <v>1089</v>
      </c>
      <c r="E87" s="1244">
        <v>102.65</v>
      </c>
      <c r="F87" s="1244">
        <v>103.25</v>
      </c>
      <c r="G87" s="1244">
        <v>102.95</v>
      </c>
      <c r="H87" s="1244">
        <v>103.08379310344827</v>
      </c>
      <c r="I87" s="1244">
        <v>103.68379310344827</v>
      </c>
      <c r="J87" s="1246">
        <v>103.38379310344827</v>
      </c>
      <c r="K87" s="1230"/>
      <c r="L87" s="1263"/>
      <c r="M87" s="1263"/>
    </row>
    <row r="88" spans="3:13" ht="15.75">
      <c r="C88" s="1752"/>
      <c r="D88" s="1234" t="s">
        <v>1090</v>
      </c>
      <c r="E88" s="1244">
        <v>101.52</v>
      </c>
      <c r="F88" s="1244">
        <v>102.12</v>
      </c>
      <c r="G88" s="1244">
        <v>101.82</v>
      </c>
      <c r="H88" s="1244">
        <v>101.83166666666668</v>
      </c>
      <c r="I88" s="1244">
        <v>102.43166666666666</v>
      </c>
      <c r="J88" s="1246">
        <v>102.13166666666666</v>
      </c>
      <c r="K88" s="1230"/>
      <c r="L88" s="1263"/>
      <c r="M88" s="1263"/>
    </row>
    <row r="89" spans="3:13" ht="15.75">
      <c r="C89" s="1752"/>
      <c r="D89" s="1234" t="s">
        <v>1091</v>
      </c>
      <c r="E89" s="1244">
        <v>102.74</v>
      </c>
      <c r="F89" s="1244">
        <v>103.34</v>
      </c>
      <c r="G89" s="1244">
        <v>103.03999999999999</v>
      </c>
      <c r="H89" s="1244">
        <v>101.93551724137932</v>
      </c>
      <c r="I89" s="1244">
        <v>102.5355172413793</v>
      </c>
      <c r="J89" s="1246">
        <v>102.23551724137931</v>
      </c>
      <c r="K89" s="1230"/>
      <c r="L89" s="1263"/>
      <c r="M89" s="1263"/>
    </row>
    <row r="90" spans="3:13" ht="15.75">
      <c r="C90" s="1752"/>
      <c r="D90" s="1234" t="s">
        <v>1092</v>
      </c>
      <c r="E90" s="1244">
        <v>103.53</v>
      </c>
      <c r="F90" s="1244">
        <v>104.13</v>
      </c>
      <c r="G90" s="1244">
        <v>103.83</v>
      </c>
      <c r="H90" s="1244">
        <v>103.34766666666668</v>
      </c>
      <c r="I90" s="1244">
        <v>103.94766666666668</v>
      </c>
      <c r="J90" s="1246">
        <v>103.64766666666668</v>
      </c>
      <c r="K90" s="1230"/>
      <c r="L90" s="1263"/>
      <c r="M90" s="1263"/>
    </row>
    <row r="91" spans="3:13" ht="15.75">
      <c r="C91" s="1752"/>
      <c r="D91" s="1234" t="s">
        <v>1093</v>
      </c>
      <c r="E91" s="1244">
        <v>104.12</v>
      </c>
      <c r="F91" s="1244">
        <v>104.72</v>
      </c>
      <c r="G91" s="1244">
        <v>104.42</v>
      </c>
      <c r="H91" s="1244">
        <v>103.79666666666668</v>
      </c>
      <c r="I91" s="1244">
        <v>104.39666666666666</v>
      </c>
      <c r="J91" s="1246">
        <v>104.09666666666666</v>
      </c>
      <c r="K91" s="1230"/>
      <c r="L91" s="1263"/>
      <c r="M91" s="1263"/>
    </row>
    <row r="92" spans="3:13" ht="15.75">
      <c r="C92" s="1752"/>
      <c r="D92" s="1234" t="s">
        <v>1094</v>
      </c>
      <c r="E92" s="1244">
        <v>107.43</v>
      </c>
      <c r="F92" s="1244">
        <v>108.03</v>
      </c>
      <c r="G92" s="1244">
        <v>107.73</v>
      </c>
      <c r="H92" s="1244">
        <v>106.08032258064517</v>
      </c>
      <c r="I92" s="1244">
        <v>106.68032258064517</v>
      </c>
      <c r="J92" s="1246">
        <v>106.38032258064517</v>
      </c>
      <c r="K92" s="1230"/>
      <c r="L92" s="1263"/>
      <c r="M92" s="1263"/>
    </row>
    <row r="93" spans="3:13" ht="15.75">
      <c r="C93" s="1752"/>
      <c r="D93" s="1234" t="s">
        <v>1095</v>
      </c>
      <c r="E93" s="1244">
        <v>107.94</v>
      </c>
      <c r="F93" s="1244">
        <v>108.54</v>
      </c>
      <c r="G93" s="1244">
        <v>108.24000000000001</v>
      </c>
      <c r="H93" s="1244">
        <v>107.88774193548387</v>
      </c>
      <c r="I93" s="1244">
        <v>108.48774193548388</v>
      </c>
      <c r="J93" s="1246">
        <v>108.18774193548387</v>
      </c>
      <c r="K93" s="1230"/>
      <c r="L93" s="1263"/>
      <c r="M93" s="1263"/>
    </row>
    <row r="94" spans="3:13" ht="15.75">
      <c r="C94" s="1752"/>
      <c r="D94" s="1238" t="s">
        <v>1096</v>
      </c>
      <c r="E94" s="1255">
        <v>109.34</v>
      </c>
      <c r="F94" s="1255">
        <v>109.94</v>
      </c>
      <c r="G94" s="1255">
        <v>109.64</v>
      </c>
      <c r="H94" s="1255">
        <v>109.14781249999999</v>
      </c>
      <c r="I94" s="1255">
        <v>109.74781249999999</v>
      </c>
      <c r="J94" s="1256">
        <v>109.4478125</v>
      </c>
      <c r="K94" s="1230"/>
      <c r="L94" s="1263"/>
      <c r="M94" s="1230"/>
    </row>
    <row r="95" spans="3:13" ht="15.75">
      <c r="C95" s="1752"/>
      <c r="D95" s="1267" t="s">
        <v>1097</v>
      </c>
      <c r="E95" s="1268">
        <f t="shared" ref="E95:J95" si="1">AVERAGE(E83:E94)</f>
        <v>104.25916666666666</v>
      </c>
      <c r="F95" s="1268">
        <f t="shared" si="1"/>
        <v>104.85916666666668</v>
      </c>
      <c r="G95" s="1268">
        <f t="shared" si="1"/>
        <v>104.55916666666668</v>
      </c>
      <c r="H95" s="1268">
        <f t="shared" si="1"/>
        <v>104.07300217255283</v>
      </c>
      <c r="I95" s="1268">
        <f t="shared" si="1"/>
        <v>104.67300217255281</v>
      </c>
      <c r="J95" s="1250">
        <f t="shared" si="1"/>
        <v>104.37300217255284</v>
      </c>
      <c r="K95" s="1230"/>
      <c r="L95" s="1263"/>
      <c r="M95" s="1230"/>
    </row>
    <row r="96" spans="3:13" ht="15.75">
      <c r="C96" s="1269" t="s">
        <v>134</v>
      </c>
      <c r="D96" s="1264" t="s">
        <v>1085</v>
      </c>
      <c r="E96" s="1251">
        <v>111.54</v>
      </c>
      <c r="F96" s="1251">
        <v>112.14</v>
      </c>
      <c r="G96" s="1251">
        <v>111.84</v>
      </c>
      <c r="H96" s="1251">
        <v>109.83064516129029</v>
      </c>
      <c r="I96" s="1251">
        <v>110.43064516129036</v>
      </c>
      <c r="J96" s="1252">
        <v>110.13064516129032</v>
      </c>
      <c r="K96" s="1230"/>
      <c r="L96" s="1263"/>
      <c r="M96" s="1230"/>
    </row>
    <row r="97" spans="3:13" ht="16.5" thickBot="1">
      <c r="C97" s="1270"/>
      <c r="D97" s="1271" t="s">
        <v>1086</v>
      </c>
      <c r="E97" s="1272">
        <v>114.66</v>
      </c>
      <c r="F97" s="1272">
        <v>115.26</v>
      </c>
      <c r="G97" s="1272">
        <v>114.96000000000001</v>
      </c>
      <c r="H97" s="1272">
        <v>113.2225806451613</v>
      </c>
      <c r="I97" s="1272">
        <v>113.8225806451613</v>
      </c>
      <c r="J97" s="1273">
        <v>113.5225806451613</v>
      </c>
      <c r="K97" s="1230"/>
      <c r="L97" s="1263"/>
      <c r="M97" s="1263"/>
    </row>
    <row r="98" spans="3:13" ht="16.5" thickTop="1">
      <c r="C98" s="1784" t="s">
        <v>1101</v>
      </c>
      <c r="D98" s="1784"/>
      <c r="E98" s="1784"/>
      <c r="F98" s="1784"/>
      <c r="G98" s="1784"/>
      <c r="H98" s="1784"/>
      <c r="I98" s="1784"/>
      <c r="J98" s="1784"/>
      <c r="K98" s="1230"/>
      <c r="L98" s="1230"/>
      <c r="M98" s="1230"/>
    </row>
    <row r="99" spans="3:13">
      <c r="C99" s="1768" t="s">
        <v>1076</v>
      </c>
      <c r="D99" s="1768"/>
      <c r="E99" s="1768"/>
      <c r="F99" s="1768"/>
      <c r="G99" s="1768"/>
      <c r="H99" s="1768"/>
      <c r="I99" s="1768"/>
      <c r="J99" s="1768"/>
      <c r="K99" s="1768"/>
      <c r="L99" s="1768"/>
      <c r="M99" s="1768"/>
    </row>
    <row r="100" spans="3:13" ht="15.75">
      <c r="C100" s="1639" t="s">
        <v>106</v>
      </c>
      <c r="D100" s="1639"/>
      <c r="E100" s="1639"/>
      <c r="F100" s="1639"/>
      <c r="G100" s="1639"/>
      <c r="H100" s="1639"/>
      <c r="I100" s="1639"/>
      <c r="J100" s="1639"/>
      <c r="K100" s="1639"/>
      <c r="L100" s="1639"/>
      <c r="M100" s="1639"/>
    </row>
    <row r="101" spans="3:13" ht="16.5" thickBot="1">
      <c r="C101" s="701"/>
      <c r="D101" s="701"/>
      <c r="E101" s="701"/>
      <c r="F101" s="701"/>
      <c r="G101" s="701"/>
      <c r="H101" s="701"/>
      <c r="I101" s="701"/>
      <c r="J101" s="701"/>
      <c r="K101" s="1274"/>
      <c r="L101" s="1274"/>
      <c r="M101" s="1274"/>
    </row>
    <row r="102" spans="3:13" ht="15.75" thickTop="1">
      <c r="C102" s="1769"/>
      <c r="D102" s="1772" t="s">
        <v>1046</v>
      </c>
      <c r="E102" s="1773"/>
      <c r="F102" s="1774"/>
      <c r="G102" s="1772" t="s">
        <v>1047</v>
      </c>
      <c r="H102" s="1773"/>
      <c r="I102" s="1774"/>
      <c r="J102" s="1778" t="s">
        <v>135</v>
      </c>
      <c r="K102" s="1779"/>
      <c r="L102" s="1779"/>
      <c r="M102" s="1780"/>
    </row>
    <row r="103" spans="3:13">
      <c r="C103" s="1770"/>
      <c r="D103" s="1775"/>
      <c r="E103" s="1776"/>
      <c r="F103" s="1777"/>
      <c r="G103" s="1775"/>
      <c r="H103" s="1776"/>
      <c r="I103" s="1777"/>
      <c r="J103" s="1781" t="s">
        <v>1103</v>
      </c>
      <c r="K103" s="1782"/>
      <c r="L103" s="1781" t="s">
        <v>1104</v>
      </c>
      <c r="M103" s="1783"/>
    </row>
    <row r="104" spans="3:13">
      <c r="C104" s="1771"/>
      <c r="D104" s="1275">
        <v>2016</v>
      </c>
      <c r="E104" s="1275">
        <v>2017</v>
      </c>
      <c r="F104" s="1275">
        <v>2018</v>
      </c>
      <c r="G104" s="1275">
        <v>2016</v>
      </c>
      <c r="H104" s="1275">
        <v>2017</v>
      </c>
      <c r="I104" s="1275">
        <v>2018</v>
      </c>
      <c r="J104" s="1276">
        <v>2017</v>
      </c>
      <c r="K104" s="1276">
        <v>2018</v>
      </c>
      <c r="L104" s="1275" t="s">
        <v>1105</v>
      </c>
      <c r="M104" s="1277">
        <v>2018</v>
      </c>
    </row>
    <row r="105" spans="3:13">
      <c r="C105" s="1278" t="s">
        <v>1106</v>
      </c>
      <c r="D105" s="1279">
        <v>46.25</v>
      </c>
      <c r="E105" s="1279">
        <v>47.89</v>
      </c>
      <c r="F105" s="1279">
        <v>71.03</v>
      </c>
      <c r="G105" s="1280">
        <v>45.26</v>
      </c>
      <c r="H105" s="1280">
        <v>56.18</v>
      </c>
      <c r="I105" s="1280">
        <v>77.87</v>
      </c>
      <c r="J105" s="1281">
        <v>3.5459459459459453</v>
      </c>
      <c r="K105" s="1281">
        <v>48.319064522864892</v>
      </c>
      <c r="L105" s="1282">
        <f>H105/G105*100-100</f>
        <v>24.127264692885547</v>
      </c>
      <c r="M105" s="1283">
        <f t="shared" ref="M105:M106" si="2">I105/H105*100-100</f>
        <v>38.608045567817726</v>
      </c>
    </row>
    <row r="106" spans="3:13" ht="15.75" thickBot="1">
      <c r="C106" s="1284" t="s">
        <v>1107</v>
      </c>
      <c r="D106" s="1285">
        <v>1327</v>
      </c>
      <c r="E106" s="1285">
        <v>1230.3</v>
      </c>
      <c r="F106" s="1285">
        <v>1241.0999999999999</v>
      </c>
      <c r="G106" s="1285">
        <v>1308.3499999999999</v>
      </c>
      <c r="H106" s="1285">
        <v>1322.85</v>
      </c>
      <c r="I106" s="1285">
        <v>1203</v>
      </c>
      <c r="J106" s="1286">
        <v>-7.2871137905049039</v>
      </c>
      <c r="K106" s="1286">
        <v>0.87783467446965346</v>
      </c>
      <c r="L106" s="1287">
        <f t="shared" ref="L106" si="3">H106/G106*100-100</f>
        <v>1.1082661367371145</v>
      </c>
      <c r="M106" s="1288">
        <f t="shared" si="2"/>
        <v>-9.0599841251842577</v>
      </c>
    </row>
    <row r="107" spans="3:13" ht="15.75" thickTop="1">
      <c r="C107" s="1289" t="s">
        <v>1108</v>
      </c>
      <c r="D107" s="1274"/>
      <c r="E107" s="1274"/>
      <c r="F107" s="1274"/>
      <c r="G107" s="1274"/>
      <c r="H107" s="1274"/>
      <c r="I107" s="1274"/>
      <c r="J107" s="1274"/>
      <c r="K107" s="1274"/>
      <c r="L107" s="1274"/>
      <c r="M107" s="1274"/>
    </row>
    <row r="108" spans="3:13">
      <c r="C108" s="1766" t="s">
        <v>1109</v>
      </c>
      <c r="D108" s="1766"/>
      <c r="E108" s="1766"/>
      <c r="F108" s="1766"/>
      <c r="G108" s="1766"/>
      <c r="H108" s="1766"/>
      <c r="I108" s="1766"/>
      <c r="J108" s="1766"/>
      <c r="K108" s="1766"/>
      <c r="L108" s="1766"/>
      <c r="M108" s="1766"/>
    </row>
    <row r="109" spans="3:13">
      <c r="C109" s="1766" t="s">
        <v>1110</v>
      </c>
      <c r="D109" s="1766"/>
      <c r="E109" s="1766"/>
      <c r="F109" s="1766"/>
      <c r="G109" s="1766"/>
      <c r="H109" s="1766"/>
      <c r="I109" s="1766"/>
      <c r="J109" s="1766"/>
      <c r="K109" s="1766"/>
      <c r="L109" s="1766"/>
      <c r="M109" s="1766"/>
    </row>
    <row r="110" spans="3:13">
      <c r="C110" s="1767" t="s">
        <v>1111</v>
      </c>
      <c r="D110" s="1767"/>
      <c r="E110" s="1767"/>
      <c r="F110" s="1767"/>
      <c r="G110" s="1767"/>
      <c r="H110" s="1767"/>
      <c r="I110" s="1767"/>
      <c r="J110" s="1767"/>
      <c r="K110" s="1767"/>
      <c r="L110" s="1767"/>
      <c r="M110" s="1767"/>
    </row>
    <row r="111" spans="3:13">
      <c r="C111" s="1495"/>
      <c r="D111" s="1495"/>
      <c r="E111" s="1495"/>
      <c r="F111" s="1495"/>
      <c r="G111" s="1495"/>
      <c r="H111" s="1495"/>
      <c r="I111" s="1495"/>
      <c r="J111" s="1495"/>
      <c r="K111" s="1495"/>
      <c r="L111" s="1495"/>
      <c r="M111" s="1495"/>
    </row>
  </sheetData>
  <mergeCells count="25">
    <mergeCell ref="C109:M109"/>
    <mergeCell ref="C108:M108"/>
    <mergeCell ref="C110:M110"/>
    <mergeCell ref="C83:C95"/>
    <mergeCell ref="C99:M99"/>
    <mergeCell ref="C100:M100"/>
    <mergeCell ref="C102:C104"/>
    <mergeCell ref="D102:F103"/>
    <mergeCell ref="G102:I103"/>
    <mergeCell ref="J102:M102"/>
    <mergeCell ref="J103:K103"/>
    <mergeCell ref="L103:M103"/>
    <mergeCell ref="C98:J98"/>
    <mergeCell ref="C70:C82"/>
    <mergeCell ref="C1:J1"/>
    <mergeCell ref="C2:J2"/>
    <mergeCell ref="C3:C4"/>
    <mergeCell ref="D3:D4"/>
    <mergeCell ref="E3:G3"/>
    <mergeCell ref="H3:J3"/>
    <mergeCell ref="C5:C17"/>
    <mergeCell ref="C18:C30"/>
    <mergeCell ref="C31:C43"/>
    <mergeCell ref="C44:C56"/>
    <mergeCell ref="C57:C69"/>
  </mergeCells>
  <hyperlinks>
    <hyperlink ref="C110" r:id="rId1"/>
  </hyperlinks>
  <pageMargins left="0.59055118110236227" right="0.19685039370078741" top="0.19685039370078741" bottom="0.19685039370078741" header="0.31496062992125984" footer="0.31496062992125984"/>
  <pageSetup paperSize="9" scale="75" orientation="portrait" r:id="rId2"/>
</worksheet>
</file>

<file path=xl/worksheets/sheet21.xml><?xml version="1.0" encoding="utf-8"?>
<worksheet xmlns="http://schemas.openxmlformats.org/spreadsheetml/2006/main" xmlns:r="http://schemas.openxmlformats.org/officeDocument/2006/relationships">
  <sheetPr>
    <pageSetUpPr fitToPage="1"/>
  </sheetPr>
  <dimension ref="A1:N51"/>
  <sheetViews>
    <sheetView zoomScaleSheetLayoutView="100" workbookViewId="0">
      <selection activeCell="J8" sqref="J8"/>
    </sheetView>
  </sheetViews>
  <sheetFormatPr defaultRowHeight="18.75"/>
  <cols>
    <col min="1" max="1" width="44" style="4" bestFit="1" customWidth="1"/>
    <col min="2" max="2" width="18.5703125" style="4" bestFit="1" customWidth="1"/>
    <col min="3" max="3" width="17" style="4" customWidth="1"/>
    <col min="4" max="4" width="20.42578125" style="4" bestFit="1" customWidth="1"/>
    <col min="5" max="5" width="17" style="4" customWidth="1"/>
    <col min="6" max="6" width="20.42578125" style="4" bestFit="1" customWidth="1"/>
    <col min="7" max="7" width="17" style="4" bestFit="1" customWidth="1"/>
    <col min="8" max="8" width="17" style="4" customWidth="1"/>
    <col min="9" max="9" width="10" style="4" bestFit="1" customWidth="1"/>
    <col min="10" max="10" width="11.42578125" style="4" bestFit="1" customWidth="1"/>
    <col min="11" max="12" width="11" style="4" bestFit="1" customWidth="1"/>
    <col min="13" max="16384" width="9.140625" style="4"/>
  </cols>
  <sheetData>
    <row r="1" spans="1:14">
      <c r="A1" s="1789" t="s">
        <v>1102</v>
      </c>
      <c r="B1" s="1789"/>
      <c r="C1" s="1789"/>
      <c r="D1" s="1789"/>
      <c r="E1" s="1789"/>
      <c r="F1" s="1789"/>
      <c r="G1" s="1789"/>
      <c r="H1" s="1789"/>
    </row>
    <row r="2" spans="1:14">
      <c r="A2" s="1789" t="s">
        <v>0</v>
      </c>
      <c r="B2" s="1789"/>
      <c r="C2" s="1789"/>
      <c r="D2" s="1789"/>
      <c r="E2" s="1789"/>
      <c r="F2" s="1789"/>
      <c r="G2" s="1789"/>
      <c r="H2" s="1789"/>
    </row>
    <row r="3" spans="1:14">
      <c r="A3" s="1790" t="s">
        <v>14</v>
      </c>
      <c r="B3" s="1790"/>
      <c r="C3" s="1790"/>
      <c r="D3" s="1790"/>
      <c r="E3" s="1790"/>
      <c r="F3" s="1790"/>
      <c r="G3" s="1790"/>
      <c r="H3" s="1790"/>
    </row>
    <row r="4" spans="1:14">
      <c r="A4" s="61"/>
      <c r="B4" s="61"/>
      <c r="C4" s="61"/>
      <c r="D4" s="61"/>
      <c r="E4" s="61"/>
      <c r="F4" s="61"/>
      <c r="G4" s="61"/>
      <c r="H4" s="61"/>
    </row>
    <row r="5" spans="1:14" ht="19.5" thickBot="1">
      <c r="A5" s="1788" t="s">
        <v>1</v>
      </c>
      <c r="B5" s="1788"/>
      <c r="C5" s="1788"/>
      <c r="D5" s="1788"/>
      <c r="E5" s="1788"/>
      <c r="F5" s="1788"/>
      <c r="G5" s="1788"/>
      <c r="H5" s="1788"/>
    </row>
    <row r="6" spans="1:14" ht="20.25" customHeight="1" thickTop="1">
      <c r="A6" s="1792" t="s">
        <v>2</v>
      </c>
      <c r="B6" s="1795" t="s">
        <v>3</v>
      </c>
      <c r="C6" s="1795"/>
      <c r="D6" s="1795"/>
      <c r="E6" s="1795"/>
      <c r="F6" s="1795"/>
      <c r="G6" s="1795" t="s">
        <v>135</v>
      </c>
      <c r="H6" s="1796"/>
    </row>
    <row r="7" spans="1:14" ht="20.25" customHeight="1">
      <c r="A7" s="1793"/>
      <c r="B7" s="1797" t="s">
        <v>4</v>
      </c>
      <c r="C7" s="1798"/>
      <c r="D7" s="1797" t="s">
        <v>44</v>
      </c>
      <c r="E7" s="1798"/>
      <c r="F7" s="96" t="s">
        <v>133</v>
      </c>
      <c r="G7" s="1799" t="s">
        <v>143</v>
      </c>
      <c r="H7" s="1800"/>
    </row>
    <row r="8" spans="1:14" ht="20.25" customHeight="1">
      <c r="A8" s="1794"/>
      <c r="B8" s="100" t="s">
        <v>140</v>
      </c>
      <c r="C8" s="83" t="s">
        <v>5</v>
      </c>
      <c r="D8" s="100" t="s">
        <v>140</v>
      </c>
      <c r="E8" s="96" t="s">
        <v>5</v>
      </c>
      <c r="F8" s="100" t="s">
        <v>140</v>
      </c>
      <c r="G8" s="96" t="s">
        <v>44</v>
      </c>
      <c r="H8" s="97" t="s">
        <v>134</v>
      </c>
    </row>
    <row r="9" spans="1:14" ht="27.75" customHeight="1">
      <c r="A9" s="84" t="s">
        <v>6</v>
      </c>
      <c r="B9" s="85">
        <f>B10+B14+B18</f>
        <v>31547.599999999999</v>
      </c>
      <c r="C9" s="85">
        <f t="shared" ref="C9:E9" si="0">C10+C14+C18</f>
        <v>815703</v>
      </c>
      <c r="D9" s="85">
        <f t="shared" si="0"/>
        <v>72376.100000000006</v>
      </c>
      <c r="E9" s="85">
        <f t="shared" si="0"/>
        <v>1029022.3999999999</v>
      </c>
      <c r="F9" s="85">
        <v>66333.100000000006</v>
      </c>
      <c r="G9" s="85">
        <f>D9/B9*100-100</f>
        <v>129.41871964903831</v>
      </c>
      <c r="H9" s="86">
        <f>F9/D9*100-100</f>
        <v>-8.3494413210990928</v>
      </c>
      <c r="I9" s="1"/>
      <c r="J9" s="1"/>
      <c r="K9" s="1"/>
      <c r="L9" s="1"/>
      <c r="M9" s="1"/>
      <c r="N9" s="1"/>
    </row>
    <row r="10" spans="1:14" ht="27.75" customHeight="1">
      <c r="A10" s="2" t="s">
        <v>15</v>
      </c>
      <c r="B10" s="8">
        <f>SUM(B11:B13)</f>
        <v>29578.899999999998</v>
      </c>
      <c r="C10" s="8">
        <f t="shared" ref="C10:E10" si="1">SUM(C11:C13)</f>
        <v>513674.80000000005</v>
      </c>
      <c r="D10" s="8">
        <f t="shared" si="1"/>
        <v>70256.400000000009</v>
      </c>
      <c r="E10" s="8">
        <f t="shared" si="1"/>
        <v>680312.7</v>
      </c>
      <c r="F10" s="8">
        <v>61508.200000000004</v>
      </c>
      <c r="G10" s="8">
        <f t="shared" ref="G10:G46" si="2">D10/B10*100-100</f>
        <v>137.52201738401365</v>
      </c>
      <c r="H10" s="80">
        <f t="shared" ref="H10:H46" si="3">F10/D10*100-100</f>
        <v>-12.451819336032017</v>
      </c>
      <c r="I10" s="1"/>
      <c r="J10" s="1"/>
      <c r="K10" s="1"/>
      <c r="L10" s="1"/>
      <c r="M10" s="1"/>
      <c r="N10" s="1"/>
    </row>
    <row r="11" spans="1:14" ht="27.75" customHeight="1">
      <c r="A11" s="3" t="s">
        <v>16</v>
      </c>
      <c r="B11" s="9">
        <v>22185.599999999999</v>
      </c>
      <c r="C11" s="9">
        <v>476214.7</v>
      </c>
      <c r="D11" s="9">
        <v>69300.800000000003</v>
      </c>
      <c r="E11" s="9">
        <v>628569.59999999998</v>
      </c>
      <c r="F11" s="9">
        <v>57835.4</v>
      </c>
      <c r="G11" s="9"/>
      <c r="H11" s="10"/>
      <c r="I11" s="1"/>
      <c r="J11" s="1"/>
      <c r="K11" s="1"/>
      <c r="L11" s="1"/>
      <c r="M11" s="1"/>
      <c r="N11" s="1"/>
    </row>
    <row r="12" spans="1:14" ht="27.75" customHeight="1">
      <c r="A12" s="3" t="s">
        <v>17</v>
      </c>
      <c r="B12" s="9">
        <v>5621.7000000000007</v>
      </c>
      <c r="C12" s="9">
        <v>19890.400000000001</v>
      </c>
      <c r="D12" s="9">
        <v>499.1</v>
      </c>
      <c r="E12" s="9">
        <v>28130.9</v>
      </c>
      <c r="F12" s="9">
        <v>2840.3</v>
      </c>
      <c r="G12" s="9"/>
      <c r="H12" s="10"/>
      <c r="I12" s="1"/>
      <c r="J12" s="1"/>
      <c r="K12" s="1"/>
      <c r="L12" s="1"/>
      <c r="M12" s="1"/>
      <c r="N12" s="1"/>
    </row>
    <row r="13" spans="1:14" ht="27.75" customHeight="1">
      <c r="A13" s="3" t="s">
        <v>18</v>
      </c>
      <c r="B13" s="9">
        <v>1771.6</v>
      </c>
      <c r="C13" s="9">
        <v>17569.7</v>
      </c>
      <c r="D13" s="9">
        <v>456.5</v>
      </c>
      <c r="E13" s="9">
        <v>23612.2</v>
      </c>
      <c r="F13" s="9">
        <v>832.5</v>
      </c>
      <c r="G13" s="9"/>
      <c r="H13" s="10"/>
      <c r="I13" s="1"/>
      <c r="J13" s="1"/>
      <c r="K13" s="1"/>
      <c r="L13" s="1"/>
      <c r="M13" s="1"/>
      <c r="N13" s="1"/>
    </row>
    <row r="14" spans="1:14" ht="27.75" customHeight="1">
      <c r="A14" s="2" t="s">
        <v>19</v>
      </c>
      <c r="B14" s="8">
        <f>SUM(B15:B17)</f>
        <v>1290.8</v>
      </c>
      <c r="C14" s="8">
        <f t="shared" ref="C14:E14" si="4">SUM(C15:C17)</f>
        <v>199191.69999999998</v>
      </c>
      <c r="D14" s="8">
        <f t="shared" si="4"/>
        <v>1548.8999999999999</v>
      </c>
      <c r="E14" s="8">
        <f t="shared" si="4"/>
        <v>239905.99999999997</v>
      </c>
      <c r="F14" s="8">
        <v>4141.3</v>
      </c>
      <c r="G14" s="8">
        <f t="shared" si="2"/>
        <v>19.995351719863635</v>
      </c>
      <c r="H14" s="80">
        <f t="shared" si="3"/>
        <v>167.37039189101949</v>
      </c>
      <c r="I14" s="1"/>
      <c r="J14" s="1"/>
      <c r="K14" s="1"/>
      <c r="L14" s="1"/>
      <c r="M14" s="1"/>
      <c r="N14" s="1"/>
    </row>
    <row r="15" spans="1:14" ht="27.75" customHeight="1">
      <c r="A15" s="3" t="s">
        <v>16</v>
      </c>
      <c r="B15" s="9">
        <v>1093.8</v>
      </c>
      <c r="C15" s="9">
        <v>160256.4</v>
      </c>
      <c r="D15" s="9">
        <v>1471</v>
      </c>
      <c r="E15" s="9">
        <v>196035.8</v>
      </c>
      <c r="F15" s="9">
        <v>3393</v>
      </c>
      <c r="G15" s="9"/>
      <c r="H15" s="10"/>
      <c r="I15" s="1"/>
      <c r="J15" s="1"/>
      <c r="K15" s="1"/>
      <c r="L15" s="1"/>
      <c r="M15" s="1"/>
      <c r="N15" s="1"/>
    </row>
    <row r="16" spans="1:14" ht="27.75" customHeight="1">
      <c r="A16" s="3" t="s">
        <v>17</v>
      </c>
      <c r="B16" s="9">
        <v>172.1</v>
      </c>
      <c r="C16" s="9">
        <v>25724.400000000001</v>
      </c>
      <c r="D16" s="9">
        <v>51.1</v>
      </c>
      <c r="E16" s="9">
        <v>36914.300000000003</v>
      </c>
      <c r="F16" s="9">
        <v>685.5</v>
      </c>
      <c r="G16" s="9"/>
      <c r="H16" s="10"/>
      <c r="I16" s="1"/>
      <c r="J16" s="1"/>
      <c r="K16" s="1"/>
      <c r="L16" s="1"/>
      <c r="M16" s="1"/>
      <c r="N16" s="1"/>
    </row>
    <row r="17" spans="1:14" ht="27.75" customHeight="1">
      <c r="A17" s="3" t="s">
        <v>18</v>
      </c>
      <c r="B17" s="9">
        <v>24.9</v>
      </c>
      <c r="C17" s="9">
        <v>13210.9</v>
      </c>
      <c r="D17" s="9">
        <v>26.8</v>
      </c>
      <c r="E17" s="9">
        <v>6955.9000000000005</v>
      </c>
      <c r="F17" s="9">
        <v>62.8</v>
      </c>
      <c r="G17" s="9"/>
      <c r="H17" s="10"/>
      <c r="I17" s="1"/>
      <c r="J17" s="1"/>
      <c r="K17" s="1"/>
      <c r="L17" s="1"/>
      <c r="M17" s="1"/>
      <c r="N17" s="1"/>
    </row>
    <row r="18" spans="1:14" ht="27.75" customHeight="1">
      <c r="A18" s="2" t="s">
        <v>20</v>
      </c>
      <c r="B18" s="8">
        <f>SUM(B19:B21)</f>
        <v>677.9</v>
      </c>
      <c r="C18" s="8">
        <f t="shared" ref="C18:E18" si="5">SUM(C19:C21)</f>
        <v>102836.5</v>
      </c>
      <c r="D18" s="8">
        <f t="shared" si="5"/>
        <v>570.79999999999995</v>
      </c>
      <c r="E18" s="8">
        <f t="shared" si="5"/>
        <v>108803.70000000001</v>
      </c>
      <c r="F18" s="8">
        <v>683.6</v>
      </c>
      <c r="G18" s="8">
        <f>D18/B18*100-100</f>
        <v>-15.798790382062251</v>
      </c>
      <c r="H18" s="80">
        <f>F18/D18*100-100</f>
        <v>19.76173791170288</v>
      </c>
      <c r="I18" s="1"/>
      <c r="J18" s="1"/>
      <c r="K18" s="1"/>
      <c r="L18" s="1"/>
      <c r="M18" s="1"/>
      <c r="N18" s="1"/>
    </row>
    <row r="19" spans="1:14" ht="27.75" customHeight="1">
      <c r="A19" s="3" t="s">
        <v>16</v>
      </c>
      <c r="B19" s="9">
        <v>677.9</v>
      </c>
      <c r="C19" s="9">
        <v>100771</v>
      </c>
      <c r="D19" s="9">
        <v>570.79999999999995</v>
      </c>
      <c r="E19" s="9">
        <v>102959.3</v>
      </c>
      <c r="F19" s="9">
        <v>683.6</v>
      </c>
      <c r="G19" s="9"/>
      <c r="H19" s="81"/>
      <c r="I19" s="1"/>
      <c r="J19" s="1"/>
      <c r="K19" s="1"/>
      <c r="L19" s="1"/>
      <c r="M19" s="1"/>
      <c r="N19" s="1"/>
    </row>
    <row r="20" spans="1:14" ht="27.75" customHeight="1">
      <c r="A20" s="3" t="s">
        <v>17</v>
      </c>
      <c r="B20" s="9">
        <v>0</v>
      </c>
      <c r="C20" s="9">
        <v>1737</v>
      </c>
      <c r="D20" s="9">
        <v>0</v>
      </c>
      <c r="E20" s="9">
        <v>5510.3</v>
      </c>
      <c r="F20" s="9">
        <v>0</v>
      </c>
      <c r="G20" s="9"/>
      <c r="H20" s="10"/>
      <c r="I20" s="1"/>
      <c r="J20" s="1"/>
      <c r="K20" s="1"/>
      <c r="L20" s="1"/>
      <c r="M20" s="1"/>
      <c r="N20" s="1"/>
    </row>
    <row r="21" spans="1:14" ht="27.75" customHeight="1">
      <c r="A21" s="87" t="s">
        <v>18</v>
      </c>
      <c r="B21" s="49">
        <v>0</v>
      </c>
      <c r="C21" s="49">
        <v>328.5</v>
      </c>
      <c r="D21" s="49">
        <v>0</v>
      </c>
      <c r="E21" s="49">
        <v>334.1</v>
      </c>
      <c r="F21" s="49">
        <v>0</v>
      </c>
      <c r="G21" s="9"/>
      <c r="H21" s="50"/>
      <c r="I21" s="1"/>
      <c r="J21" s="1"/>
      <c r="K21" s="1"/>
      <c r="L21" s="1"/>
      <c r="M21" s="1"/>
      <c r="N21" s="1"/>
    </row>
    <row r="22" spans="1:14" ht="27.75" customHeight="1">
      <c r="A22" s="88" t="s">
        <v>7</v>
      </c>
      <c r="B22" s="44">
        <f>B23+B26</f>
        <v>77171.3</v>
      </c>
      <c r="C22" s="44">
        <f t="shared" ref="C22:E22" si="6">C23+C26</f>
        <v>627008.40000000014</v>
      </c>
      <c r="D22" s="44">
        <f t="shared" si="6"/>
        <v>91558.5</v>
      </c>
      <c r="E22" s="44">
        <f t="shared" si="6"/>
        <v>760174.3</v>
      </c>
      <c r="F22" s="89">
        <v>122263.90000000001</v>
      </c>
      <c r="G22" s="44">
        <f t="shared" si="2"/>
        <v>18.643200257090385</v>
      </c>
      <c r="H22" s="51">
        <f t="shared" si="3"/>
        <v>33.536372920045665</v>
      </c>
      <c r="I22" s="1"/>
      <c r="J22" s="1"/>
      <c r="K22" s="1"/>
      <c r="L22" s="1"/>
      <c r="M22" s="1"/>
      <c r="N22" s="1"/>
    </row>
    <row r="23" spans="1:14" ht="27.75" customHeight="1">
      <c r="A23" s="2" t="s">
        <v>21</v>
      </c>
      <c r="B23" s="8">
        <f>B24+B25</f>
        <v>76205</v>
      </c>
      <c r="C23" s="8">
        <f t="shared" ref="C23:E23" si="7">C24+C25</f>
        <v>623594.10000000009</v>
      </c>
      <c r="D23" s="8">
        <f t="shared" si="7"/>
        <v>90208.6</v>
      </c>
      <c r="E23" s="8">
        <f t="shared" si="7"/>
        <v>754509.3</v>
      </c>
      <c r="F23" s="12">
        <v>122154.70000000001</v>
      </c>
      <c r="G23" s="8">
        <f t="shared" si="2"/>
        <v>18.376222032675031</v>
      </c>
      <c r="H23" s="80">
        <f t="shared" si="3"/>
        <v>35.413585844365173</v>
      </c>
      <c r="I23" s="1"/>
      <c r="J23" s="1"/>
      <c r="K23" s="1"/>
      <c r="L23" s="1"/>
      <c r="M23" s="1"/>
      <c r="N23" s="1"/>
    </row>
    <row r="24" spans="1:14" ht="27.75" customHeight="1">
      <c r="A24" s="3" t="s">
        <v>22</v>
      </c>
      <c r="B24" s="13">
        <v>80474.600000000006</v>
      </c>
      <c r="C24" s="13">
        <v>609117.30000000005</v>
      </c>
      <c r="D24" s="13">
        <v>88791.1</v>
      </c>
      <c r="E24" s="13">
        <v>726077.70000000007</v>
      </c>
      <c r="F24" s="13">
        <v>119202.8</v>
      </c>
      <c r="G24" s="9">
        <f t="shared" si="2"/>
        <v>10.334316666376722</v>
      </c>
      <c r="H24" s="10">
        <f t="shared" si="3"/>
        <v>34.250842708334488</v>
      </c>
      <c r="I24" s="1"/>
      <c r="J24" s="1"/>
      <c r="K24" s="1"/>
      <c r="L24" s="1"/>
      <c r="M24" s="1"/>
      <c r="N24" s="1"/>
    </row>
    <row r="25" spans="1:14" ht="27.75" customHeight="1">
      <c r="A25" s="3" t="s">
        <v>23</v>
      </c>
      <c r="B25" s="13">
        <v>-4269.6000000000058</v>
      </c>
      <c r="C25" s="13">
        <v>14476.799999999996</v>
      </c>
      <c r="D25" s="13">
        <v>1417.5</v>
      </c>
      <c r="E25" s="13">
        <v>28431.599999999991</v>
      </c>
      <c r="F25" s="13">
        <v>2951.9000000000015</v>
      </c>
      <c r="G25" s="9">
        <f t="shared" si="2"/>
        <v>-133.19983136593586</v>
      </c>
      <c r="H25" s="10">
        <f t="shared" si="3"/>
        <v>108.24691358024702</v>
      </c>
      <c r="I25" s="1"/>
      <c r="J25" s="1"/>
      <c r="K25" s="1"/>
      <c r="L25" s="1"/>
      <c r="M25" s="1"/>
      <c r="N25" s="1"/>
    </row>
    <row r="26" spans="1:14" ht="27.75" customHeight="1">
      <c r="A26" s="84" t="s">
        <v>24</v>
      </c>
      <c r="B26" s="85">
        <v>966.3</v>
      </c>
      <c r="C26" s="90">
        <v>3414.3</v>
      </c>
      <c r="D26" s="90">
        <v>1349.9</v>
      </c>
      <c r="E26" s="90">
        <v>5665</v>
      </c>
      <c r="F26" s="90">
        <v>109.2</v>
      </c>
      <c r="G26" s="85">
        <f t="shared" si="2"/>
        <v>39.69781641312224</v>
      </c>
      <c r="H26" s="86">
        <f t="shared" si="3"/>
        <v>-91.910511889769609</v>
      </c>
      <c r="I26" s="1"/>
      <c r="J26" s="1"/>
      <c r="K26" s="1"/>
      <c r="L26" s="1"/>
      <c r="M26" s="1"/>
      <c r="N26" s="1"/>
    </row>
    <row r="27" spans="1:14" ht="27.75" customHeight="1">
      <c r="A27" s="88" t="s">
        <v>8</v>
      </c>
      <c r="B27" s="44">
        <f>B22-B9</f>
        <v>45623.700000000004</v>
      </c>
      <c r="C27" s="44">
        <f t="shared" ref="C27:E27" si="8">C22-C9</f>
        <v>-188694.59999999986</v>
      </c>
      <c r="D27" s="44">
        <f t="shared" si="8"/>
        <v>19182.399999999994</v>
      </c>
      <c r="E27" s="44">
        <f t="shared" si="8"/>
        <v>-268848.09999999986</v>
      </c>
      <c r="F27" s="44">
        <v>55930.8</v>
      </c>
      <c r="G27" s="44">
        <f t="shared" si="2"/>
        <v>-57.955185572410848</v>
      </c>
      <c r="H27" s="51">
        <f t="shared" si="3"/>
        <v>191.57352573192099</v>
      </c>
      <c r="I27" s="1"/>
      <c r="J27" s="1"/>
      <c r="K27" s="1"/>
      <c r="L27" s="1"/>
      <c r="M27" s="1"/>
      <c r="N27" s="1"/>
    </row>
    <row r="28" spans="1:14" s="5" customFormat="1" ht="27.75" customHeight="1">
      <c r="A28" s="88" t="s">
        <v>9</v>
      </c>
      <c r="B28" s="44">
        <f>B29+B38+B39</f>
        <v>-45623.7</v>
      </c>
      <c r="C28" s="44">
        <f t="shared" ref="C28:E28" si="9">C29+C38+C39</f>
        <v>188694.60000000003</v>
      </c>
      <c r="D28" s="44">
        <f t="shared" si="9"/>
        <v>-19182.399999999998</v>
      </c>
      <c r="E28" s="44">
        <f t="shared" si="9"/>
        <v>268848.07999999984</v>
      </c>
      <c r="F28" s="44">
        <v>-55930.8</v>
      </c>
      <c r="G28" s="44">
        <f t="shared" si="2"/>
        <v>-57.955185572410834</v>
      </c>
      <c r="H28" s="51">
        <f t="shared" si="3"/>
        <v>191.57352573192099</v>
      </c>
      <c r="I28" s="95"/>
      <c r="J28" s="95"/>
      <c r="K28" s="1"/>
      <c r="L28" s="1"/>
      <c r="M28" s="1"/>
      <c r="N28" s="1"/>
    </row>
    <row r="29" spans="1:14" ht="27.75" customHeight="1">
      <c r="A29" s="3" t="s">
        <v>25</v>
      </c>
      <c r="B29" s="9">
        <f>B30+B36+B37</f>
        <v>-52783</v>
      </c>
      <c r="C29" s="9">
        <f t="shared" ref="C29:E29" si="10">C30+C36+C37</f>
        <v>137947.90000000002</v>
      </c>
      <c r="D29" s="9">
        <f t="shared" si="10"/>
        <v>-26506.600000000006</v>
      </c>
      <c r="E29" s="9">
        <f t="shared" si="10"/>
        <v>186650.07999999987</v>
      </c>
      <c r="F29" s="9">
        <v>-63850.600000000006</v>
      </c>
      <c r="G29" s="9">
        <f t="shared" si="2"/>
        <v>-49.78193736619744</v>
      </c>
      <c r="H29" s="10">
        <f t="shared" si="3"/>
        <v>140.88566621143411</v>
      </c>
      <c r="I29" s="1"/>
      <c r="J29" s="1"/>
      <c r="K29" s="1"/>
      <c r="L29" s="1"/>
      <c r="M29" s="1"/>
      <c r="N29" s="1"/>
    </row>
    <row r="30" spans="1:14" ht="27.75" customHeight="1">
      <c r="A30" s="3" t="s">
        <v>28</v>
      </c>
      <c r="B30" s="102">
        <f>SUM(B31:B35)</f>
        <v>0</v>
      </c>
      <c r="C30" s="14">
        <f t="shared" ref="C30:E30" si="11">SUM(C31:C35)</f>
        <v>88337.700000000012</v>
      </c>
      <c r="D30" s="14">
        <f t="shared" si="11"/>
        <v>48625</v>
      </c>
      <c r="E30" s="14">
        <f t="shared" si="11"/>
        <v>144750.93</v>
      </c>
      <c r="F30" s="14">
        <v>0</v>
      </c>
      <c r="G30" s="9"/>
      <c r="H30" s="10"/>
      <c r="I30" s="1"/>
      <c r="J30" s="1"/>
      <c r="K30" s="1"/>
      <c r="L30" s="1"/>
      <c r="M30" s="1"/>
      <c r="N30" s="1"/>
    </row>
    <row r="31" spans="1:14" ht="27.75" customHeight="1">
      <c r="A31" s="3" t="s">
        <v>30</v>
      </c>
      <c r="B31" s="103">
        <v>0</v>
      </c>
      <c r="C31" s="9">
        <v>33000</v>
      </c>
      <c r="D31" s="9">
        <v>13625</v>
      </c>
      <c r="E31" s="9">
        <v>71958.679999999993</v>
      </c>
      <c r="F31" s="9">
        <v>0</v>
      </c>
      <c r="G31" s="9"/>
      <c r="H31" s="10"/>
      <c r="I31" s="1"/>
      <c r="J31" s="1"/>
      <c r="K31" s="1"/>
      <c r="L31" s="1"/>
      <c r="M31" s="1"/>
      <c r="N31" s="1"/>
    </row>
    <row r="32" spans="1:14" ht="27.75" customHeight="1">
      <c r="A32" s="3" t="s">
        <v>31</v>
      </c>
      <c r="B32" s="103">
        <v>0</v>
      </c>
      <c r="C32" s="9">
        <v>55000</v>
      </c>
      <c r="D32" s="9">
        <v>35000</v>
      </c>
      <c r="E32" s="9">
        <v>72000</v>
      </c>
      <c r="F32" s="9">
        <v>0</v>
      </c>
      <c r="G32" s="15"/>
      <c r="H32" s="82"/>
      <c r="I32" s="1"/>
      <c r="J32" s="1"/>
      <c r="K32" s="1"/>
      <c r="L32" s="1"/>
      <c r="M32" s="1"/>
      <c r="N32" s="1"/>
    </row>
    <row r="33" spans="1:14" ht="27.75" customHeight="1">
      <c r="A33" s="3" t="s">
        <v>32</v>
      </c>
      <c r="B33" s="13">
        <v>0</v>
      </c>
      <c r="C33" s="13">
        <v>0</v>
      </c>
      <c r="D33" s="15">
        <v>0</v>
      </c>
      <c r="E33" s="13">
        <v>0</v>
      </c>
      <c r="F33" s="15">
        <v>0</v>
      </c>
      <c r="G33" s="15"/>
      <c r="H33" s="82"/>
      <c r="I33" s="1"/>
      <c r="J33" s="1"/>
      <c r="K33" s="1"/>
      <c r="L33" s="1"/>
      <c r="M33" s="1"/>
      <c r="N33" s="1"/>
    </row>
    <row r="34" spans="1:14" ht="27.75" customHeight="1">
      <c r="A34" s="3" t="s">
        <v>33</v>
      </c>
      <c r="B34" s="13">
        <v>0</v>
      </c>
      <c r="C34" s="13">
        <v>285.60000000000002</v>
      </c>
      <c r="D34" s="15">
        <v>0</v>
      </c>
      <c r="E34" s="13">
        <v>751.07</v>
      </c>
      <c r="F34" s="9">
        <v>0</v>
      </c>
      <c r="G34" s="9"/>
      <c r="H34" s="10"/>
      <c r="I34" s="1"/>
      <c r="J34" s="1"/>
      <c r="K34" s="1"/>
      <c r="L34" s="1"/>
      <c r="M34" s="1"/>
      <c r="N34" s="1"/>
    </row>
    <row r="35" spans="1:14" ht="27.75" customHeight="1">
      <c r="A35" s="3" t="s">
        <v>34</v>
      </c>
      <c r="B35" s="15">
        <v>0</v>
      </c>
      <c r="C35" s="13">
        <v>52.1</v>
      </c>
      <c r="D35" s="15">
        <v>0</v>
      </c>
      <c r="E35" s="13">
        <v>41.18</v>
      </c>
      <c r="F35" s="9">
        <v>0</v>
      </c>
      <c r="G35" s="9"/>
      <c r="H35" s="10"/>
      <c r="I35" s="1"/>
      <c r="J35" s="1"/>
      <c r="K35" s="1"/>
      <c r="L35" s="1"/>
      <c r="M35" s="1"/>
      <c r="N35" s="1"/>
    </row>
    <row r="36" spans="1:14" ht="27.75" customHeight="1">
      <c r="A36" s="3" t="s">
        <v>29</v>
      </c>
      <c r="B36" s="13">
        <v>-52691.1</v>
      </c>
      <c r="C36" s="13">
        <v>50418.5</v>
      </c>
      <c r="D36" s="13">
        <v>-75088.100000000006</v>
      </c>
      <c r="E36" s="13">
        <v>44613.299999999901</v>
      </c>
      <c r="F36" s="9">
        <v>-63794.8</v>
      </c>
      <c r="G36" s="9">
        <f t="shared" si="2"/>
        <v>42.506229704826836</v>
      </c>
      <c r="H36" s="10">
        <f t="shared" si="3"/>
        <v>-15.040066268822898</v>
      </c>
      <c r="I36" s="1"/>
      <c r="J36" s="1"/>
      <c r="K36" s="1"/>
      <c r="L36" s="1"/>
      <c r="M36" s="1"/>
      <c r="N36" s="1"/>
    </row>
    <row r="37" spans="1:14" ht="27.75" customHeight="1">
      <c r="A37" s="3" t="s">
        <v>41</v>
      </c>
      <c r="B37" s="13">
        <v>-91.9</v>
      </c>
      <c r="C37" s="13">
        <v>-808.3</v>
      </c>
      <c r="D37" s="13">
        <v>-43.5</v>
      </c>
      <c r="E37" s="13">
        <v>-2714.1500000000233</v>
      </c>
      <c r="F37" s="13">
        <v>-55.8</v>
      </c>
      <c r="G37" s="9">
        <f t="shared" si="2"/>
        <v>-52.665941240478787</v>
      </c>
      <c r="H37" s="10">
        <f t="shared" si="3"/>
        <v>28.275862068965495</v>
      </c>
      <c r="I37" s="1"/>
      <c r="J37" s="1"/>
      <c r="K37" s="1"/>
      <c r="L37" s="1"/>
      <c r="M37" s="1"/>
      <c r="N37" s="1"/>
    </row>
    <row r="38" spans="1:14" ht="27.75" customHeight="1">
      <c r="A38" s="3" t="s">
        <v>26</v>
      </c>
      <c r="B38" s="13">
        <v>33.9</v>
      </c>
      <c r="C38" s="13">
        <v>2940.2</v>
      </c>
      <c r="D38" s="13">
        <v>614.29999999999995</v>
      </c>
      <c r="E38" s="13">
        <v>3235.3</v>
      </c>
      <c r="F38" s="13">
        <v>361.8</v>
      </c>
      <c r="G38" s="9"/>
      <c r="H38" s="10"/>
      <c r="I38" s="1"/>
      <c r="J38" s="1"/>
      <c r="K38" s="1"/>
      <c r="L38" s="1"/>
      <c r="M38" s="1"/>
      <c r="N38" s="1"/>
    </row>
    <row r="39" spans="1:14" ht="27.75" customHeight="1">
      <c r="A39" s="87" t="s">
        <v>27</v>
      </c>
      <c r="B39" s="91">
        <v>7125.3999999999978</v>
      </c>
      <c r="C39" s="91">
        <v>47806.5</v>
      </c>
      <c r="D39" s="91">
        <v>6709.9000000000087</v>
      </c>
      <c r="E39" s="91">
        <v>78962.699999999983</v>
      </c>
      <c r="F39" s="91">
        <v>7558</v>
      </c>
      <c r="G39" s="49">
        <f t="shared" si="2"/>
        <v>-5.8312515788585699</v>
      </c>
      <c r="H39" s="50">
        <f t="shared" si="3"/>
        <v>12.639532630888553</v>
      </c>
      <c r="I39" s="1"/>
      <c r="J39" s="1"/>
      <c r="K39" s="1"/>
      <c r="L39" s="1"/>
      <c r="M39" s="1"/>
      <c r="N39" s="1"/>
    </row>
    <row r="40" spans="1:14" s="5" customFormat="1" ht="27.75" customHeight="1">
      <c r="A40" s="88" t="s">
        <v>10</v>
      </c>
      <c r="B40" s="44">
        <f>SUM(B41:B45)</f>
        <v>20827.7</v>
      </c>
      <c r="C40" s="44">
        <f t="shared" ref="C40:E40" si="12">SUM(C41:C45)</f>
        <v>41672.1</v>
      </c>
      <c r="D40" s="44">
        <f t="shared" si="12"/>
        <v>55606.6</v>
      </c>
      <c r="E40" s="44">
        <f t="shared" si="12"/>
        <v>64489.000000000007</v>
      </c>
      <c r="F40" s="89">
        <v>11506.400000000009</v>
      </c>
      <c r="G40" s="44">
        <f t="shared" si="2"/>
        <v>166.98387243910753</v>
      </c>
      <c r="H40" s="51">
        <f t="shared" si="3"/>
        <v>-79.30749227609671</v>
      </c>
      <c r="I40" s="95"/>
      <c r="J40" s="95"/>
      <c r="K40" s="1"/>
      <c r="L40" s="1"/>
      <c r="M40" s="1"/>
      <c r="N40" s="1"/>
    </row>
    <row r="41" spans="1:14" ht="27.75" customHeight="1">
      <c r="A41" s="3" t="s">
        <v>35</v>
      </c>
      <c r="B41" s="13">
        <v>275.5</v>
      </c>
      <c r="C41" s="13">
        <v>-853.5</v>
      </c>
      <c r="D41" s="13">
        <v>1730.5</v>
      </c>
      <c r="E41" s="13">
        <v>34</v>
      </c>
      <c r="F41" s="13">
        <v>-88.5</v>
      </c>
      <c r="G41" s="9"/>
      <c r="H41" s="10"/>
      <c r="I41" s="1"/>
      <c r="J41" s="1"/>
      <c r="K41" s="1"/>
      <c r="L41" s="1"/>
      <c r="M41" s="1"/>
      <c r="N41" s="1"/>
    </row>
    <row r="42" spans="1:14" ht="27.75" customHeight="1">
      <c r="A42" s="3" t="s">
        <v>36</v>
      </c>
      <c r="B42" s="13">
        <v>457</v>
      </c>
      <c r="C42" s="13">
        <v>225.20000000000005</v>
      </c>
      <c r="D42" s="13">
        <v>766.59999999999991</v>
      </c>
      <c r="E42" s="13">
        <v>-443.60000000000014</v>
      </c>
      <c r="F42" s="13">
        <v>3410.2</v>
      </c>
      <c r="G42" s="9"/>
      <c r="H42" s="10"/>
      <c r="I42" s="1"/>
      <c r="J42" s="1"/>
      <c r="K42" s="1"/>
      <c r="L42" s="1"/>
      <c r="M42" s="1"/>
      <c r="N42" s="1"/>
    </row>
    <row r="43" spans="1:14" ht="27.75" customHeight="1">
      <c r="A43" s="3" t="s">
        <v>37</v>
      </c>
      <c r="B43" s="13">
        <v>18260</v>
      </c>
      <c r="C43" s="13">
        <v>17038.599999999999</v>
      </c>
      <c r="D43" s="13">
        <v>0</v>
      </c>
      <c r="E43" s="13">
        <v>1248.5</v>
      </c>
      <c r="F43" s="13">
        <v>0</v>
      </c>
      <c r="G43" s="9"/>
      <c r="H43" s="10"/>
      <c r="I43" s="1"/>
      <c r="J43" s="1"/>
      <c r="K43" s="1"/>
      <c r="L43" s="1"/>
      <c r="M43" s="1"/>
      <c r="N43" s="1"/>
    </row>
    <row r="44" spans="1:14" ht="27.75" customHeight="1">
      <c r="A44" s="3" t="s">
        <v>38</v>
      </c>
      <c r="B44" s="13">
        <v>-1588.8999999999978</v>
      </c>
      <c r="C44" s="13">
        <v>13323.8</v>
      </c>
      <c r="D44" s="13">
        <v>54567.5</v>
      </c>
      <c r="E44" s="13">
        <v>44059.600000000006</v>
      </c>
      <c r="F44" s="13">
        <v>7686.9000000000087</v>
      </c>
      <c r="G44" s="9"/>
      <c r="H44" s="10"/>
      <c r="I44" s="1"/>
      <c r="J44" s="1"/>
      <c r="K44" s="1"/>
      <c r="L44" s="1"/>
      <c r="M44" s="1"/>
      <c r="N44" s="1"/>
    </row>
    <row r="45" spans="1:14" ht="27.75" customHeight="1">
      <c r="A45" s="87" t="s">
        <v>39</v>
      </c>
      <c r="B45" s="91">
        <v>3424.0999999999995</v>
      </c>
      <c r="C45" s="91">
        <v>11938.000000000002</v>
      </c>
      <c r="D45" s="91">
        <v>-1458.0000000000023</v>
      </c>
      <c r="E45" s="91">
        <v>19590.5</v>
      </c>
      <c r="F45" s="91">
        <v>497.79999999999853</v>
      </c>
      <c r="G45" s="49"/>
      <c r="H45" s="50"/>
      <c r="I45" s="1"/>
      <c r="J45" s="1"/>
      <c r="K45" s="1"/>
      <c r="L45" s="1"/>
      <c r="M45" s="1"/>
      <c r="N45" s="1"/>
    </row>
    <row r="46" spans="1:14" s="5" customFormat="1" ht="27.75" customHeight="1" thickBot="1">
      <c r="A46" s="92" t="s">
        <v>11</v>
      </c>
      <c r="B46" s="59">
        <v>73518.8</v>
      </c>
      <c r="C46" s="93">
        <v>-8746.4</v>
      </c>
      <c r="D46" s="59">
        <v>130694.70000000001</v>
      </c>
      <c r="E46" s="93">
        <v>19875.700000000106</v>
      </c>
      <c r="F46" s="93">
        <v>75301.200000000012</v>
      </c>
      <c r="G46" s="58">
        <f t="shared" si="2"/>
        <v>77.770447831030964</v>
      </c>
      <c r="H46" s="60">
        <f t="shared" si="3"/>
        <v>-42.383891619170477</v>
      </c>
      <c r="I46" s="95"/>
      <c r="J46" s="95"/>
      <c r="K46" s="1"/>
      <c r="L46" s="1"/>
      <c r="M46" s="1"/>
      <c r="N46" s="1"/>
    </row>
    <row r="47" spans="1:14" ht="99.75" customHeight="1" thickTop="1">
      <c r="A47" s="1791" t="s">
        <v>144</v>
      </c>
      <c r="B47" s="1791"/>
      <c r="C47" s="1791"/>
      <c r="D47" s="1791"/>
      <c r="E47" s="1791"/>
      <c r="F47" s="1791"/>
      <c r="G47" s="1791"/>
      <c r="H47" s="1791"/>
      <c r="K47" s="6"/>
    </row>
    <row r="48" spans="1:14">
      <c r="A48" s="1785" t="s">
        <v>13</v>
      </c>
      <c r="B48" s="1785"/>
      <c r="C48" s="1785"/>
      <c r="D48" s="1785"/>
      <c r="E48" s="1785"/>
      <c r="F48" s="1785"/>
      <c r="G48" s="1785"/>
      <c r="H48" s="1785"/>
    </row>
    <row r="49" spans="1:8">
      <c r="A49" s="1785" t="s">
        <v>12</v>
      </c>
      <c r="B49" s="1785"/>
      <c r="C49" s="1785"/>
      <c r="D49" s="1785"/>
      <c r="E49" s="1785"/>
      <c r="F49" s="1785"/>
      <c r="G49" s="1785"/>
      <c r="H49" s="1785"/>
    </row>
    <row r="50" spans="1:8" ht="15" customHeight="1">
      <c r="A50" s="1786" t="s">
        <v>40</v>
      </c>
      <c r="B50" s="1787"/>
      <c r="C50" s="1787"/>
      <c r="D50" s="1787"/>
      <c r="E50" s="1787"/>
      <c r="F50" s="1787"/>
      <c r="G50" s="1787"/>
      <c r="H50" s="1787"/>
    </row>
    <row r="51" spans="1:8">
      <c r="A51" s="1785" t="s">
        <v>42</v>
      </c>
      <c r="B51" s="1785"/>
      <c r="C51" s="1785"/>
      <c r="D51" s="1785"/>
      <c r="E51" s="1785"/>
      <c r="F51" s="1785"/>
      <c r="G51" s="1785"/>
      <c r="H51" s="1785"/>
    </row>
  </sheetData>
  <mergeCells count="15">
    <mergeCell ref="A1:H1"/>
    <mergeCell ref="A2:H2"/>
    <mergeCell ref="A3:H3"/>
    <mergeCell ref="A47:H47"/>
    <mergeCell ref="A6:A8"/>
    <mergeCell ref="B6:F6"/>
    <mergeCell ref="G6:H6"/>
    <mergeCell ref="B7:C7"/>
    <mergeCell ref="D7:E7"/>
    <mergeCell ref="G7:H7"/>
    <mergeCell ref="A48:H48"/>
    <mergeCell ref="A49:H49"/>
    <mergeCell ref="A51:H51"/>
    <mergeCell ref="A50:H50"/>
    <mergeCell ref="A5:H5"/>
  </mergeCells>
  <pageMargins left="0.70866141732283505" right="0.511811023622047" top="0.74803149606299202" bottom="0.74803149606299202" header="0.31496062992126" footer="0.31496062992126"/>
  <pageSetup paperSize="9" scale="53" orientation="portrait" horizontalDpi="200" r:id="rId1"/>
</worksheet>
</file>

<file path=xl/worksheets/sheet22.xml><?xml version="1.0" encoding="utf-8"?>
<worksheet xmlns="http://schemas.openxmlformats.org/spreadsheetml/2006/main" xmlns:r="http://schemas.openxmlformats.org/officeDocument/2006/relationships">
  <sheetPr>
    <pageSetUpPr fitToPage="1"/>
  </sheetPr>
  <dimension ref="A1:J21"/>
  <sheetViews>
    <sheetView zoomScaleSheetLayoutView="100" workbookViewId="0">
      <selection activeCell="L9" sqref="L9"/>
    </sheetView>
  </sheetViews>
  <sheetFormatPr defaultRowHeight="12.75"/>
  <cols>
    <col min="1" max="1" width="25.140625" style="16" customWidth="1"/>
    <col min="2" max="6" width="16.7109375" style="16" customWidth="1"/>
    <col min="7" max="10" width="14.7109375" style="16" customWidth="1"/>
    <col min="11" max="250" width="9.140625" style="16"/>
    <col min="251" max="251" width="20.7109375" style="16" customWidth="1"/>
    <col min="252" max="253" width="0" style="16" hidden="1" customWidth="1"/>
    <col min="254" max="254" width="11.28515625" style="16" bestFit="1" customWidth="1"/>
    <col min="255" max="255" width="12.85546875" style="16" bestFit="1" customWidth="1"/>
    <col min="256" max="257" width="12.85546875" style="16" customWidth="1"/>
    <col min="258" max="258" width="11" style="16" bestFit="1" customWidth="1"/>
    <col min="259" max="260" width="11" style="16" customWidth="1"/>
    <col min="261" max="262" width="9.42578125" style="16" customWidth="1"/>
    <col min="263" max="263" width="9.42578125" style="16" bestFit="1" customWidth="1"/>
    <col min="264" max="265" width="9.42578125" style="16" customWidth="1"/>
    <col min="266" max="266" width="9.42578125" style="16" bestFit="1" customWidth="1"/>
    <col min="267" max="506" width="9.140625" style="16"/>
    <col min="507" max="507" width="20.7109375" style="16" customWidth="1"/>
    <col min="508" max="509" width="0" style="16" hidden="1" customWidth="1"/>
    <col min="510" max="510" width="11.28515625" style="16" bestFit="1" customWidth="1"/>
    <col min="511" max="511" width="12.85546875" style="16" bestFit="1" customWidth="1"/>
    <col min="512" max="513" width="12.85546875" style="16" customWidth="1"/>
    <col min="514" max="514" width="11" style="16" bestFit="1" customWidth="1"/>
    <col min="515" max="516" width="11" style="16" customWidth="1"/>
    <col min="517" max="518" width="9.42578125" style="16" customWidth="1"/>
    <col min="519" max="519" width="9.42578125" style="16" bestFit="1" customWidth="1"/>
    <col min="520" max="521" width="9.42578125" style="16" customWidth="1"/>
    <col min="522" max="522" width="9.42578125" style="16" bestFit="1" customWidth="1"/>
    <col min="523" max="762" width="9.140625" style="16"/>
    <col min="763" max="763" width="20.7109375" style="16" customWidth="1"/>
    <col min="764" max="765" width="0" style="16" hidden="1" customWidth="1"/>
    <col min="766" max="766" width="11.28515625" style="16" bestFit="1" customWidth="1"/>
    <col min="767" max="767" width="12.85546875" style="16" bestFit="1" customWidth="1"/>
    <col min="768" max="769" width="12.85546875" style="16" customWidth="1"/>
    <col min="770" max="770" width="11" style="16" bestFit="1" customWidth="1"/>
    <col min="771" max="772" width="11" style="16" customWidth="1"/>
    <col min="773" max="774" width="9.42578125" style="16" customWidth="1"/>
    <col min="775" max="775" width="9.42578125" style="16" bestFit="1" customWidth="1"/>
    <col min="776" max="777" width="9.42578125" style="16" customWidth="1"/>
    <col min="778" max="778" width="9.42578125" style="16" bestFit="1" customWidth="1"/>
    <col min="779" max="1018" width="9.140625" style="16"/>
    <col min="1019" max="1019" width="20.7109375" style="16" customWidth="1"/>
    <col min="1020" max="1021" width="0" style="16" hidden="1" customWidth="1"/>
    <col min="1022" max="1022" width="11.28515625" style="16" bestFit="1" customWidth="1"/>
    <col min="1023" max="1023" width="12.85546875" style="16" bestFit="1" customWidth="1"/>
    <col min="1024" max="1025" width="12.85546875" style="16" customWidth="1"/>
    <col min="1026" max="1026" width="11" style="16" bestFit="1" customWidth="1"/>
    <col min="1027" max="1028" width="11" style="16" customWidth="1"/>
    <col min="1029" max="1030" width="9.42578125" style="16" customWidth="1"/>
    <col min="1031" max="1031" width="9.42578125" style="16" bestFit="1" customWidth="1"/>
    <col min="1032" max="1033" width="9.42578125" style="16" customWidth="1"/>
    <col min="1034" max="1034" width="9.42578125" style="16" bestFit="1" customWidth="1"/>
    <col min="1035" max="1274" width="9.140625" style="16"/>
    <col min="1275" max="1275" width="20.7109375" style="16" customWidth="1"/>
    <col min="1276" max="1277" width="0" style="16" hidden="1" customWidth="1"/>
    <col min="1278" max="1278" width="11.28515625" style="16" bestFit="1" customWidth="1"/>
    <col min="1279" max="1279" width="12.85546875" style="16" bestFit="1" customWidth="1"/>
    <col min="1280" max="1281" width="12.85546875" style="16" customWidth="1"/>
    <col min="1282" max="1282" width="11" style="16" bestFit="1" customWidth="1"/>
    <col min="1283" max="1284" width="11" style="16" customWidth="1"/>
    <col min="1285" max="1286" width="9.42578125" style="16" customWidth="1"/>
    <col min="1287" max="1287" width="9.42578125" style="16" bestFit="1" customWidth="1"/>
    <col min="1288" max="1289" width="9.42578125" style="16" customWidth="1"/>
    <col min="1290" max="1290" width="9.42578125" style="16" bestFit="1" customWidth="1"/>
    <col min="1291" max="1530" width="9.140625" style="16"/>
    <col min="1531" max="1531" width="20.7109375" style="16" customWidth="1"/>
    <col min="1532" max="1533" width="0" style="16" hidden="1" customWidth="1"/>
    <col min="1534" max="1534" width="11.28515625" style="16" bestFit="1" customWidth="1"/>
    <col min="1535" max="1535" width="12.85546875" style="16" bestFit="1" customWidth="1"/>
    <col min="1536" max="1537" width="12.85546875" style="16" customWidth="1"/>
    <col min="1538" max="1538" width="11" style="16" bestFit="1" customWidth="1"/>
    <col min="1539" max="1540" width="11" style="16" customWidth="1"/>
    <col min="1541" max="1542" width="9.42578125" style="16" customWidth="1"/>
    <col min="1543" max="1543" width="9.42578125" style="16" bestFit="1" customWidth="1"/>
    <col min="1544" max="1545" width="9.42578125" style="16" customWidth="1"/>
    <col min="1546" max="1546" width="9.42578125" style="16" bestFit="1" customWidth="1"/>
    <col min="1547" max="1786" width="9.140625" style="16"/>
    <col min="1787" max="1787" width="20.7109375" style="16" customWidth="1"/>
    <col min="1788" max="1789" width="0" style="16" hidden="1" customWidth="1"/>
    <col min="1790" max="1790" width="11.28515625" style="16" bestFit="1" customWidth="1"/>
    <col min="1791" max="1791" width="12.85546875" style="16" bestFit="1" customWidth="1"/>
    <col min="1792" max="1793" width="12.85546875" style="16" customWidth="1"/>
    <col min="1794" max="1794" width="11" style="16" bestFit="1" customWidth="1"/>
    <col min="1795" max="1796" width="11" style="16" customWidth="1"/>
    <col min="1797" max="1798" width="9.42578125" style="16" customWidth="1"/>
    <col min="1799" max="1799" width="9.42578125" style="16" bestFit="1" customWidth="1"/>
    <col min="1800" max="1801" width="9.42578125" style="16" customWidth="1"/>
    <col min="1802" max="1802" width="9.42578125" style="16" bestFit="1" customWidth="1"/>
    <col min="1803" max="2042" width="9.140625" style="16"/>
    <col min="2043" max="2043" width="20.7109375" style="16" customWidth="1"/>
    <col min="2044" max="2045" width="0" style="16" hidden="1" customWidth="1"/>
    <col min="2046" max="2046" width="11.28515625" style="16" bestFit="1" customWidth="1"/>
    <col min="2047" max="2047" width="12.85546875" style="16" bestFit="1" customWidth="1"/>
    <col min="2048" max="2049" width="12.85546875" style="16" customWidth="1"/>
    <col min="2050" max="2050" width="11" style="16" bestFit="1" customWidth="1"/>
    <col min="2051" max="2052" width="11" style="16" customWidth="1"/>
    <col min="2053" max="2054" width="9.42578125" style="16" customWidth="1"/>
    <col min="2055" max="2055" width="9.42578125" style="16" bestFit="1" customWidth="1"/>
    <col min="2056" max="2057" width="9.42578125" style="16" customWidth="1"/>
    <col min="2058" max="2058" width="9.42578125" style="16" bestFit="1" customWidth="1"/>
    <col min="2059" max="2298" width="9.140625" style="16"/>
    <col min="2299" max="2299" width="20.7109375" style="16" customWidth="1"/>
    <col min="2300" max="2301" width="0" style="16" hidden="1" customWidth="1"/>
    <col min="2302" max="2302" width="11.28515625" style="16" bestFit="1" customWidth="1"/>
    <col min="2303" max="2303" width="12.85546875" style="16" bestFit="1" customWidth="1"/>
    <col min="2304" max="2305" width="12.85546875" style="16" customWidth="1"/>
    <col min="2306" max="2306" width="11" style="16" bestFit="1" customWidth="1"/>
    <col min="2307" max="2308" width="11" style="16" customWidth="1"/>
    <col min="2309" max="2310" width="9.42578125" style="16" customWidth="1"/>
    <col min="2311" max="2311" width="9.42578125" style="16" bestFit="1" customWidth="1"/>
    <col min="2312" max="2313" width="9.42578125" style="16" customWidth="1"/>
    <col min="2314" max="2314" width="9.42578125" style="16" bestFit="1" customWidth="1"/>
    <col min="2315" max="2554" width="9.140625" style="16"/>
    <col min="2555" max="2555" width="20.7109375" style="16" customWidth="1"/>
    <col min="2556" max="2557" width="0" style="16" hidden="1" customWidth="1"/>
    <col min="2558" max="2558" width="11.28515625" style="16" bestFit="1" customWidth="1"/>
    <col min="2559" max="2559" width="12.85546875" style="16" bestFit="1" customWidth="1"/>
    <col min="2560" max="2561" width="12.85546875" style="16" customWidth="1"/>
    <col min="2562" max="2562" width="11" style="16" bestFit="1" customWidth="1"/>
    <col min="2563" max="2564" width="11" style="16" customWidth="1"/>
    <col min="2565" max="2566" width="9.42578125" style="16" customWidth="1"/>
    <col min="2567" max="2567" width="9.42578125" style="16" bestFit="1" customWidth="1"/>
    <col min="2568" max="2569" width="9.42578125" style="16" customWidth="1"/>
    <col min="2570" max="2570" width="9.42578125" style="16" bestFit="1" customWidth="1"/>
    <col min="2571" max="2810" width="9.140625" style="16"/>
    <col min="2811" max="2811" width="20.7109375" style="16" customWidth="1"/>
    <col min="2812" max="2813" width="0" style="16" hidden="1" customWidth="1"/>
    <col min="2814" max="2814" width="11.28515625" style="16" bestFit="1" customWidth="1"/>
    <col min="2815" max="2815" width="12.85546875" style="16" bestFit="1" customWidth="1"/>
    <col min="2816" max="2817" width="12.85546875" style="16" customWidth="1"/>
    <col min="2818" max="2818" width="11" style="16" bestFit="1" customWidth="1"/>
    <col min="2819" max="2820" width="11" style="16" customWidth="1"/>
    <col min="2821" max="2822" width="9.42578125" style="16" customWidth="1"/>
    <col min="2823" max="2823" width="9.42578125" style="16" bestFit="1" customWidth="1"/>
    <col min="2824" max="2825" width="9.42578125" style="16" customWidth="1"/>
    <col min="2826" max="2826" width="9.42578125" style="16" bestFit="1" customWidth="1"/>
    <col min="2827" max="3066" width="9.140625" style="16"/>
    <col min="3067" max="3067" width="20.7109375" style="16" customWidth="1"/>
    <col min="3068" max="3069" width="0" style="16" hidden="1" customWidth="1"/>
    <col min="3070" max="3070" width="11.28515625" style="16" bestFit="1" customWidth="1"/>
    <col min="3071" max="3071" width="12.85546875" style="16" bestFit="1" customWidth="1"/>
    <col min="3072" max="3073" width="12.85546875" style="16" customWidth="1"/>
    <col min="3074" max="3074" width="11" style="16" bestFit="1" customWidth="1"/>
    <col min="3075" max="3076" width="11" style="16" customWidth="1"/>
    <col min="3077" max="3078" width="9.42578125" style="16" customWidth="1"/>
    <col min="3079" max="3079" width="9.42578125" style="16" bestFit="1" customWidth="1"/>
    <col min="3080" max="3081" width="9.42578125" style="16" customWidth="1"/>
    <col min="3082" max="3082" width="9.42578125" style="16" bestFit="1" customWidth="1"/>
    <col min="3083" max="3322" width="9.140625" style="16"/>
    <col min="3323" max="3323" width="20.7109375" style="16" customWidth="1"/>
    <col min="3324" max="3325" width="0" style="16" hidden="1" customWidth="1"/>
    <col min="3326" max="3326" width="11.28515625" style="16" bestFit="1" customWidth="1"/>
    <col min="3327" max="3327" width="12.85546875" style="16" bestFit="1" customWidth="1"/>
    <col min="3328" max="3329" width="12.85546875" style="16" customWidth="1"/>
    <col min="3330" max="3330" width="11" style="16" bestFit="1" customWidth="1"/>
    <col min="3331" max="3332" width="11" style="16" customWidth="1"/>
    <col min="3333" max="3334" width="9.42578125" style="16" customWidth="1"/>
    <col min="3335" max="3335" width="9.42578125" style="16" bestFit="1" customWidth="1"/>
    <col min="3336" max="3337" width="9.42578125" style="16" customWidth="1"/>
    <col min="3338" max="3338" width="9.42578125" style="16" bestFit="1" customWidth="1"/>
    <col min="3339" max="3578" width="9.140625" style="16"/>
    <col min="3579" max="3579" width="20.7109375" style="16" customWidth="1"/>
    <col min="3580" max="3581" width="0" style="16" hidden="1" customWidth="1"/>
    <col min="3582" max="3582" width="11.28515625" style="16" bestFit="1" customWidth="1"/>
    <col min="3583" max="3583" width="12.85546875" style="16" bestFit="1" customWidth="1"/>
    <col min="3584" max="3585" width="12.85546875" style="16" customWidth="1"/>
    <col min="3586" max="3586" width="11" style="16" bestFit="1" customWidth="1"/>
    <col min="3587" max="3588" width="11" style="16" customWidth="1"/>
    <col min="3589" max="3590" width="9.42578125" style="16" customWidth="1"/>
    <col min="3591" max="3591" width="9.42578125" style="16" bestFit="1" customWidth="1"/>
    <col min="3592" max="3593" width="9.42578125" style="16" customWidth="1"/>
    <col min="3594" max="3594" width="9.42578125" style="16" bestFit="1" customWidth="1"/>
    <col min="3595" max="3834" width="9.140625" style="16"/>
    <col min="3835" max="3835" width="20.7109375" style="16" customWidth="1"/>
    <col min="3836" max="3837" width="0" style="16" hidden="1" customWidth="1"/>
    <col min="3838" max="3838" width="11.28515625" style="16" bestFit="1" customWidth="1"/>
    <col min="3839" max="3839" width="12.85546875" style="16" bestFit="1" customWidth="1"/>
    <col min="3840" max="3841" width="12.85546875" style="16" customWidth="1"/>
    <col min="3842" max="3842" width="11" style="16" bestFit="1" customWidth="1"/>
    <col min="3843" max="3844" width="11" style="16" customWidth="1"/>
    <col min="3845" max="3846" width="9.42578125" style="16" customWidth="1"/>
    <col min="3847" max="3847" width="9.42578125" style="16" bestFit="1" customWidth="1"/>
    <col min="3848" max="3849" width="9.42578125" style="16" customWidth="1"/>
    <col min="3850" max="3850" width="9.42578125" style="16" bestFit="1" customWidth="1"/>
    <col min="3851" max="4090" width="9.140625" style="16"/>
    <col min="4091" max="4091" width="20.7109375" style="16" customWidth="1"/>
    <col min="4092" max="4093" width="0" style="16" hidden="1" customWidth="1"/>
    <col min="4094" max="4094" width="11.28515625" style="16" bestFit="1" customWidth="1"/>
    <col min="4095" max="4095" width="12.85546875" style="16" bestFit="1" customWidth="1"/>
    <col min="4096" max="4097" width="12.85546875" style="16" customWidth="1"/>
    <col min="4098" max="4098" width="11" style="16" bestFit="1" customWidth="1"/>
    <col min="4099" max="4100" width="11" style="16" customWidth="1"/>
    <col min="4101" max="4102" width="9.42578125" style="16" customWidth="1"/>
    <col min="4103" max="4103" width="9.42578125" style="16" bestFit="1" customWidth="1"/>
    <col min="4104" max="4105" width="9.42578125" style="16" customWidth="1"/>
    <col min="4106" max="4106" width="9.42578125" style="16" bestFit="1" customWidth="1"/>
    <col min="4107" max="4346" width="9.140625" style="16"/>
    <col min="4347" max="4347" width="20.7109375" style="16" customWidth="1"/>
    <col min="4348" max="4349" width="0" style="16" hidden="1" customWidth="1"/>
    <col min="4350" max="4350" width="11.28515625" style="16" bestFit="1" customWidth="1"/>
    <col min="4351" max="4351" width="12.85546875" style="16" bestFit="1" customWidth="1"/>
    <col min="4352" max="4353" width="12.85546875" style="16" customWidth="1"/>
    <col min="4354" max="4354" width="11" style="16" bestFit="1" customWidth="1"/>
    <col min="4355" max="4356" width="11" style="16" customWidth="1"/>
    <col min="4357" max="4358" width="9.42578125" style="16" customWidth="1"/>
    <col min="4359" max="4359" width="9.42578125" style="16" bestFit="1" customWidth="1"/>
    <col min="4360" max="4361" width="9.42578125" style="16" customWidth="1"/>
    <col min="4362" max="4362" width="9.42578125" style="16" bestFit="1" customWidth="1"/>
    <col min="4363" max="4602" width="9.140625" style="16"/>
    <col min="4603" max="4603" width="20.7109375" style="16" customWidth="1"/>
    <col min="4604" max="4605" width="0" style="16" hidden="1" customWidth="1"/>
    <col min="4606" max="4606" width="11.28515625" style="16" bestFit="1" customWidth="1"/>
    <col min="4607" max="4607" width="12.85546875" style="16" bestFit="1" customWidth="1"/>
    <col min="4608" max="4609" width="12.85546875" style="16" customWidth="1"/>
    <col min="4610" max="4610" width="11" style="16" bestFit="1" customWidth="1"/>
    <col min="4611" max="4612" width="11" style="16" customWidth="1"/>
    <col min="4613" max="4614" width="9.42578125" style="16" customWidth="1"/>
    <col min="4615" max="4615" width="9.42578125" style="16" bestFit="1" customWidth="1"/>
    <col min="4616" max="4617" width="9.42578125" style="16" customWidth="1"/>
    <col min="4618" max="4618" width="9.42578125" style="16" bestFit="1" customWidth="1"/>
    <col min="4619" max="4858" width="9.140625" style="16"/>
    <col min="4859" max="4859" width="20.7109375" style="16" customWidth="1"/>
    <col min="4860" max="4861" width="0" style="16" hidden="1" customWidth="1"/>
    <col min="4862" max="4862" width="11.28515625" style="16" bestFit="1" customWidth="1"/>
    <col min="4863" max="4863" width="12.85546875" style="16" bestFit="1" customWidth="1"/>
    <col min="4864" max="4865" width="12.85546875" style="16" customWidth="1"/>
    <col min="4866" max="4866" width="11" style="16" bestFit="1" customWidth="1"/>
    <col min="4867" max="4868" width="11" style="16" customWidth="1"/>
    <col min="4869" max="4870" width="9.42578125" style="16" customWidth="1"/>
    <col min="4871" max="4871" width="9.42578125" style="16" bestFit="1" customWidth="1"/>
    <col min="4872" max="4873" width="9.42578125" style="16" customWidth="1"/>
    <col min="4874" max="4874" width="9.42578125" style="16" bestFit="1" customWidth="1"/>
    <col min="4875" max="5114" width="9.140625" style="16"/>
    <col min="5115" max="5115" width="20.7109375" style="16" customWidth="1"/>
    <col min="5116" max="5117" width="0" style="16" hidden="1" customWidth="1"/>
    <col min="5118" max="5118" width="11.28515625" style="16" bestFit="1" customWidth="1"/>
    <col min="5119" max="5119" width="12.85546875" style="16" bestFit="1" customWidth="1"/>
    <col min="5120" max="5121" width="12.85546875" style="16" customWidth="1"/>
    <col min="5122" max="5122" width="11" style="16" bestFit="1" customWidth="1"/>
    <col min="5123" max="5124" width="11" style="16" customWidth="1"/>
    <col min="5125" max="5126" width="9.42578125" style="16" customWidth="1"/>
    <col min="5127" max="5127" width="9.42578125" style="16" bestFit="1" customWidth="1"/>
    <col min="5128" max="5129" width="9.42578125" style="16" customWidth="1"/>
    <col min="5130" max="5130" width="9.42578125" style="16" bestFit="1" customWidth="1"/>
    <col min="5131" max="5370" width="9.140625" style="16"/>
    <col min="5371" max="5371" width="20.7109375" style="16" customWidth="1"/>
    <col min="5372" max="5373" width="0" style="16" hidden="1" customWidth="1"/>
    <col min="5374" max="5374" width="11.28515625" style="16" bestFit="1" customWidth="1"/>
    <col min="5375" max="5375" width="12.85546875" style="16" bestFit="1" customWidth="1"/>
    <col min="5376" max="5377" width="12.85546875" style="16" customWidth="1"/>
    <col min="5378" max="5378" width="11" style="16" bestFit="1" customWidth="1"/>
    <col min="5379" max="5380" width="11" style="16" customWidth="1"/>
    <col min="5381" max="5382" width="9.42578125" style="16" customWidth="1"/>
    <col min="5383" max="5383" width="9.42578125" style="16" bestFit="1" customWidth="1"/>
    <col min="5384" max="5385" width="9.42578125" style="16" customWidth="1"/>
    <col min="5386" max="5386" width="9.42578125" style="16" bestFit="1" customWidth="1"/>
    <col min="5387" max="5626" width="9.140625" style="16"/>
    <col min="5627" max="5627" width="20.7109375" style="16" customWidth="1"/>
    <col min="5628" max="5629" width="0" style="16" hidden="1" customWidth="1"/>
    <col min="5630" max="5630" width="11.28515625" style="16" bestFit="1" customWidth="1"/>
    <col min="5631" max="5631" width="12.85546875" style="16" bestFit="1" customWidth="1"/>
    <col min="5632" max="5633" width="12.85546875" style="16" customWidth="1"/>
    <col min="5634" max="5634" width="11" style="16" bestFit="1" customWidth="1"/>
    <col min="5635" max="5636" width="11" style="16" customWidth="1"/>
    <col min="5637" max="5638" width="9.42578125" style="16" customWidth="1"/>
    <col min="5639" max="5639" width="9.42578125" style="16" bestFit="1" customWidth="1"/>
    <col min="5640" max="5641" width="9.42578125" style="16" customWidth="1"/>
    <col min="5642" max="5642" width="9.42578125" style="16" bestFit="1" customWidth="1"/>
    <col min="5643" max="5882" width="9.140625" style="16"/>
    <col min="5883" max="5883" width="20.7109375" style="16" customWidth="1"/>
    <col min="5884" max="5885" width="0" style="16" hidden="1" customWidth="1"/>
    <col min="5886" max="5886" width="11.28515625" style="16" bestFit="1" customWidth="1"/>
    <col min="5887" max="5887" width="12.85546875" style="16" bestFit="1" customWidth="1"/>
    <col min="5888" max="5889" width="12.85546875" style="16" customWidth="1"/>
    <col min="5890" max="5890" width="11" style="16" bestFit="1" customWidth="1"/>
    <col min="5891" max="5892" width="11" style="16" customWidth="1"/>
    <col min="5893" max="5894" width="9.42578125" style="16" customWidth="1"/>
    <col min="5895" max="5895" width="9.42578125" style="16" bestFit="1" customWidth="1"/>
    <col min="5896" max="5897" width="9.42578125" style="16" customWidth="1"/>
    <col min="5898" max="5898" width="9.42578125" style="16" bestFit="1" customWidth="1"/>
    <col min="5899" max="6138" width="9.140625" style="16"/>
    <col min="6139" max="6139" width="20.7109375" style="16" customWidth="1"/>
    <col min="6140" max="6141" width="0" style="16" hidden="1" customWidth="1"/>
    <col min="6142" max="6142" width="11.28515625" style="16" bestFit="1" customWidth="1"/>
    <col min="6143" max="6143" width="12.85546875" style="16" bestFit="1" customWidth="1"/>
    <col min="6144" max="6145" width="12.85546875" style="16" customWidth="1"/>
    <col min="6146" max="6146" width="11" style="16" bestFit="1" customWidth="1"/>
    <col min="6147" max="6148" width="11" style="16" customWidth="1"/>
    <col min="6149" max="6150" width="9.42578125" style="16" customWidth="1"/>
    <col min="6151" max="6151" width="9.42578125" style="16" bestFit="1" customWidth="1"/>
    <col min="6152" max="6153" width="9.42578125" style="16" customWidth="1"/>
    <col min="6154" max="6154" width="9.42578125" style="16" bestFit="1" customWidth="1"/>
    <col min="6155" max="6394" width="9.140625" style="16"/>
    <col min="6395" max="6395" width="20.7109375" style="16" customWidth="1"/>
    <col min="6396" max="6397" width="0" style="16" hidden="1" customWidth="1"/>
    <col min="6398" max="6398" width="11.28515625" style="16" bestFit="1" customWidth="1"/>
    <col min="6399" max="6399" width="12.85546875" style="16" bestFit="1" customWidth="1"/>
    <col min="6400" max="6401" width="12.85546875" style="16" customWidth="1"/>
    <col min="6402" max="6402" width="11" style="16" bestFit="1" customWidth="1"/>
    <col min="6403" max="6404" width="11" style="16" customWidth="1"/>
    <col min="6405" max="6406" width="9.42578125" style="16" customWidth="1"/>
    <col min="6407" max="6407" width="9.42578125" style="16" bestFit="1" customWidth="1"/>
    <col min="6408" max="6409" width="9.42578125" style="16" customWidth="1"/>
    <col min="6410" max="6410" width="9.42578125" style="16" bestFit="1" customWidth="1"/>
    <col min="6411" max="6650" width="9.140625" style="16"/>
    <col min="6651" max="6651" width="20.7109375" style="16" customWidth="1"/>
    <col min="6652" max="6653" width="0" style="16" hidden="1" customWidth="1"/>
    <col min="6654" max="6654" width="11.28515625" style="16" bestFit="1" customWidth="1"/>
    <col min="6655" max="6655" width="12.85546875" style="16" bestFit="1" customWidth="1"/>
    <col min="6656" max="6657" width="12.85546875" style="16" customWidth="1"/>
    <col min="6658" max="6658" width="11" style="16" bestFit="1" customWidth="1"/>
    <col min="6659" max="6660" width="11" style="16" customWidth="1"/>
    <col min="6661" max="6662" width="9.42578125" style="16" customWidth="1"/>
    <col min="6663" max="6663" width="9.42578125" style="16" bestFit="1" customWidth="1"/>
    <col min="6664" max="6665" width="9.42578125" style="16" customWidth="1"/>
    <col min="6666" max="6666" width="9.42578125" style="16" bestFit="1" customWidth="1"/>
    <col min="6667" max="6906" width="9.140625" style="16"/>
    <col min="6907" max="6907" width="20.7109375" style="16" customWidth="1"/>
    <col min="6908" max="6909" width="0" style="16" hidden="1" customWidth="1"/>
    <col min="6910" max="6910" width="11.28515625" style="16" bestFit="1" customWidth="1"/>
    <col min="6911" max="6911" width="12.85546875" style="16" bestFit="1" customWidth="1"/>
    <col min="6912" max="6913" width="12.85546875" style="16" customWidth="1"/>
    <col min="6914" max="6914" width="11" style="16" bestFit="1" customWidth="1"/>
    <col min="6915" max="6916" width="11" style="16" customWidth="1"/>
    <col min="6917" max="6918" width="9.42578125" style="16" customWidth="1"/>
    <col min="6919" max="6919" width="9.42578125" style="16" bestFit="1" customWidth="1"/>
    <col min="6920" max="6921" width="9.42578125" style="16" customWidth="1"/>
    <col min="6922" max="6922" width="9.42578125" style="16" bestFit="1" customWidth="1"/>
    <col min="6923" max="7162" width="9.140625" style="16"/>
    <col min="7163" max="7163" width="20.7109375" style="16" customWidth="1"/>
    <col min="7164" max="7165" width="0" style="16" hidden="1" customWidth="1"/>
    <col min="7166" max="7166" width="11.28515625" style="16" bestFit="1" customWidth="1"/>
    <col min="7167" max="7167" width="12.85546875" style="16" bestFit="1" customWidth="1"/>
    <col min="7168" max="7169" width="12.85546875" style="16" customWidth="1"/>
    <col min="7170" max="7170" width="11" style="16" bestFit="1" customWidth="1"/>
    <col min="7171" max="7172" width="11" style="16" customWidth="1"/>
    <col min="7173" max="7174" width="9.42578125" style="16" customWidth="1"/>
    <col min="7175" max="7175" width="9.42578125" style="16" bestFit="1" customWidth="1"/>
    <col min="7176" max="7177" width="9.42578125" style="16" customWidth="1"/>
    <col min="7178" max="7178" width="9.42578125" style="16" bestFit="1" customWidth="1"/>
    <col min="7179" max="7418" width="9.140625" style="16"/>
    <col min="7419" max="7419" width="20.7109375" style="16" customWidth="1"/>
    <col min="7420" max="7421" width="0" style="16" hidden="1" customWidth="1"/>
    <col min="7422" max="7422" width="11.28515625" style="16" bestFit="1" customWidth="1"/>
    <col min="7423" max="7423" width="12.85546875" style="16" bestFit="1" customWidth="1"/>
    <col min="7424" max="7425" width="12.85546875" style="16" customWidth="1"/>
    <col min="7426" max="7426" width="11" style="16" bestFit="1" customWidth="1"/>
    <col min="7427" max="7428" width="11" style="16" customWidth="1"/>
    <col min="7429" max="7430" width="9.42578125" style="16" customWidth="1"/>
    <col min="7431" max="7431" width="9.42578125" style="16" bestFit="1" customWidth="1"/>
    <col min="7432" max="7433" width="9.42578125" style="16" customWidth="1"/>
    <col min="7434" max="7434" width="9.42578125" style="16" bestFit="1" customWidth="1"/>
    <col min="7435" max="7674" width="9.140625" style="16"/>
    <col min="7675" max="7675" width="20.7109375" style="16" customWidth="1"/>
    <col min="7676" max="7677" width="0" style="16" hidden="1" customWidth="1"/>
    <col min="7678" max="7678" width="11.28515625" style="16" bestFit="1" customWidth="1"/>
    <col min="7679" max="7679" width="12.85546875" style="16" bestFit="1" customWidth="1"/>
    <col min="7680" max="7681" width="12.85546875" style="16" customWidth="1"/>
    <col min="7682" max="7682" width="11" style="16" bestFit="1" customWidth="1"/>
    <col min="7683" max="7684" width="11" style="16" customWidth="1"/>
    <col min="7685" max="7686" width="9.42578125" style="16" customWidth="1"/>
    <col min="7687" max="7687" width="9.42578125" style="16" bestFit="1" customWidth="1"/>
    <col min="7688" max="7689" width="9.42578125" style="16" customWidth="1"/>
    <col min="7690" max="7690" width="9.42578125" style="16" bestFit="1" customWidth="1"/>
    <col min="7691" max="7930" width="9.140625" style="16"/>
    <col min="7931" max="7931" width="20.7109375" style="16" customWidth="1"/>
    <col min="7932" max="7933" width="0" style="16" hidden="1" customWidth="1"/>
    <col min="7934" max="7934" width="11.28515625" style="16" bestFit="1" customWidth="1"/>
    <col min="7935" max="7935" width="12.85546875" style="16" bestFit="1" customWidth="1"/>
    <col min="7936" max="7937" width="12.85546875" style="16" customWidth="1"/>
    <col min="7938" max="7938" width="11" style="16" bestFit="1" customWidth="1"/>
    <col min="7939" max="7940" width="11" style="16" customWidth="1"/>
    <col min="7941" max="7942" width="9.42578125" style="16" customWidth="1"/>
    <col min="7943" max="7943" width="9.42578125" style="16" bestFit="1" customWidth="1"/>
    <col min="7944" max="7945" width="9.42578125" style="16" customWidth="1"/>
    <col min="7946" max="7946" width="9.42578125" style="16" bestFit="1" customWidth="1"/>
    <col min="7947" max="8186" width="9.140625" style="16"/>
    <col min="8187" max="8187" width="20.7109375" style="16" customWidth="1"/>
    <col min="8188" max="8189" width="0" style="16" hidden="1" customWidth="1"/>
    <col min="8190" max="8190" width="11.28515625" style="16" bestFit="1" customWidth="1"/>
    <col min="8191" max="8191" width="12.85546875" style="16" bestFit="1" customWidth="1"/>
    <col min="8192" max="8193" width="12.85546875" style="16" customWidth="1"/>
    <col min="8194" max="8194" width="11" style="16" bestFit="1" customWidth="1"/>
    <col min="8195" max="8196" width="11" style="16" customWidth="1"/>
    <col min="8197" max="8198" width="9.42578125" style="16" customWidth="1"/>
    <col min="8199" max="8199" width="9.42578125" style="16" bestFit="1" customWidth="1"/>
    <col min="8200" max="8201" width="9.42578125" style="16" customWidth="1"/>
    <col min="8202" max="8202" width="9.42578125" style="16" bestFit="1" customWidth="1"/>
    <col min="8203" max="8442" width="9.140625" style="16"/>
    <col min="8443" max="8443" width="20.7109375" style="16" customWidth="1"/>
    <col min="8444" max="8445" width="0" style="16" hidden="1" customWidth="1"/>
    <col min="8446" max="8446" width="11.28515625" style="16" bestFit="1" customWidth="1"/>
    <col min="8447" max="8447" width="12.85546875" style="16" bestFit="1" customWidth="1"/>
    <col min="8448" max="8449" width="12.85546875" style="16" customWidth="1"/>
    <col min="8450" max="8450" width="11" style="16" bestFit="1" customWidth="1"/>
    <col min="8451" max="8452" width="11" style="16" customWidth="1"/>
    <col min="8453" max="8454" width="9.42578125" style="16" customWidth="1"/>
    <col min="8455" max="8455" width="9.42578125" style="16" bestFit="1" customWidth="1"/>
    <col min="8456" max="8457" width="9.42578125" style="16" customWidth="1"/>
    <col min="8458" max="8458" width="9.42578125" style="16" bestFit="1" customWidth="1"/>
    <col min="8459" max="8698" width="9.140625" style="16"/>
    <col min="8699" max="8699" width="20.7109375" style="16" customWidth="1"/>
    <col min="8700" max="8701" width="0" style="16" hidden="1" customWidth="1"/>
    <col min="8702" max="8702" width="11.28515625" style="16" bestFit="1" customWidth="1"/>
    <col min="8703" max="8703" width="12.85546875" style="16" bestFit="1" customWidth="1"/>
    <col min="8704" max="8705" width="12.85546875" style="16" customWidth="1"/>
    <col min="8706" max="8706" width="11" style="16" bestFit="1" customWidth="1"/>
    <col min="8707" max="8708" width="11" style="16" customWidth="1"/>
    <col min="8709" max="8710" width="9.42578125" style="16" customWidth="1"/>
    <col min="8711" max="8711" width="9.42578125" style="16" bestFit="1" customWidth="1"/>
    <col min="8712" max="8713" width="9.42578125" style="16" customWidth="1"/>
    <col min="8714" max="8714" width="9.42578125" style="16" bestFit="1" customWidth="1"/>
    <col min="8715" max="8954" width="9.140625" style="16"/>
    <col min="8955" max="8955" width="20.7109375" style="16" customWidth="1"/>
    <col min="8956" max="8957" width="0" style="16" hidden="1" customWidth="1"/>
    <col min="8958" max="8958" width="11.28515625" style="16" bestFit="1" customWidth="1"/>
    <col min="8959" max="8959" width="12.85546875" style="16" bestFit="1" customWidth="1"/>
    <col min="8960" max="8961" width="12.85546875" style="16" customWidth="1"/>
    <col min="8962" max="8962" width="11" style="16" bestFit="1" customWidth="1"/>
    <col min="8963" max="8964" width="11" style="16" customWidth="1"/>
    <col min="8965" max="8966" width="9.42578125" style="16" customWidth="1"/>
    <col min="8967" max="8967" width="9.42578125" style="16" bestFit="1" customWidth="1"/>
    <col min="8968" max="8969" width="9.42578125" style="16" customWidth="1"/>
    <col min="8970" max="8970" width="9.42578125" style="16" bestFit="1" customWidth="1"/>
    <col min="8971" max="9210" width="9.140625" style="16"/>
    <col min="9211" max="9211" width="20.7109375" style="16" customWidth="1"/>
    <col min="9212" max="9213" width="0" style="16" hidden="1" customWidth="1"/>
    <col min="9214" max="9214" width="11.28515625" style="16" bestFit="1" customWidth="1"/>
    <col min="9215" max="9215" width="12.85546875" style="16" bestFit="1" customWidth="1"/>
    <col min="9216" max="9217" width="12.85546875" style="16" customWidth="1"/>
    <col min="9218" max="9218" width="11" style="16" bestFit="1" customWidth="1"/>
    <col min="9219" max="9220" width="11" style="16" customWidth="1"/>
    <col min="9221" max="9222" width="9.42578125" style="16" customWidth="1"/>
    <col min="9223" max="9223" width="9.42578125" style="16" bestFit="1" customWidth="1"/>
    <col min="9224" max="9225" width="9.42578125" style="16" customWidth="1"/>
    <col min="9226" max="9226" width="9.42578125" style="16" bestFit="1" customWidth="1"/>
    <col min="9227" max="9466" width="9.140625" style="16"/>
    <col min="9467" max="9467" width="20.7109375" style="16" customWidth="1"/>
    <col min="9468" max="9469" width="0" style="16" hidden="1" customWidth="1"/>
    <col min="9470" max="9470" width="11.28515625" style="16" bestFit="1" customWidth="1"/>
    <col min="9471" max="9471" width="12.85546875" style="16" bestFit="1" customWidth="1"/>
    <col min="9472" max="9473" width="12.85546875" style="16" customWidth="1"/>
    <col min="9474" max="9474" width="11" style="16" bestFit="1" customWidth="1"/>
    <col min="9475" max="9476" width="11" style="16" customWidth="1"/>
    <col min="9477" max="9478" width="9.42578125" style="16" customWidth="1"/>
    <col min="9479" max="9479" width="9.42578125" style="16" bestFit="1" customWidth="1"/>
    <col min="9480" max="9481" width="9.42578125" style="16" customWidth="1"/>
    <col min="9482" max="9482" width="9.42578125" style="16" bestFit="1" customWidth="1"/>
    <col min="9483" max="9722" width="9.140625" style="16"/>
    <col min="9723" max="9723" width="20.7109375" style="16" customWidth="1"/>
    <col min="9724" max="9725" width="0" style="16" hidden="1" customWidth="1"/>
    <col min="9726" max="9726" width="11.28515625" style="16" bestFit="1" customWidth="1"/>
    <col min="9727" max="9727" width="12.85546875" style="16" bestFit="1" customWidth="1"/>
    <col min="9728" max="9729" width="12.85546875" style="16" customWidth="1"/>
    <col min="9730" max="9730" width="11" style="16" bestFit="1" customWidth="1"/>
    <col min="9731" max="9732" width="11" style="16" customWidth="1"/>
    <col min="9733" max="9734" width="9.42578125" style="16" customWidth="1"/>
    <col min="9735" max="9735" width="9.42578125" style="16" bestFit="1" customWidth="1"/>
    <col min="9736" max="9737" width="9.42578125" style="16" customWidth="1"/>
    <col min="9738" max="9738" width="9.42578125" style="16" bestFit="1" customWidth="1"/>
    <col min="9739" max="9978" width="9.140625" style="16"/>
    <col min="9979" max="9979" width="20.7109375" style="16" customWidth="1"/>
    <col min="9980" max="9981" width="0" style="16" hidden="1" customWidth="1"/>
    <col min="9982" max="9982" width="11.28515625" style="16" bestFit="1" customWidth="1"/>
    <col min="9983" max="9983" width="12.85546875" style="16" bestFit="1" customWidth="1"/>
    <col min="9984" max="9985" width="12.85546875" style="16" customWidth="1"/>
    <col min="9986" max="9986" width="11" style="16" bestFit="1" customWidth="1"/>
    <col min="9987" max="9988" width="11" style="16" customWidth="1"/>
    <col min="9989" max="9990" width="9.42578125" style="16" customWidth="1"/>
    <col min="9991" max="9991" width="9.42578125" style="16" bestFit="1" customWidth="1"/>
    <col min="9992" max="9993" width="9.42578125" style="16" customWidth="1"/>
    <col min="9994" max="9994" width="9.42578125" style="16" bestFit="1" customWidth="1"/>
    <col min="9995" max="10234" width="9.140625" style="16"/>
    <col min="10235" max="10235" width="20.7109375" style="16" customWidth="1"/>
    <col min="10236" max="10237" width="0" style="16" hidden="1" customWidth="1"/>
    <col min="10238" max="10238" width="11.28515625" style="16" bestFit="1" customWidth="1"/>
    <col min="10239" max="10239" width="12.85546875" style="16" bestFit="1" customWidth="1"/>
    <col min="10240" max="10241" width="12.85546875" style="16" customWidth="1"/>
    <col min="10242" max="10242" width="11" style="16" bestFit="1" customWidth="1"/>
    <col min="10243" max="10244" width="11" style="16" customWidth="1"/>
    <col min="10245" max="10246" width="9.42578125" style="16" customWidth="1"/>
    <col min="10247" max="10247" width="9.42578125" style="16" bestFit="1" customWidth="1"/>
    <col min="10248" max="10249" width="9.42578125" style="16" customWidth="1"/>
    <col min="10250" max="10250" width="9.42578125" style="16" bestFit="1" customWidth="1"/>
    <col min="10251" max="10490" width="9.140625" style="16"/>
    <col min="10491" max="10491" width="20.7109375" style="16" customWidth="1"/>
    <col min="10492" max="10493" width="0" style="16" hidden="1" customWidth="1"/>
    <col min="10494" max="10494" width="11.28515625" style="16" bestFit="1" customWidth="1"/>
    <col min="10495" max="10495" width="12.85546875" style="16" bestFit="1" customWidth="1"/>
    <col min="10496" max="10497" width="12.85546875" style="16" customWidth="1"/>
    <col min="10498" max="10498" width="11" style="16" bestFit="1" customWidth="1"/>
    <col min="10499" max="10500" width="11" style="16" customWidth="1"/>
    <col min="10501" max="10502" width="9.42578125" style="16" customWidth="1"/>
    <col min="10503" max="10503" width="9.42578125" style="16" bestFit="1" customWidth="1"/>
    <col min="10504" max="10505" width="9.42578125" style="16" customWidth="1"/>
    <col min="10506" max="10506" width="9.42578125" style="16" bestFit="1" customWidth="1"/>
    <col min="10507" max="10746" width="9.140625" style="16"/>
    <col min="10747" max="10747" width="20.7109375" style="16" customWidth="1"/>
    <col min="10748" max="10749" width="0" style="16" hidden="1" customWidth="1"/>
    <col min="10750" max="10750" width="11.28515625" style="16" bestFit="1" customWidth="1"/>
    <col min="10751" max="10751" width="12.85546875" style="16" bestFit="1" customWidth="1"/>
    <col min="10752" max="10753" width="12.85546875" style="16" customWidth="1"/>
    <col min="10754" max="10754" width="11" style="16" bestFit="1" customWidth="1"/>
    <col min="10755" max="10756" width="11" style="16" customWidth="1"/>
    <col min="10757" max="10758" width="9.42578125" style="16" customWidth="1"/>
    <col min="10759" max="10759" width="9.42578125" style="16" bestFit="1" customWidth="1"/>
    <col min="10760" max="10761" width="9.42578125" style="16" customWidth="1"/>
    <col min="10762" max="10762" width="9.42578125" style="16" bestFit="1" customWidth="1"/>
    <col min="10763" max="11002" width="9.140625" style="16"/>
    <col min="11003" max="11003" width="20.7109375" style="16" customWidth="1"/>
    <col min="11004" max="11005" width="0" style="16" hidden="1" customWidth="1"/>
    <col min="11006" max="11006" width="11.28515625" style="16" bestFit="1" customWidth="1"/>
    <col min="11007" max="11007" width="12.85546875" style="16" bestFit="1" customWidth="1"/>
    <col min="11008" max="11009" width="12.85546875" style="16" customWidth="1"/>
    <col min="11010" max="11010" width="11" style="16" bestFit="1" customWidth="1"/>
    <col min="11011" max="11012" width="11" style="16" customWidth="1"/>
    <col min="11013" max="11014" width="9.42578125" style="16" customWidth="1"/>
    <col min="11015" max="11015" width="9.42578125" style="16" bestFit="1" customWidth="1"/>
    <col min="11016" max="11017" width="9.42578125" style="16" customWidth="1"/>
    <col min="11018" max="11018" width="9.42578125" style="16" bestFit="1" customWidth="1"/>
    <col min="11019" max="11258" width="9.140625" style="16"/>
    <col min="11259" max="11259" width="20.7109375" style="16" customWidth="1"/>
    <col min="11260" max="11261" width="0" style="16" hidden="1" customWidth="1"/>
    <col min="11262" max="11262" width="11.28515625" style="16" bestFit="1" customWidth="1"/>
    <col min="11263" max="11263" width="12.85546875" style="16" bestFit="1" customWidth="1"/>
    <col min="11264" max="11265" width="12.85546875" style="16" customWidth="1"/>
    <col min="11266" max="11266" width="11" style="16" bestFit="1" customWidth="1"/>
    <col min="11267" max="11268" width="11" style="16" customWidth="1"/>
    <col min="11269" max="11270" width="9.42578125" style="16" customWidth="1"/>
    <col min="11271" max="11271" width="9.42578125" style="16" bestFit="1" customWidth="1"/>
    <col min="11272" max="11273" width="9.42578125" style="16" customWidth="1"/>
    <col min="11274" max="11274" width="9.42578125" style="16" bestFit="1" customWidth="1"/>
    <col min="11275" max="11514" width="9.140625" style="16"/>
    <col min="11515" max="11515" width="20.7109375" style="16" customWidth="1"/>
    <col min="11516" max="11517" width="0" style="16" hidden="1" customWidth="1"/>
    <col min="11518" max="11518" width="11.28515625" style="16" bestFit="1" customWidth="1"/>
    <col min="11519" max="11519" width="12.85546875" style="16" bestFit="1" customWidth="1"/>
    <col min="11520" max="11521" width="12.85546875" style="16" customWidth="1"/>
    <col min="11522" max="11522" width="11" style="16" bestFit="1" customWidth="1"/>
    <col min="11523" max="11524" width="11" style="16" customWidth="1"/>
    <col min="11525" max="11526" width="9.42578125" style="16" customWidth="1"/>
    <col min="11527" max="11527" width="9.42578125" style="16" bestFit="1" customWidth="1"/>
    <col min="11528" max="11529" width="9.42578125" style="16" customWidth="1"/>
    <col min="11530" max="11530" width="9.42578125" style="16" bestFit="1" customWidth="1"/>
    <col min="11531" max="11770" width="9.140625" style="16"/>
    <col min="11771" max="11771" width="20.7109375" style="16" customWidth="1"/>
    <col min="11772" max="11773" width="0" style="16" hidden="1" customWidth="1"/>
    <col min="11774" max="11774" width="11.28515625" style="16" bestFit="1" customWidth="1"/>
    <col min="11775" max="11775" width="12.85546875" style="16" bestFit="1" customWidth="1"/>
    <col min="11776" max="11777" width="12.85546875" style="16" customWidth="1"/>
    <col min="11778" max="11778" width="11" style="16" bestFit="1" customWidth="1"/>
    <col min="11779" max="11780" width="11" style="16" customWidth="1"/>
    <col min="11781" max="11782" width="9.42578125" style="16" customWidth="1"/>
    <col min="11783" max="11783" width="9.42578125" style="16" bestFit="1" customWidth="1"/>
    <col min="11784" max="11785" width="9.42578125" style="16" customWidth="1"/>
    <col min="11786" max="11786" width="9.42578125" style="16" bestFit="1" customWidth="1"/>
    <col min="11787" max="12026" width="9.140625" style="16"/>
    <col min="12027" max="12027" width="20.7109375" style="16" customWidth="1"/>
    <col min="12028" max="12029" width="0" style="16" hidden="1" customWidth="1"/>
    <col min="12030" max="12030" width="11.28515625" style="16" bestFit="1" customWidth="1"/>
    <col min="12031" max="12031" width="12.85546875" style="16" bestFit="1" customWidth="1"/>
    <col min="12032" max="12033" width="12.85546875" style="16" customWidth="1"/>
    <col min="12034" max="12034" width="11" style="16" bestFit="1" customWidth="1"/>
    <col min="12035" max="12036" width="11" style="16" customWidth="1"/>
    <col min="12037" max="12038" width="9.42578125" style="16" customWidth="1"/>
    <col min="12039" max="12039" width="9.42578125" style="16" bestFit="1" customWidth="1"/>
    <col min="12040" max="12041" width="9.42578125" style="16" customWidth="1"/>
    <col min="12042" max="12042" width="9.42578125" style="16" bestFit="1" customWidth="1"/>
    <col min="12043" max="12282" width="9.140625" style="16"/>
    <col min="12283" max="12283" width="20.7109375" style="16" customWidth="1"/>
    <col min="12284" max="12285" width="0" style="16" hidden="1" customWidth="1"/>
    <col min="12286" max="12286" width="11.28515625" style="16" bestFit="1" customWidth="1"/>
    <col min="12287" max="12287" width="12.85546875" style="16" bestFit="1" customWidth="1"/>
    <col min="12288" max="12289" width="12.85546875" style="16" customWidth="1"/>
    <col min="12290" max="12290" width="11" style="16" bestFit="1" customWidth="1"/>
    <col min="12291" max="12292" width="11" style="16" customWidth="1"/>
    <col min="12293" max="12294" width="9.42578125" style="16" customWidth="1"/>
    <col min="12295" max="12295" width="9.42578125" style="16" bestFit="1" customWidth="1"/>
    <col min="12296" max="12297" width="9.42578125" style="16" customWidth="1"/>
    <col min="12298" max="12298" width="9.42578125" style="16" bestFit="1" customWidth="1"/>
    <col min="12299" max="12538" width="9.140625" style="16"/>
    <col min="12539" max="12539" width="20.7109375" style="16" customWidth="1"/>
    <col min="12540" max="12541" width="0" style="16" hidden="1" customWidth="1"/>
    <col min="12542" max="12542" width="11.28515625" style="16" bestFit="1" customWidth="1"/>
    <col min="12543" max="12543" width="12.85546875" style="16" bestFit="1" customWidth="1"/>
    <col min="12544" max="12545" width="12.85546875" style="16" customWidth="1"/>
    <col min="12546" max="12546" width="11" style="16" bestFit="1" customWidth="1"/>
    <col min="12547" max="12548" width="11" style="16" customWidth="1"/>
    <col min="12549" max="12550" width="9.42578125" style="16" customWidth="1"/>
    <col min="12551" max="12551" width="9.42578125" style="16" bestFit="1" customWidth="1"/>
    <col min="12552" max="12553" width="9.42578125" style="16" customWidth="1"/>
    <col min="12554" max="12554" width="9.42578125" style="16" bestFit="1" customWidth="1"/>
    <col min="12555" max="12794" width="9.140625" style="16"/>
    <col min="12795" max="12795" width="20.7109375" style="16" customWidth="1"/>
    <col min="12796" max="12797" width="0" style="16" hidden="1" customWidth="1"/>
    <col min="12798" max="12798" width="11.28515625" style="16" bestFit="1" customWidth="1"/>
    <col min="12799" max="12799" width="12.85546875" style="16" bestFit="1" customWidth="1"/>
    <col min="12800" max="12801" width="12.85546875" style="16" customWidth="1"/>
    <col min="12802" max="12802" width="11" style="16" bestFit="1" customWidth="1"/>
    <col min="12803" max="12804" width="11" style="16" customWidth="1"/>
    <col min="12805" max="12806" width="9.42578125" style="16" customWidth="1"/>
    <col min="12807" max="12807" width="9.42578125" style="16" bestFit="1" customWidth="1"/>
    <col min="12808" max="12809" width="9.42578125" style="16" customWidth="1"/>
    <col min="12810" max="12810" width="9.42578125" style="16" bestFit="1" customWidth="1"/>
    <col min="12811" max="13050" width="9.140625" style="16"/>
    <col min="13051" max="13051" width="20.7109375" style="16" customWidth="1"/>
    <col min="13052" max="13053" width="0" style="16" hidden="1" customWidth="1"/>
    <col min="13054" max="13054" width="11.28515625" style="16" bestFit="1" customWidth="1"/>
    <col min="13055" max="13055" width="12.85546875" style="16" bestFit="1" customWidth="1"/>
    <col min="13056" max="13057" width="12.85546875" style="16" customWidth="1"/>
    <col min="13058" max="13058" width="11" style="16" bestFit="1" customWidth="1"/>
    <col min="13059" max="13060" width="11" style="16" customWidth="1"/>
    <col min="13061" max="13062" width="9.42578125" style="16" customWidth="1"/>
    <col min="13063" max="13063" width="9.42578125" style="16" bestFit="1" customWidth="1"/>
    <col min="13064" max="13065" width="9.42578125" style="16" customWidth="1"/>
    <col min="13066" max="13066" width="9.42578125" style="16" bestFit="1" customWidth="1"/>
    <col min="13067" max="13306" width="9.140625" style="16"/>
    <col min="13307" max="13307" width="20.7109375" style="16" customWidth="1"/>
    <col min="13308" max="13309" width="0" style="16" hidden="1" customWidth="1"/>
    <col min="13310" max="13310" width="11.28515625" style="16" bestFit="1" customWidth="1"/>
    <col min="13311" max="13311" width="12.85546875" style="16" bestFit="1" customWidth="1"/>
    <col min="13312" max="13313" width="12.85546875" style="16" customWidth="1"/>
    <col min="13314" max="13314" width="11" style="16" bestFit="1" customWidth="1"/>
    <col min="13315" max="13316" width="11" style="16" customWidth="1"/>
    <col min="13317" max="13318" width="9.42578125" style="16" customWidth="1"/>
    <col min="13319" max="13319" width="9.42578125" style="16" bestFit="1" customWidth="1"/>
    <col min="13320" max="13321" width="9.42578125" style="16" customWidth="1"/>
    <col min="13322" max="13322" width="9.42578125" style="16" bestFit="1" customWidth="1"/>
    <col min="13323" max="13562" width="9.140625" style="16"/>
    <col min="13563" max="13563" width="20.7109375" style="16" customWidth="1"/>
    <col min="13564" max="13565" width="0" style="16" hidden="1" customWidth="1"/>
    <col min="13566" max="13566" width="11.28515625" style="16" bestFit="1" customWidth="1"/>
    <col min="13567" max="13567" width="12.85546875" style="16" bestFit="1" customWidth="1"/>
    <col min="13568" max="13569" width="12.85546875" style="16" customWidth="1"/>
    <col min="13570" max="13570" width="11" style="16" bestFit="1" customWidth="1"/>
    <col min="13571" max="13572" width="11" style="16" customWidth="1"/>
    <col min="13573" max="13574" width="9.42578125" style="16" customWidth="1"/>
    <col min="13575" max="13575" width="9.42578125" style="16" bestFit="1" customWidth="1"/>
    <col min="13576" max="13577" width="9.42578125" style="16" customWidth="1"/>
    <col min="13578" max="13578" width="9.42578125" style="16" bestFit="1" customWidth="1"/>
    <col min="13579" max="13818" width="9.140625" style="16"/>
    <col min="13819" max="13819" width="20.7109375" style="16" customWidth="1"/>
    <col min="13820" max="13821" width="0" style="16" hidden="1" customWidth="1"/>
    <col min="13822" max="13822" width="11.28515625" style="16" bestFit="1" customWidth="1"/>
    <col min="13823" max="13823" width="12.85546875" style="16" bestFit="1" customWidth="1"/>
    <col min="13824" max="13825" width="12.85546875" style="16" customWidth="1"/>
    <col min="13826" max="13826" width="11" style="16" bestFit="1" customWidth="1"/>
    <col min="13827" max="13828" width="11" style="16" customWidth="1"/>
    <col min="13829" max="13830" width="9.42578125" style="16" customWidth="1"/>
    <col min="13831" max="13831" width="9.42578125" style="16" bestFit="1" customWidth="1"/>
    <col min="13832" max="13833" width="9.42578125" style="16" customWidth="1"/>
    <col min="13834" max="13834" width="9.42578125" style="16" bestFit="1" customWidth="1"/>
    <col min="13835" max="14074" width="9.140625" style="16"/>
    <col min="14075" max="14075" width="20.7109375" style="16" customWidth="1"/>
    <col min="14076" max="14077" width="0" style="16" hidden="1" customWidth="1"/>
    <col min="14078" max="14078" width="11.28515625" style="16" bestFit="1" customWidth="1"/>
    <col min="14079" max="14079" width="12.85546875" style="16" bestFit="1" customWidth="1"/>
    <col min="14080" max="14081" width="12.85546875" style="16" customWidth="1"/>
    <col min="14082" max="14082" width="11" style="16" bestFit="1" customWidth="1"/>
    <col min="14083" max="14084" width="11" style="16" customWidth="1"/>
    <col min="14085" max="14086" width="9.42578125" style="16" customWidth="1"/>
    <col min="14087" max="14087" width="9.42578125" style="16" bestFit="1" customWidth="1"/>
    <col min="14088" max="14089" width="9.42578125" style="16" customWidth="1"/>
    <col min="14090" max="14090" width="9.42578125" style="16" bestFit="1" customWidth="1"/>
    <col min="14091" max="14330" width="9.140625" style="16"/>
    <col min="14331" max="14331" width="20.7109375" style="16" customWidth="1"/>
    <col min="14332" max="14333" width="0" style="16" hidden="1" customWidth="1"/>
    <col min="14334" max="14334" width="11.28515625" style="16" bestFit="1" customWidth="1"/>
    <col min="14335" max="14335" width="12.85546875" style="16" bestFit="1" customWidth="1"/>
    <col min="14336" max="14337" width="12.85546875" style="16" customWidth="1"/>
    <col min="14338" max="14338" width="11" style="16" bestFit="1" customWidth="1"/>
    <col min="14339" max="14340" width="11" style="16" customWidth="1"/>
    <col min="14341" max="14342" width="9.42578125" style="16" customWidth="1"/>
    <col min="14343" max="14343" width="9.42578125" style="16" bestFit="1" customWidth="1"/>
    <col min="14344" max="14345" width="9.42578125" style="16" customWidth="1"/>
    <col min="14346" max="14346" width="9.42578125" style="16" bestFit="1" customWidth="1"/>
    <col min="14347" max="14586" width="9.140625" style="16"/>
    <col min="14587" max="14587" width="20.7109375" style="16" customWidth="1"/>
    <col min="14588" max="14589" width="0" style="16" hidden="1" customWidth="1"/>
    <col min="14590" max="14590" width="11.28515625" style="16" bestFit="1" customWidth="1"/>
    <col min="14591" max="14591" width="12.85546875" style="16" bestFit="1" customWidth="1"/>
    <col min="14592" max="14593" width="12.85546875" style="16" customWidth="1"/>
    <col min="14594" max="14594" width="11" style="16" bestFit="1" customWidth="1"/>
    <col min="14595" max="14596" width="11" style="16" customWidth="1"/>
    <col min="14597" max="14598" width="9.42578125" style="16" customWidth="1"/>
    <col min="14599" max="14599" width="9.42578125" style="16" bestFit="1" customWidth="1"/>
    <col min="14600" max="14601" width="9.42578125" style="16" customWidth="1"/>
    <col min="14602" max="14602" width="9.42578125" style="16" bestFit="1" customWidth="1"/>
    <col min="14603" max="14842" width="9.140625" style="16"/>
    <col min="14843" max="14843" width="20.7109375" style="16" customWidth="1"/>
    <col min="14844" max="14845" width="0" style="16" hidden="1" customWidth="1"/>
    <col min="14846" max="14846" width="11.28515625" style="16" bestFit="1" customWidth="1"/>
    <col min="14847" max="14847" width="12.85546875" style="16" bestFit="1" customWidth="1"/>
    <col min="14848" max="14849" width="12.85546875" style="16" customWidth="1"/>
    <col min="14850" max="14850" width="11" style="16" bestFit="1" customWidth="1"/>
    <col min="14851" max="14852" width="11" style="16" customWidth="1"/>
    <col min="14853" max="14854" width="9.42578125" style="16" customWidth="1"/>
    <col min="14855" max="14855" width="9.42578125" style="16" bestFit="1" customWidth="1"/>
    <col min="14856" max="14857" width="9.42578125" style="16" customWidth="1"/>
    <col min="14858" max="14858" width="9.42578125" style="16" bestFit="1" customWidth="1"/>
    <col min="14859" max="15098" width="9.140625" style="16"/>
    <col min="15099" max="15099" width="20.7109375" style="16" customWidth="1"/>
    <col min="15100" max="15101" width="0" style="16" hidden="1" customWidth="1"/>
    <col min="15102" max="15102" width="11.28515625" style="16" bestFit="1" customWidth="1"/>
    <col min="15103" max="15103" width="12.85546875" style="16" bestFit="1" customWidth="1"/>
    <col min="15104" max="15105" width="12.85546875" style="16" customWidth="1"/>
    <col min="15106" max="15106" width="11" style="16" bestFit="1" customWidth="1"/>
    <col min="15107" max="15108" width="11" style="16" customWidth="1"/>
    <col min="15109" max="15110" width="9.42578125" style="16" customWidth="1"/>
    <col min="15111" max="15111" width="9.42578125" style="16" bestFit="1" customWidth="1"/>
    <col min="15112" max="15113" width="9.42578125" style="16" customWidth="1"/>
    <col min="15114" max="15114" width="9.42578125" style="16" bestFit="1" customWidth="1"/>
    <col min="15115" max="15354" width="9.140625" style="16"/>
    <col min="15355" max="15355" width="20.7109375" style="16" customWidth="1"/>
    <col min="15356" max="15357" width="0" style="16" hidden="1" customWidth="1"/>
    <col min="15358" max="15358" width="11.28515625" style="16" bestFit="1" customWidth="1"/>
    <col min="15359" max="15359" width="12.85546875" style="16" bestFit="1" customWidth="1"/>
    <col min="15360" max="15361" width="12.85546875" style="16" customWidth="1"/>
    <col min="15362" max="15362" width="11" style="16" bestFit="1" customWidth="1"/>
    <col min="15363" max="15364" width="11" style="16" customWidth="1"/>
    <col min="15365" max="15366" width="9.42578125" style="16" customWidth="1"/>
    <col min="15367" max="15367" width="9.42578125" style="16" bestFit="1" customWidth="1"/>
    <col min="15368" max="15369" width="9.42578125" style="16" customWidth="1"/>
    <col min="15370" max="15370" width="9.42578125" style="16" bestFit="1" customWidth="1"/>
    <col min="15371" max="15610" width="9.140625" style="16"/>
    <col min="15611" max="15611" width="20.7109375" style="16" customWidth="1"/>
    <col min="15612" max="15613" width="0" style="16" hidden="1" customWidth="1"/>
    <col min="15614" max="15614" width="11.28515625" style="16" bestFit="1" customWidth="1"/>
    <col min="15615" max="15615" width="12.85546875" style="16" bestFit="1" customWidth="1"/>
    <col min="15616" max="15617" width="12.85546875" style="16" customWidth="1"/>
    <col min="15618" max="15618" width="11" style="16" bestFit="1" customWidth="1"/>
    <col min="15619" max="15620" width="11" style="16" customWidth="1"/>
    <col min="15621" max="15622" width="9.42578125" style="16" customWidth="1"/>
    <col min="15623" max="15623" width="9.42578125" style="16" bestFit="1" customWidth="1"/>
    <col min="15624" max="15625" width="9.42578125" style="16" customWidth="1"/>
    <col min="15626" max="15626" width="9.42578125" style="16" bestFit="1" customWidth="1"/>
    <col min="15627" max="15866" width="9.140625" style="16"/>
    <col min="15867" max="15867" width="20.7109375" style="16" customWidth="1"/>
    <col min="15868" max="15869" width="0" style="16" hidden="1" customWidth="1"/>
    <col min="15870" max="15870" width="11.28515625" style="16" bestFit="1" customWidth="1"/>
    <col min="15871" max="15871" width="12.85546875" style="16" bestFit="1" customWidth="1"/>
    <col min="15872" max="15873" width="12.85546875" style="16" customWidth="1"/>
    <col min="15874" max="15874" width="11" style="16" bestFit="1" customWidth="1"/>
    <col min="15875" max="15876" width="11" style="16" customWidth="1"/>
    <col min="15877" max="15878" width="9.42578125" style="16" customWidth="1"/>
    <col min="15879" max="15879" width="9.42578125" style="16" bestFit="1" customWidth="1"/>
    <col min="15880" max="15881" width="9.42578125" style="16" customWidth="1"/>
    <col min="15882" max="15882" width="9.42578125" style="16" bestFit="1" customWidth="1"/>
    <col min="15883" max="16122" width="9.140625" style="16"/>
    <col min="16123" max="16123" width="20.7109375" style="16" customWidth="1"/>
    <col min="16124" max="16125" width="0" style="16" hidden="1" customWidth="1"/>
    <col min="16126" max="16126" width="11.28515625" style="16" bestFit="1" customWidth="1"/>
    <col min="16127" max="16127" width="12.85546875" style="16" bestFit="1" customWidth="1"/>
    <col min="16128" max="16129" width="12.85546875" style="16" customWidth="1"/>
    <col min="16130" max="16130" width="11" style="16" bestFit="1" customWidth="1"/>
    <col min="16131" max="16132" width="11" style="16" customWidth="1"/>
    <col min="16133" max="16134" width="9.42578125" style="16" customWidth="1"/>
    <col min="16135" max="16135" width="9.42578125" style="16" bestFit="1" customWidth="1"/>
    <col min="16136" max="16137" width="9.42578125" style="16" customWidth="1"/>
    <col min="16138" max="16138" width="9.42578125" style="16" bestFit="1" customWidth="1"/>
    <col min="16139" max="16384" width="9.140625" style="16"/>
  </cols>
  <sheetData>
    <row r="1" spans="1:10" ht="15.75">
      <c r="A1" s="1639" t="s">
        <v>43</v>
      </c>
      <c r="B1" s="1639"/>
      <c r="C1" s="1639"/>
      <c r="D1" s="1639"/>
      <c r="E1" s="1639"/>
      <c r="F1" s="1639"/>
      <c r="G1" s="1639"/>
      <c r="H1" s="1639"/>
      <c r="I1" s="1639"/>
      <c r="J1" s="1639"/>
    </row>
    <row r="2" spans="1:10" ht="15.75">
      <c r="A2" s="1639" t="s">
        <v>46</v>
      </c>
      <c r="B2" s="1639"/>
      <c r="C2" s="1639"/>
      <c r="D2" s="1639"/>
      <c r="E2" s="1639"/>
      <c r="F2" s="1639"/>
      <c r="G2" s="1639"/>
      <c r="H2" s="1639"/>
      <c r="I2" s="1639"/>
      <c r="J2" s="1639"/>
    </row>
    <row r="3" spans="1:10" ht="13.5" thickBot="1">
      <c r="A3" s="17"/>
      <c r="B3" s="17"/>
      <c r="C3" s="17"/>
      <c r="D3" s="17"/>
      <c r="E3" s="17"/>
      <c r="F3" s="17"/>
      <c r="G3" s="17"/>
      <c r="H3" s="17"/>
      <c r="I3" s="17"/>
      <c r="J3" s="17"/>
    </row>
    <row r="4" spans="1:10" ht="27" customHeight="1" thickTop="1">
      <c r="A4" s="1802" t="s">
        <v>2</v>
      </c>
      <c r="B4" s="1805" t="s">
        <v>47</v>
      </c>
      <c r="C4" s="1806"/>
      <c r="D4" s="1806"/>
      <c r="E4" s="1806"/>
      <c r="F4" s="1807"/>
      <c r="G4" s="1808" t="s">
        <v>141</v>
      </c>
      <c r="H4" s="1808"/>
      <c r="I4" s="1808" t="s">
        <v>142</v>
      </c>
      <c r="J4" s="1810"/>
    </row>
    <row r="5" spans="1:10" ht="27" customHeight="1">
      <c r="A5" s="1803"/>
      <c r="B5" s="1812" t="s">
        <v>4</v>
      </c>
      <c r="C5" s="1813"/>
      <c r="D5" s="1812" t="s">
        <v>44</v>
      </c>
      <c r="E5" s="1812"/>
      <c r="F5" s="98" t="s">
        <v>136</v>
      </c>
      <c r="G5" s="1809"/>
      <c r="H5" s="1809"/>
      <c r="I5" s="1809"/>
      <c r="J5" s="1811"/>
    </row>
    <row r="6" spans="1:10" ht="27" customHeight="1">
      <c r="A6" s="1804"/>
      <c r="B6" s="101" t="s">
        <v>140</v>
      </c>
      <c r="C6" s="19" t="s">
        <v>48</v>
      </c>
      <c r="D6" s="101" t="s">
        <v>140</v>
      </c>
      <c r="E6" s="18" t="s">
        <v>48</v>
      </c>
      <c r="F6" s="101" t="s">
        <v>140</v>
      </c>
      <c r="G6" s="20" t="s">
        <v>4</v>
      </c>
      <c r="H6" s="20" t="s">
        <v>44</v>
      </c>
      <c r="I6" s="20" t="s">
        <v>44</v>
      </c>
      <c r="J6" s="21" t="s">
        <v>134</v>
      </c>
    </row>
    <row r="7" spans="1:10" ht="27" customHeight="1">
      <c r="A7" s="22" t="s">
        <v>49</v>
      </c>
      <c r="B7" s="23">
        <v>25967.690999999999</v>
      </c>
      <c r="C7" s="99">
        <v>160316.58900000001</v>
      </c>
      <c r="D7" s="23">
        <v>28026.246999999999</v>
      </c>
      <c r="E7" s="23">
        <v>206793.88400363</v>
      </c>
      <c r="F7" s="23">
        <v>37618.315999999999</v>
      </c>
      <c r="G7" s="24">
        <f>D7/B7*100-100</f>
        <v>7.9273740587871373</v>
      </c>
      <c r="H7" s="24">
        <f>F7/D7*100-100</f>
        <v>34.225306727654242</v>
      </c>
      <c r="I7" s="24">
        <f>D7/D$17*100</f>
        <v>31.783128836947437</v>
      </c>
      <c r="J7" s="25">
        <f>F7/F$17*100</f>
        <v>31.770995493612087</v>
      </c>
    </row>
    <row r="8" spans="1:10" ht="27" customHeight="1">
      <c r="A8" s="26" t="s">
        <v>50</v>
      </c>
      <c r="B8" s="27">
        <v>18071.935000000001</v>
      </c>
      <c r="C8" s="28">
        <v>113184.012</v>
      </c>
      <c r="D8" s="27">
        <v>18533.798999999999</v>
      </c>
      <c r="E8" s="28">
        <v>137785.29027350998</v>
      </c>
      <c r="F8" s="28">
        <v>24671.63</v>
      </c>
      <c r="G8" s="29">
        <f t="shared" ref="G8:G17" si="0">D8/B8*100-100</f>
        <v>2.5556975498196408</v>
      </c>
      <c r="H8" s="29">
        <f t="shared" ref="H8:H17" si="1">F8/D8*100-100</f>
        <v>33.11696107203926</v>
      </c>
      <c r="I8" s="29">
        <f t="shared" ref="I8:I17" si="2">D8/D$17*100</f>
        <v>21.018230569904262</v>
      </c>
      <c r="J8" s="30">
        <f t="shared" ref="J8:J17" si="3">F8/F$17*100</f>
        <v>20.836718090997607</v>
      </c>
    </row>
    <row r="9" spans="1:10" ht="27" customHeight="1">
      <c r="A9" s="26" t="s">
        <v>51</v>
      </c>
      <c r="B9" s="27">
        <v>12219.786</v>
      </c>
      <c r="C9" s="28">
        <v>148236.08600000001</v>
      </c>
      <c r="D9" s="27">
        <v>14327.88</v>
      </c>
      <c r="E9" s="28">
        <v>159900.54764513997</v>
      </c>
      <c r="F9" s="28">
        <v>19448.498</v>
      </c>
      <c r="G9" s="29">
        <f t="shared" si="0"/>
        <v>17.251480508742119</v>
      </c>
      <c r="H9" s="29">
        <f t="shared" si="1"/>
        <v>35.738839242093036</v>
      </c>
      <c r="I9" s="29">
        <f t="shared" si="2"/>
        <v>16.24851361655103</v>
      </c>
      <c r="J9" s="30">
        <f t="shared" si="3"/>
        <v>16.425459935939813</v>
      </c>
    </row>
    <row r="10" spans="1:10" ht="27" customHeight="1">
      <c r="A10" s="26" t="s">
        <v>52</v>
      </c>
      <c r="B10" s="27">
        <v>13772.842000000001</v>
      </c>
      <c r="C10" s="28">
        <v>84678.372000000003</v>
      </c>
      <c r="D10" s="27">
        <v>14838.636</v>
      </c>
      <c r="E10" s="28">
        <v>102579.0515221</v>
      </c>
      <c r="F10" s="28">
        <v>18760.102999999999</v>
      </c>
      <c r="G10" s="29">
        <f t="shared" si="0"/>
        <v>7.7383738229190442</v>
      </c>
      <c r="H10" s="29">
        <f t="shared" si="1"/>
        <v>26.42740882652555</v>
      </c>
      <c r="I10" s="29">
        <f t="shared" si="2"/>
        <v>16.827735791829937</v>
      </c>
      <c r="J10" s="30">
        <f t="shared" si="3"/>
        <v>15.84406776403012</v>
      </c>
    </row>
    <row r="11" spans="1:10" ht="27" customHeight="1">
      <c r="A11" s="26" t="s">
        <v>53</v>
      </c>
      <c r="B11" s="27">
        <v>3221.0340000000001</v>
      </c>
      <c r="C11" s="28">
        <v>19317.901999999998</v>
      </c>
      <c r="D11" s="27">
        <v>1531.6759999999999</v>
      </c>
      <c r="E11" s="28">
        <v>19322.023819400001</v>
      </c>
      <c r="F11" s="28">
        <v>529.85400000000004</v>
      </c>
      <c r="G11" s="29">
        <f t="shared" si="0"/>
        <v>-52.447692262795123</v>
      </c>
      <c r="H11" s="29">
        <f t="shared" si="1"/>
        <v>-65.406913733713907</v>
      </c>
      <c r="I11" s="29">
        <f t="shared" si="2"/>
        <v>1.7369951690092613</v>
      </c>
      <c r="J11" s="30">
        <f t="shared" si="3"/>
        <v>0.44749448769244055</v>
      </c>
    </row>
    <row r="12" spans="1:10" ht="27" customHeight="1">
      <c r="A12" s="26" t="s">
        <v>54</v>
      </c>
      <c r="B12" s="27">
        <v>1459.9370000000001</v>
      </c>
      <c r="C12" s="28">
        <v>8798.5810000000001</v>
      </c>
      <c r="D12" s="27">
        <v>1966.098</v>
      </c>
      <c r="E12" s="28">
        <v>10671.900373780001</v>
      </c>
      <c r="F12" s="28">
        <v>2292.1999999999998</v>
      </c>
      <c r="G12" s="29">
        <f t="shared" si="0"/>
        <v>34.670057680571148</v>
      </c>
      <c r="H12" s="29">
        <f t="shared" si="1"/>
        <v>16.586253584511041</v>
      </c>
      <c r="I12" s="29">
        <f t="shared" si="2"/>
        <v>2.2296508712017231</v>
      </c>
      <c r="J12" s="30">
        <f t="shared" si="3"/>
        <v>1.9359047297719978</v>
      </c>
    </row>
    <row r="13" spans="1:10" ht="27" customHeight="1">
      <c r="A13" s="26" t="s">
        <v>55</v>
      </c>
      <c r="B13" s="27">
        <v>138.37100000000001</v>
      </c>
      <c r="C13" s="28">
        <v>739.72500000000002</v>
      </c>
      <c r="D13" s="27">
        <v>148.67599999999999</v>
      </c>
      <c r="E13" s="28">
        <v>912.54517209999983</v>
      </c>
      <c r="F13" s="28">
        <v>247.36099999999999</v>
      </c>
      <c r="G13" s="29">
        <f t="shared" si="0"/>
        <v>7.4473697523324915</v>
      </c>
      <c r="H13" s="29">
        <f t="shared" si="1"/>
        <v>66.375877747585349</v>
      </c>
      <c r="I13" s="29">
        <f t="shared" si="2"/>
        <v>0.16860582378232794</v>
      </c>
      <c r="J13" s="30">
        <f t="shared" si="3"/>
        <v>0.20891166995075958</v>
      </c>
    </row>
    <row r="14" spans="1:10" ht="27" customHeight="1">
      <c r="A14" s="26" t="s">
        <v>56</v>
      </c>
      <c r="B14" s="27">
        <v>205.685</v>
      </c>
      <c r="C14" s="28">
        <v>863.36599999999999</v>
      </c>
      <c r="D14" s="27">
        <v>249.887</v>
      </c>
      <c r="E14" s="28">
        <v>1148.8708420199998</v>
      </c>
      <c r="F14" s="28">
        <v>285.80099999999999</v>
      </c>
      <c r="G14" s="29">
        <f t="shared" si="0"/>
        <v>21.490142693925179</v>
      </c>
      <c r="H14" s="29">
        <f t="shared" si="1"/>
        <v>14.372096187476728</v>
      </c>
      <c r="I14" s="29">
        <f t="shared" si="2"/>
        <v>0.28338402625504172</v>
      </c>
      <c r="J14" s="30">
        <f t="shared" si="3"/>
        <v>0.24137662842403226</v>
      </c>
    </row>
    <row r="15" spans="1:10" ht="27" customHeight="1">
      <c r="A15" s="26" t="s">
        <v>57</v>
      </c>
      <c r="B15" s="27">
        <v>2042.7660000000001</v>
      </c>
      <c r="C15" s="28">
        <v>11351.735000000001</v>
      </c>
      <c r="D15" s="27">
        <v>2995.154</v>
      </c>
      <c r="E15" s="28">
        <v>20377.227715069999</v>
      </c>
      <c r="F15" s="28">
        <v>3702.299</v>
      </c>
      <c r="G15" s="29">
        <f t="shared" si="0"/>
        <v>46.622471687897672</v>
      </c>
      <c r="H15" s="29">
        <f t="shared" si="1"/>
        <v>23.609637434335596</v>
      </c>
      <c r="I15" s="29">
        <f t="shared" si="2"/>
        <v>3.3966504851148454</v>
      </c>
      <c r="J15" s="30">
        <f t="shared" si="3"/>
        <v>3.1268205850842583</v>
      </c>
    </row>
    <row r="16" spans="1:10" ht="27" customHeight="1">
      <c r="A16" s="26" t="s">
        <v>58</v>
      </c>
      <c r="B16" s="27">
        <v>4970.6000000000004</v>
      </c>
      <c r="C16" s="28">
        <v>61693.627999999997</v>
      </c>
      <c r="D16" s="27">
        <v>5561.5820000000003</v>
      </c>
      <c r="E16" s="27">
        <v>72743.02535986001</v>
      </c>
      <c r="F16" s="27">
        <v>10848.525</v>
      </c>
      <c r="G16" s="29">
        <f t="shared" si="0"/>
        <v>11.889550557276777</v>
      </c>
      <c r="H16" s="29">
        <f t="shared" si="1"/>
        <v>95.061854702492923</v>
      </c>
      <c r="I16" s="29">
        <f t="shared" si="2"/>
        <v>6.3071048094041213</v>
      </c>
      <c r="J16" s="30">
        <f t="shared" si="3"/>
        <v>9.1622506144968856</v>
      </c>
    </row>
    <row r="17" spans="1:10" ht="27" customHeight="1" thickBot="1">
      <c r="A17" s="31" t="s">
        <v>59</v>
      </c>
      <c r="B17" s="32">
        <f>SUM(B7:B16)</f>
        <v>82070.647000000012</v>
      </c>
      <c r="C17" s="32">
        <v>609179.99600000004</v>
      </c>
      <c r="D17" s="32">
        <f>SUM(D7:D16)</f>
        <v>88179.635000000009</v>
      </c>
      <c r="E17" s="32">
        <f>SUM(E7:E16)</f>
        <v>732234.36672660999</v>
      </c>
      <c r="F17" s="32">
        <f>SUM(F7:F16)</f>
        <v>118404.587</v>
      </c>
      <c r="G17" s="33">
        <f t="shared" si="0"/>
        <v>7.4435723651599801</v>
      </c>
      <c r="H17" s="33">
        <f t="shared" si="1"/>
        <v>34.276567372954048</v>
      </c>
      <c r="I17" s="33">
        <f t="shared" si="2"/>
        <v>100</v>
      </c>
      <c r="J17" s="34">
        <f t="shared" si="3"/>
        <v>100</v>
      </c>
    </row>
    <row r="18" spans="1:10" ht="13.5" thickTop="1">
      <c r="A18" s="35"/>
      <c r="B18" s="36"/>
      <c r="C18" s="36"/>
      <c r="D18" s="36"/>
      <c r="E18" s="36"/>
      <c r="F18" s="36"/>
      <c r="G18" s="37"/>
      <c r="H18" s="37"/>
      <c r="I18" s="38"/>
      <c r="J18" s="38"/>
    </row>
    <row r="19" spans="1:10" ht="18.75" customHeight="1">
      <c r="A19" s="1801" t="s">
        <v>60</v>
      </c>
      <c r="B19" s="1801"/>
      <c r="C19" s="1801"/>
      <c r="D19" s="1801"/>
      <c r="E19" s="1801"/>
      <c r="F19" s="1801"/>
      <c r="G19" s="1801"/>
      <c r="H19" s="1801"/>
      <c r="I19" s="1801"/>
      <c r="J19" s="1801"/>
    </row>
    <row r="20" spans="1:10" ht="15.75">
      <c r="A20" s="1606" t="s">
        <v>61</v>
      </c>
      <c r="B20" s="1606"/>
      <c r="C20" s="1606"/>
      <c r="D20" s="1606"/>
      <c r="E20" s="1606"/>
      <c r="F20" s="1606"/>
      <c r="G20" s="1606"/>
      <c r="H20" s="1606"/>
      <c r="I20" s="1606"/>
      <c r="J20" s="1606"/>
    </row>
    <row r="21" spans="1:10" ht="15.75">
      <c r="A21" s="1606" t="s">
        <v>62</v>
      </c>
      <c r="B21" s="1606"/>
      <c r="C21" s="1606"/>
      <c r="D21" s="1606"/>
      <c r="E21" s="1606"/>
      <c r="F21" s="1606"/>
      <c r="G21" s="1606"/>
      <c r="H21" s="1606"/>
      <c r="I21" s="1606"/>
      <c r="J21" s="1606"/>
    </row>
  </sheetData>
  <mergeCells count="11">
    <mergeCell ref="A19:J19"/>
    <mergeCell ref="A20:J20"/>
    <mergeCell ref="A21:J21"/>
    <mergeCell ref="A1:J1"/>
    <mergeCell ref="A2:J2"/>
    <mergeCell ref="A4:A6"/>
    <mergeCell ref="B4:F4"/>
    <mergeCell ref="G4:H5"/>
    <mergeCell ref="I4:J5"/>
    <mergeCell ref="B5:C5"/>
    <mergeCell ref="D5:E5"/>
  </mergeCells>
  <printOptions horizontalCentered="1"/>
  <pageMargins left="0.75" right="0.75" top="0.7" bottom="0.7" header="0" footer="0"/>
  <pageSetup paperSize="9" scale="77" orientation="landscape" errors="blank" r:id="rId1"/>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L44"/>
  <sheetViews>
    <sheetView zoomScaleSheetLayoutView="100" workbookViewId="0">
      <selection activeCell="J9" sqref="J9"/>
    </sheetView>
  </sheetViews>
  <sheetFormatPr defaultRowHeight="15.75"/>
  <cols>
    <col min="1" max="1" width="7.5703125" style="39" customWidth="1"/>
    <col min="2" max="2" width="45" style="39" customWidth="1"/>
    <col min="3" max="6" width="15.7109375" style="39" customWidth="1"/>
    <col min="7" max="8" width="14.7109375" style="39" customWidth="1"/>
    <col min="9" max="10" width="10.140625" style="39" bestFit="1" customWidth="1"/>
    <col min="11" max="12" width="9.5703125" style="39" bestFit="1" customWidth="1"/>
    <col min="13" max="256" width="9.140625" style="39"/>
    <col min="257" max="257" width="5.85546875" style="39" customWidth="1"/>
    <col min="258" max="258" width="34.7109375" style="39" customWidth="1"/>
    <col min="259" max="264" width="12.7109375" style="39" customWidth="1"/>
    <col min="265" max="512" width="9.140625" style="39"/>
    <col min="513" max="513" width="5.85546875" style="39" customWidth="1"/>
    <col min="514" max="514" width="34.7109375" style="39" customWidth="1"/>
    <col min="515" max="520" width="12.7109375" style="39" customWidth="1"/>
    <col min="521" max="768" width="9.140625" style="39"/>
    <col min="769" max="769" width="5.85546875" style="39" customWidth="1"/>
    <col min="770" max="770" width="34.7109375" style="39" customWidth="1"/>
    <col min="771" max="776" width="12.7109375" style="39" customWidth="1"/>
    <col min="777" max="1024" width="9.140625" style="39"/>
    <col min="1025" max="1025" width="5.85546875" style="39" customWidth="1"/>
    <col min="1026" max="1026" width="34.7109375" style="39" customWidth="1"/>
    <col min="1027" max="1032" width="12.7109375" style="39" customWidth="1"/>
    <col min="1033" max="1280" width="9.140625" style="39"/>
    <col min="1281" max="1281" width="5.85546875" style="39" customWidth="1"/>
    <col min="1282" max="1282" width="34.7109375" style="39" customWidth="1"/>
    <col min="1283" max="1288" width="12.7109375" style="39" customWidth="1"/>
    <col min="1289" max="1536" width="9.140625" style="39"/>
    <col min="1537" max="1537" width="5.85546875" style="39" customWidth="1"/>
    <col min="1538" max="1538" width="34.7109375" style="39" customWidth="1"/>
    <col min="1539" max="1544" width="12.7109375" style="39" customWidth="1"/>
    <col min="1545" max="1792" width="9.140625" style="39"/>
    <col min="1793" max="1793" width="5.85546875" style="39" customWidth="1"/>
    <col min="1794" max="1794" width="34.7109375" style="39" customWidth="1"/>
    <col min="1795" max="1800" width="12.7109375" style="39" customWidth="1"/>
    <col min="1801" max="2048" width="9.140625" style="39"/>
    <col min="2049" max="2049" width="5.85546875" style="39" customWidth="1"/>
    <col min="2050" max="2050" width="34.7109375" style="39" customWidth="1"/>
    <col min="2051" max="2056" width="12.7109375" style="39" customWidth="1"/>
    <col min="2057" max="2304" width="9.140625" style="39"/>
    <col min="2305" max="2305" width="5.85546875" style="39" customWidth="1"/>
    <col min="2306" max="2306" width="34.7109375" style="39" customWidth="1"/>
    <col min="2307" max="2312" width="12.7109375" style="39" customWidth="1"/>
    <col min="2313" max="2560" width="9.140625" style="39"/>
    <col min="2561" max="2561" width="5.85546875" style="39" customWidth="1"/>
    <col min="2562" max="2562" width="34.7109375" style="39" customWidth="1"/>
    <col min="2563" max="2568" width="12.7109375" style="39" customWidth="1"/>
    <col min="2569" max="2816" width="9.140625" style="39"/>
    <col min="2817" max="2817" width="5.85546875" style="39" customWidth="1"/>
    <col min="2818" max="2818" width="34.7109375" style="39" customWidth="1"/>
    <col min="2819" max="2824" width="12.7109375" style="39" customWidth="1"/>
    <col min="2825" max="3072" width="9.140625" style="39"/>
    <col min="3073" max="3073" width="5.85546875" style="39" customWidth="1"/>
    <col min="3074" max="3074" width="34.7109375" style="39" customWidth="1"/>
    <col min="3075" max="3080" width="12.7109375" style="39" customWidth="1"/>
    <col min="3081" max="3328" width="9.140625" style="39"/>
    <col min="3329" max="3329" width="5.85546875" style="39" customWidth="1"/>
    <col min="3330" max="3330" width="34.7109375" style="39" customWidth="1"/>
    <col min="3331" max="3336" width="12.7109375" style="39" customWidth="1"/>
    <col min="3337" max="3584" width="9.140625" style="39"/>
    <col min="3585" max="3585" width="5.85546875" style="39" customWidth="1"/>
    <col min="3586" max="3586" width="34.7109375" style="39" customWidth="1"/>
    <col min="3587" max="3592" width="12.7109375" style="39" customWidth="1"/>
    <col min="3593" max="3840" width="9.140625" style="39"/>
    <col min="3841" max="3841" width="5.85546875" style="39" customWidth="1"/>
    <col min="3842" max="3842" width="34.7109375" style="39" customWidth="1"/>
    <col min="3843" max="3848" width="12.7109375" style="39" customWidth="1"/>
    <col min="3849" max="4096" width="9.140625" style="39"/>
    <col min="4097" max="4097" width="5.85546875" style="39" customWidth="1"/>
    <col min="4098" max="4098" width="34.7109375" style="39" customWidth="1"/>
    <col min="4099" max="4104" width="12.7109375" style="39" customWidth="1"/>
    <col min="4105" max="4352" width="9.140625" style="39"/>
    <col min="4353" max="4353" width="5.85546875" style="39" customWidth="1"/>
    <col min="4354" max="4354" width="34.7109375" style="39" customWidth="1"/>
    <col min="4355" max="4360" width="12.7109375" style="39" customWidth="1"/>
    <col min="4361" max="4608" width="9.140625" style="39"/>
    <col min="4609" max="4609" width="5.85546875" style="39" customWidth="1"/>
    <col min="4610" max="4610" width="34.7109375" style="39" customWidth="1"/>
    <col min="4611" max="4616" width="12.7109375" style="39" customWidth="1"/>
    <col min="4617" max="4864" width="9.140625" style="39"/>
    <col min="4865" max="4865" width="5.85546875" style="39" customWidth="1"/>
    <col min="4866" max="4866" width="34.7109375" style="39" customWidth="1"/>
    <col min="4867" max="4872" width="12.7109375" style="39" customWidth="1"/>
    <col min="4873" max="5120" width="9.140625" style="39"/>
    <col min="5121" max="5121" width="5.85546875" style="39" customWidth="1"/>
    <col min="5122" max="5122" width="34.7109375" style="39" customWidth="1"/>
    <col min="5123" max="5128" width="12.7109375" style="39" customWidth="1"/>
    <col min="5129" max="5376" width="9.140625" style="39"/>
    <col min="5377" max="5377" width="5.85546875" style="39" customWidth="1"/>
    <col min="5378" max="5378" width="34.7109375" style="39" customWidth="1"/>
    <col min="5379" max="5384" width="12.7109375" style="39" customWidth="1"/>
    <col min="5385" max="5632" width="9.140625" style="39"/>
    <col min="5633" max="5633" width="5.85546875" style="39" customWidth="1"/>
    <col min="5634" max="5634" width="34.7109375" style="39" customWidth="1"/>
    <col min="5635" max="5640" width="12.7109375" style="39" customWidth="1"/>
    <col min="5641" max="5888" width="9.140625" style="39"/>
    <col min="5889" max="5889" width="5.85546875" style="39" customWidth="1"/>
    <col min="5890" max="5890" width="34.7109375" style="39" customWidth="1"/>
    <col min="5891" max="5896" width="12.7109375" style="39" customWidth="1"/>
    <col min="5897" max="6144" width="9.140625" style="39"/>
    <col min="6145" max="6145" width="5.85546875" style="39" customWidth="1"/>
    <col min="6146" max="6146" width="34.7109375" style="39" customWidth="1"/>
    <col min="6147" max="6152" width="12.7109375" style="39" customWidth="1"/>
    <col min="6153" max="6400" width="9.140625" style="39"/>
    <col min="6401" max="6401" width="5.85546875" style="39" customWidth="1"/>
    <col min="6402" max="6402" width="34.7109375" style="39" customWidth="1"/>
    <col min="6403" max="6408" width="12.7109375" style="39" customWidth="1"/>
    <col min="6409" max="6656" width="9.140625" style="39"/>
    <col min="6657" max="6657" width="5.85546875" style="39" customWidth="1"/>
    <col min="6658" max="6658" width="34.7109375" style="39" customWidth="1"/>
    <col min="6659" max="6664" width="12.7109375" style="39" customWidth="1"/>
    <col min="6665" max="6912" width="9.140625" style="39"/>
    <col min="6913" max="6913" width="5.85546875" style="39" customWidth="1"/>
    <col min="6914" max="6914" width="34.7109375" style="39" customWidth="1"/>
    <col min="6915" max="6920" width="12.7109375" style="39" customWidth="1"/>
    <col min="6921" max="7168" width="9.140625" style="39"/>
    <col min="7169" max="7169" width="5.85546875" style="39" customWidth="1"/>
    <col min="7170" max="7170" width="34.7109375" style="39" customWidth="1"/>
    <col min="7171" max="7176" width="12.7109375" style="39" customWidth="1"/>
    <col min="7177" max="7424" width="9.140625" style="39"/>
    <col min="7425" max="7425" width="5.85546875" style="39" customWidth="1"/>
    <col min="7426" max="7426" width="34.7109375" style="39" customWidth="1"/>
    <col min="7427" max="7432" width="12.7109375" style="39" customWidth="1"/>
    <col min="7433" max="7680" width="9.140625" style="39"/>
    <col min="7681" max="7681" width="5.85546875" style="39" customWidth="1"/>
    <col min="7682" max="7682" width="34.7109375" style="39" customWidth="1"/>
    <col min="7683" max="7688" width="12.7109375" style="39" customWidth="1"/>
    <col min="7689" max="7936" width="9.140625" style="39"/>
    <col min="7937" max="7937" width="5.85546875" style="39" customWidth="1"/>
    <col min="7938" max="7938" width="34.7109375" style="39" customWidth="1"/>
    <col min="7939" max="7944" width="12.7109375" style="39" customWidth="1"/>
    <col min="7945" max="8192" width="9.140625" style="39"/>
    <col min="8193" max="8193" width="5.85546875" style="39" customWidth="1"/>
    <col min="8194" max="8194" width="34.7109375" style="39" customWidth="1"/>
    <col min="8195" max="8200" width="12.7109375" style="39" customWidth="1"/>
    <col min="8201" max="8448" width="9.140625" style="39"/>
    <col min="8449" max="8449" width="5.85546875" style="39" customWidth="1"/>
    <col min="8450" max="8450" width="34.7109375" style="39" customWidth="1"/>
    <col min="8451" max="8456" width="12.7109375" style="39" customWidth="1"/>
    <col min="8457" max="8704" width="9.140625" style="39"/>
    <col min="8705" max="8705" width="5.85546875" style="39" customWidth="1"/>
    <col min="8706" max="8706" width="34.7109375" style="39" customWidth="1"/>
    <col min="8707" max="8712" width="12.7109375" style="39" customWidth="1"/>
    <col min="8713" max="8960" width="9.140625" style="39"/>
    <col min="8961" max="8961" width="5.85546875" style="39" customWidth="1"/>
    <col min="8962" max="8962" width="34.7109375" style="39" customWidth="1"/>
    <col min="8963" max="8968" width="12.7109375" style="39" customWidth="1"/>
    <col min="8969" max="9216" width="9.140625" style="39"/>
    <col min="9217" max="9217" width="5.85546875" style="39" customWidth="1"/>
    <col min="9218" max="9218" width="34.7109375" style="39" customWidth="1"/>
    <col min="9219" max="9224" width="12.7109375" style="39" customWidth="1"/>
    <col min="9225" max="9472" width="9.140625" style="39"/>
    <col min="9473" max="9473" width="5.85546875" style="39" customWidth="1"/>
    <col min="9474" max="9474" width="34.7109375" style="39" customWidth="1"/>
    <col min="9475" max="9480" width="12.7109375" style="39" customWidth="1"/>
    <col min="9481" max="9728" width="9.140625" style="39"/>
    <col min="9729" max="9729" width="5.85546875" style="39" customWidth="1"/>
    <col min="9730" max="9730" width="34.7109375" style="39" customWidth="1"/>
    <col min="9731" max="9736" width="12.7109375" style="39" customWidth="1"/>
    <col min="9737" max="9984" width="9.140625" style="39"/>
    <col min="9985" max="9985" width="5.85546875" style="39" customWidth="1"/>
    <col min="9986" max="9986" width="34.7109375" style="39" customWidth="1"/>
    <col min="9987" max="9992" width="12.7109375" style="39" customWidth="1"/>
    <col min="9993" max="10240" width="9.140625" style="39"/>
    <col min="10241" max="10241" width="5.85546875" style="39" customWidth="1"/>
    <col min="10242" max="10242" width="34.7109375" style="39" customWidth="1"/>
    <col min="10243" max="10248" width="12.7109375" style="39" customWidth="1"/>
    <col min="10249" max="10496" width="9.140625" style="39"/>
    <col min="10497" max="10497" width="5.85546875" style="39" customWidth="1"/>
    <col min="10498" max="10498" width="34.7109375" style="39" customWidth="1"/>
    <col min="10499" max="10504" width="12.7109375" style="39" customWidth="1"/>
    <col min="10505" max="10752" width="9.140625" style="39"/>
    <col min="10753" max="10753" width="5.85546875" style="39" customWidth="1"/>
    <col min="10754" max="10754" width="34.7109375" style="39" customWidth="1"/>
    <col min="10755" max="10760" width="12.7109375" style="39" customWidth="1"/>
    <col min="10761" max="11008" width="9.140625" style="39"/>
    <col min="11009" max="11009" width="5.85546875" style="39" customWidth="1"/>
    <col min="11010" max="11010" width="34.7109375" style="39" customWidth="1"/>
    <col min="11011" max="11016" width="12.7109375" style="39" customWidth="1"/>
    <col min="11017" max="11264" width="9.140625" style="39"/>
    <col min="11265" max="11265" width="5.85546875" style="39" customWidth="1"/>
    <col min="11266" max="11266" width="34.7109375" style="39" customWidth="1"/>
    <col min="11267" max="11272" width="12.7109375" style="39" customWidth="1"/>
    <col min="11273" max="11520" width="9.140625" style="39"/>
    <col min="11521" max="11521" width="5.85546875" style="39" customWidth="1"/>
    <col min="11522" max="11522" width="34.7109375" style="39" customWidth="1"/>
    <col min="11523" max="11528" width="12.7109375" style="39" customWidth="1"/>
    <col min="11529" max="11776" width="9.140625" style="39"/>
    <col min="11777" max="11777" width="5.85546875" style="39" customWidth="1"/>
    <col min="11778" max="11778" width="34.7109375" style="39" customWidth="1"/>
    <col min="11779" max="11784" width="12.7109375" style="39" customWidth="1"/>
    <col min="11785" max="12032" width="9.140625" style="39"/>
    <col min="12033" max="12033" width="5.85546875" style="39" customWidth="1"/>
    <col min="12034" max="12034" width="34.7109375" style="39" customWidth="1"/>
    <col min="12035" max="12040" width="12.7109375" style="39" customWidth="1"/>
    <col min="12041" max="12288" width="9.140625" style="39"/>
    <col min="12289" max="12289" width="5.85546875" style="39" customWidth="1"/>
    <col min="12290" max="12290" width="34.7109375" style="39" customWidth="1"/>
    <col min="12291" max="12296" width="12.7109375" style="39" customWidth="1"/>
    <col min="12297" max="12544" width="9.140625" style="39"/>
    <col min="12545" max="12545" width="5.85546875" style="39" customWidth="1"/>
    <col min="12546" max="12546" width="34.7109375" style="39" customWidth="1"/>
    <col min="12547" max="12552" width="12.7109375" style="39" customWidth="1"/>
    <col min="12553" max="12800" width="9.140625" style="39"/>
    <col min="12801" max="12801" width="5.85546875" style="39" customWidth="1"/>
    <col min="12802" max="12802" width="34.7109375" style="39" customWidth="1"/>
    <col min="12803" max="12808" width="12.7109375" style="39" customWidth="1"/>
    <col min="12809" max="13056" width="9.140625" style="39"/>
    <col min="13057" max="13057" width="5.85546875" style="39" customWidth="1"/>
    <col min="13058" max="13058" width="34.7109375" style="39" customWidth="1"/>
    <col min="13059" max="13064" width="12.7109375" style="39" customWidth="1"/>
    <col min="13065" max="13312" width="9.140625" style="39"/>
    <col min="13313" max="13313" width="5.85546875" style="39" customWidth="1"/>
    <col min="13314" max="13314" width="34.7109375" style="39" customWidth="1"/>
    <col min="13315" max="13320" width="12.7109375" style="39" customWidth="1"/>
    <col min="13321" max="13568" width="9.140625" style="39"/>
    <col min="13569" max="13569" width="5.85546875" style="39" customWidth="1"/>
    <col min="13570" max="13570" width="34.7109375" style="39" customWidth="1"/>
    <col min="13571" max="13576" width="12.7109375" style="39" customWidth="1"/>
    <col min="13577" max="13824" width="9.140625" style="39"/>
    <col min="13825" max="13825" width="5.85546875" style="39" customWidth="1"/>
    <col min="13826" max="13826" width="34.7109375" style="39" customWidth="1"/>
    <col min="13827" max="13832" width="12.7109375" style="39" customWidth="1"/>
    <col min="13833" max="14080" width="9.140625" style="39"/>
    <col min="14081" max="14081" width="5.85546875" style="39" customWidth="1"/>
    <col min="14082" max="14082" width="34.7109375" style="39" customWidth="1"/>
    <col min="14083" max="14088" width="12.7109375" style="39" customWidth="1"/>
    <col min="14089" max="14336" width="9.140625" style="39"/>
    <col min="14337" max="14337" width="5.85546875" style="39" customWidth="1"/>
    <col min="14338" max="14338" width="34.7109375" style="39" customWidth="1"/>
    <col min="14339" max="14344" width="12.7109375" style="39" customWidth="1"/>
    <col min="14345" max="14592" width="9.140625" style="39"/>
    <col min="14593" max="14593" width="5.85546875" style="39" customWidth="1"/>
    <col min="14594" max="14594" width="34.7109375" style="39" customWidth="1"/>
    <col min="14595" max="14600" width="12.7109375" style="39" customWidth="1"/>
    <col min="14601" max="14848" width="9.140625" style="39"/>
    <col min="14849" max="14849" width="5.85546875" style="39" customWidth="1"/>
    <col min="14850" max="14850" width="34.7109375" style="39" customWidth="1"/>
    <col min="14851" max="14856" width="12.7109375" style="39" customWidth="1"/>
    <col min="14857" max="15104" width="9.140625" style="39"/>
    <col min="15105" max="15105" width="5.85546875" style="39" customWidth="1"/>
    <col min="15106" max="15106" width="34.7109375" style="39" customWidth="1"/>
    <col min="15107" max="15112" width="12.7109375" style="39" customWidth="1"/>
    <col min="15113" max="15360" width="9.140625" style="39"/>
    <col min="15361" max="15361" width="5.85546875" style="39" customWidth="1"/>
    <col min="15362" max="15362" width="34.7109375" style="39" customWidth="1"/>
    <col min="15363" max="15368" width="12.7109375" style="39" customWidth="1"/>
    <col min="15369" max="15616" width="9.140625" style="39"/>
    <col min="15617" max="15617" width="5.85546875" style="39" customWidth="1"/>
    <col min="15618" max="15618" width="34.7109375" style="39" customWidth="1"/>
    <col min="15619" max="15624" width="12.7109375" style="39" customWidth="1"/>
    <col min="15625" max="15872" width="9.140625" style="39"/>
    <col min="15873" max="15873" width="5.85546875" style="39" customWidth="1"/>
    <col min="15874" max="15874" width="34.7109375" style="39" customWidth="1"/>
    <col min="15875" max="15880" width="12.7109375" style="39" customWidth="1"/>
    <col min="15881" max="16128" width="9.140625" style="39"/>
    <col min="16129" max="16129" width="5.85546875" style="39" customWidth="1"/>
    <col min="16130" max="16130" width="34.7109375" style="39" customWidth="1"/>
    <col min="16131" max="16136" width="12.7109375" style="39" customWidth="1"/>
    <col min="16137" max="16384" width="9.140625" style="39"/>
  </cols>
  <sheetData>
    <row r="1" spans="1:12">
      <c r="A1" s="1789" t="s">
        <v>45</v>
      </c>
      <c r="B1" s="1789"/>
      <c r="C1" s="1789"/>
      <c r="D1" s="1789"/>
      <c r="E1" s="1789"/>
      <c r="F1" s="1789"/>
      <c r="G1" s="1789"/>
      <c r="H1" s="1789"/>
    </row>
    <row r="2" spans="1:12">
      <c r="A2" s="1789" t="s">
        <v>64</v>
      </c>
      <c r="B2" s="1789"/>
      <c r="C2" s="1789"/>
      <c r="D2" s="1789"/>
      <c r="E2" s="1789"/>
      <c r="F2" s="1789"/>
      <c r="G2" s="1789"/>
      <c r="H2" s="1789"/>
    </row>
    <row r="3" spans="1:12">
      <c r="A3" s="7"/>
      <c r="B3" s="7"/>
      <c r="C3" s="7"/>
      <c r="D3" s="7"/>
      <c r="E3" s="7"/>
      <c r="F3" s="7"/>
      <c r="G3" s="7"/>
      <c r="H3" s="7"/>
    </row>
    <row r="4" spans="1:12" ht="16.5" thickBot="1">
      <c r="A4" s="1814" t="s">
        <v>65</v>
      </c>
      <c r="B4" s="1814"/>
      <c r="C4" s="1814"/>
      <c r="D4" s="1814"/>
      <c r="E4" s="1814"/>
      <c r="F4" s="1814"/>
      <c r="G4" s="1814"/>
      <c r="H4" s="1814"/>
    </row>
    <row r="5" spans="1:12" ht="38.25" customHeight="1" thickTop="1">
      <c r="A5" s="1815" t="s">
        <v>66</v>
      </c>
      <c r="B5" s="1817" t="s">
        <v>67</v>
      </c>
      <c r="C5" s="40">
        <v>2017</v>
      </c>
      <c r="D5" s="40">
        <v>2017</v>
      </c>
      <c r="E5" s="40">
        <v>2018</v>
      </c>
      <c r="F5" s="40">
        <v>2018</v>
      </c>
      <c r="G5" s="1819" t="s">
        <v>139</v>
      </c>
      <c r="H5" s="1820"/>
    </row>
    <row r="6" spans="1:12" ht="25.5" customHeight="1">
      <c r="A6" s="1816"/>
      <c r="B6" s="1818"/>
      <c r="C6" s="41" t="s">
        <v>68</v>
      </c>
      <c r="D6" s="41" t="s">
        <v>138</v>
      </c>
      <c r="E6" s="41" t="s">
        <v>68</v>
      </c>
      <c r="F6" s="41" t="s">
        <v>138</v>
      </c>
      <c r="G6" s="78" t="s">
        <v>44</v>
      </c>
      <c r="H6" s="77" t="s">
        <v>134</v>
      </c>
    </row>
    <row r="7" spans="1:12" ht="30" customHeight="1">
      <c r="A7" s="42">
        <v>1</v>
      </c>
      <c r="B7" s="43" t="s">
        <v>69</v>
      </c>
      <c r="C7" s="44">
        <f t="shared" ref="C7" si="0">SUM(C8:C12)</f>
        <v>110409.30000000002</v>
      </c>
      <c r="D7" s="44">
        <v>124034.20000000001</v>
      </c>
      <c r="E7" s="44">
        <f t="shared" ref="E7" si="1">SUM(E8:E12)</f>
        <v>144847.9</v>
      </c>
      <c r="F7" s="44">
        <f>SUM(F8:F12)</f>
        <v>144847.9</v>
      </c>
      <c r="G7" s="44">
        <f>D7-C7</f>
        <v>13624.899999999994</v>
      </c>
      <c r="H7" s="51">
        <f>F7-E7</f>
        <v>0</v>
      </c>
      <c r="K7" s="11"/>
      <c r="L7" s="11"/>
    </row>
    <row r="8" spans="1:12" ht="30" customHeight="1">
      <c r="A8" s="45"/>
      <c r="B8" s="46" t="s">
        <v>70</v>
      </c>
      <c r="C8" s="9">
        <v>30457.4</v>
      </c>
      <c r="D8" s="9">
        <v>24932.400000000001</v>
      </c>
      <c r="E8" s="9">
        <v>26119.9</v>
      </c>
      <c r="F8" s="9">
        <v>21514.9</v>
      </c>
      <c r="G8" s="9">
        <f t="shared" ref="G8:G39" si="2">D8-C8</f>
        <v>-5525</v>
      </c>
      <c r="H8" s="10">
        <f t="shared" ref="H8:H39" si="3">F8-E8</f>
        <v>-4605</v>
      </c>
      <c r="K8" s="11"/>
      <c r="L8" s="11"/>
    </row>
    <row r="9" spans="1:12" ht="30" customHeight="1">
      <c r="A9" s="45"/>
      <c r="B9" s="46" t="s">
        <v>71</v>
      </c>
      <c r="C9" s="9">
        <v>79538.8</v>
      </c>
      <c r="D9" s="9">
        <v>98468.7</v>
      </c>
      <c r="E9" s="9">
        <v>118153</v>
      </c>
      <c r="F9" s="9">
        <v>122166.6</v>
      </c>
      <c r="G9" s="9">
        <f t="shared" si="2"/>
        <v>18929.899999999994</v>
      </c>
      <c r="H9" s="10">
        <f t="shared" si="3"/>
        <v>4013.6000000000058</v>
      </c>
      <c r="K9" s="11"/>
      <c r="L9" s="11"/>
    </row>
    <row r="10" spans="1:12" ht="30" customHeight="1">
      <c r="A10" s="45"/>
      <c r="B10" s="46" t="s">
        <v>72</v>
      </c>
      <c r="C10" s="9">
        <v>343.1</v>
      </c>
      <c r="D10" s="9">
        <v>633.1</v>
      </c>
      <c r="E10" s="9">
        <v>420</v>
      </c>
      <c r="F10" s="9">
        <v>951.4</v>
      </c>
      <c r="G10" s="9">
        <f t="shared" si="2"/>
        <v>290</v>
      </c>
      <c r="H10" s="10">
        <f t="shared" si="3"/>
        <v>531.4</v>
      </c>
      <c r="K10" s="11"/>
      <c r="L10" s="11"/>
    </row>
    <row r="11" spans="1:12" ht="30" customHeight="1">
      <c r="A11" s="45"/>
      <c r="B11" s="46" t="s">
        <v>73</v>
      </c>
      <c r="C11" s="9">
        <v>70</v>
      </c>
      <c r="D11" s="9">
        <v>0</v>
      </c>
      <c r="E11" s="9">
        <v>155</v>
      </c>
      <c r="F11" s="9">
        <v>215</v>
      </c>
      <c r="G11" s="9">
        <f t="shared" si="2"/>
        <v>-70</v>
      </c>
      <c r="H11" s="10">
        <f t="shared" si="3"/>
        <v>60</v>
      </c>
      <c r="K11" s="11"/>
      <c r="L11" s="11"/>
    </row>
    <row r="12" spans="1:12" ht="30" customHeight="1">
      <c r="A12" s="47"/>
      <c r="B12" s="48" t="s">
        <v>74</v>
      </c>
      <c r="C12" s="49">
        <v>0</v>
      </c>
      <c r="D12" s="49">
        <v>0</v>
      </c>
      <c r="E12" s="49">
        <v>0</v>
      </c>
      <c r="F12" s="49">
        <v>0</v>
      </c>
      <c r="G12" s="49">
        <f t="shared" si="2"/>
        <v>0</v>
      </c>
      <c r="H12" s="50">
        <f t="shared" si="3"/>
        <v>0</v>
      </c>
      <c r="K12" s="11"/>
      <c r="L12" s="11"/>
    </row>
    <row r="13" spans="1:12" s="53" customFormat="1" ht="30" customHeight="1">
      <c r="A13" s="42">
        <v>2</v>
      </c>
      <c r="B13" s="43" t="s">
        <v>75</v>
      </c>
      <c r="C13" s="44">
        <f t="shared" ref="C13" si="4">SUM(C14:C18)</f>
        <v>163900</v>
      </c>
      <c r="D13" s="44">
        <v>198900.1</v>
      </c>
      <c r="E13" s="44">
        <f t="shared" ref="E13:F13" si="5">SUM(E14:E18)</f>
        <v>235900</v>
      </c>
      <c r="F13" s="44">
        <f t="shared" si="5"/>
        <v>235900</v>
      </c>
      <c r="G13" s="44">
        <f t="shared" si="2"/>
        <v>35000.100000000006</v>
      </c>
      <c r="H13" s="51">
        <f t="shared" si="3"/>
        <v>0</v>
      </c>
      <c r="I13" s="52"/>
      <c r="J13" s="52"/>
      <c r="K13" s="11"/>
      <c r="L13" s="11"/>
    </row>
    <row r="14" spans="1:12" ht="30" customHeight="1">
      <c r="A14" s="45"/>
      <c r="B14" s="46" t="s">
        <v>70</v>
      </c>
      <c r="C14" s="9">
        <v>8942</v>
      </c>
      <c r="D14" s="9">
        <v>8942</v>
      </c>
      <c r="E14" s="9">
        <v>45287</v>
      </c>
      <c r="F14" s="9">
        <v>45287</v>
      </c>
      <c r="G14" s="9">
        <f t="shared" si="2"/>
        <v>0</v>
      </c>
      <c r="H14" s="10">
        <f t="shared" si="3"/>
        <v>0</v>
      </c>
      <c r="K14" s="11"/>
      <c r="L14" s="11"/>
    </row>
    <row r="15" spans="1:12" ht="30" customHeight="1">
      <c r="A15" s="45"/>
      <c r="B15" s="46" t="s">
        <v>71</v>
      </c>
      <c r="C15" s="9">
        <v>123523</v>
      </c>
      <c r="D15" s="9">
        <v>156328.70000000001</v>
      </c>
      <c r="E15" s="9">
        <v>157710.5</v>
      </c>
      <c r="F15" s="9">
        <v>157710.5</v>
      </c>
      <c r="G15" s="9">
        <f t="shared" si="2"/>
        <v>32805.700000000012</v>
      </c>
      <c r="H15" s="10">
        <f t="shared" si="3"/>
        <v>0</v>
      </c>
      <c r="K15" s="11"/>
      <c r="L15" s="11"/>
    </row>
    <row r="16" spans="1:12" ht="30" customHeight="1">
      <c r="A16" s="45"/>
      <c r="B16" s="46" t="s">
        <v>72</v>
      </c>
      <c r="C16" s="9">
        <v>6471.7</v>
      </c>
      <c r="D16" s="9">
        <v>8430</v>
      </c>
      <c r="E16" s="9">
        <v>7569.4</v>
      </c>
      <c r="F16" s="9">
        <v>7569.4</v>
      </c>
      <c r="G16" s="9">
        <f t="shared" si="2"/>
        <v>1958.3000000000002</v>
      </c>
      <c r="H16" s="10">
        <f t="shared" si="3"/>
        <v>0</v>
      </c>
      <c r="K16" s="11"/>
      <c r="L16" s="11"/>
    </row>
    <row r="17" spans="1:12" ht="30" customHeight="1">
      <c r="A17" s="45"/>
      <c r="B17" s="46" t="s">
        <v>73</v>
      </c>
      <c r="C17" s="9">
        <v>3948.3</v>
      </c>
      <c r="D17" s="9">
        <v>4183.3</v>
      </c>
      <c r="E17" s="9">
        <v>3532.7</v>
      </c>
      <c r="F17" s="9">
        <v>3532.7</v>
      </c>
      <c r="G17" s="9">
        <f t="shared" si="2"/>
        <v>235</v>
      </c>
      <c r="H17" s="10">
        <f t="shared" si="3"/>
        <v>0</v>
      </c>
      <c r="K17" s="11"/>
      <c r="L17" s="11"/>
    </row>
    <row r="18" spans="1:12" ht="30" customHeight="1">
      <c r="A18" s="47"/>
      <c r="B18" s="48" t="s">
        <v>76</v>
      </c>
      <c r="C18" s="49">
        <v>21015</v>
      </c>
      <c r="D18" s="49">
        <v>21016.1</v>
      </c>
      <c r="E18" s="49">
        <v>21800.399999999998</v>
      </c>
      <c r="F18" s="49">
        <v>21800.399999999998</v>
      </c>
      <c r="G18" s="49">
        <f t="shared" si="2"/>
        <v>1.0999999999985448</v>
      </c>
      <c r="H18" s="50">
        <f t="shared" si="3"/>
        <v>0</v>
      </c>
      <c r="K18" s="11"/>
      <c r="L18" s="11"/>
    </row>
    <row r="19" spans="1:12" s="53" customFormat="1" ht="30" customHeight="1">
      <c r="A19" s="42">
        <v>3</v>
      </c>
      <c r="B19" s="43" t="s">
        <v>77</v>
      </c>
      <c r="C19" s="44">
        <f t="shared" ref="C19" si="6">C20+C21+C22+C23+C24</f>
        <v>906.49999999999989</v>
      </c>
      <c r="D19" s="44">
        <v>906.5</v>
      </c>
      <c r="E19" s="44">
        <f t="shared" ref="E19:F19" si="7">E20+E21+E22+E23+E24</f>
        <v>906.5</v>
      </c>
      <c r="F19" s="44">
        <f t="shared" si="7"/>
        <v>906.5</v>
      </c>
      <c r="G19" s="44">
        <f t="shared" si="2"/>
        <v>0</v>
      </c>
      <c r="H19" s="51">
        <f t="shared" si="3"/>
        <v>0</v>
      </c>
      <c r="I19" s="52"/>
      <c r="J19" s="52"/>
      <c r="K19" s="11"/>
      <c r="L19" s="11"/>
    </row>
    <row r="20" spans="1:12" ht="30" customHeight="1">
      <c r="A20" s="45"/>
      <c r="B20" s="46" t="s">
        <v>70</v>
      </c>
      <c r="C20" s="9">
        <v>182.4</v>
      </c>
      <c r="D20" s="9">
        <v>182.8</v>
      </c>
      <c r="E20" s="9">
        <v>262.2</v>
      </c>
      <c r="F20" s="9">
        <v>275.39999999999998</v>
      </c>
      <c r="G20" s="9">
        <f t="shared" si="2"/>
        <v>0.40000000000000568</v>
      </c>
      <c r="H20" s="10">
        <f t="shared" si="3"/>
        <v>13.199999999999989</v>
      </c>
      <c r="K20" s="11"/>
      <c r="L20" s="11"/>
    </row>
    <row r="21" spans="1:12" ht="30" customHeight="1">
      <c r="A21" s="45"/>
      <c r="B21" s="46" t="s">
        <v>71</v>
      </c>
      <c r="C21" s="9">
        <v>0</v>
      </c>
      <c r="D21" s="9">
        <v>0</v>
      </c>
      <c r="E21" s="9">
        <v>0</v>
      </c>
      <c r="F21" s="9">
        <v>0</v>
      </c>
      <c r="G21" s="9">
        <f t="shared" si="2"/>
        <v>0</v>
      </c>
      <c r="H21" s="10">
        <f t="shared" si="3"/>
        <v>0</v>
      </c>
      <c r="K21" s="11"/>
      <c r="L21" s="11"/>
    </row>
    <row r="22" spans="1:12" ht="30" customHeight="1">
      <c r="A22" s="45"/>
      <c r="B22" s="46" t="s">
        <v>72</v>
      </c>
      <c r="C22" s="9">
        <v>0</v>
      </c>
      <c r="D22" s="9">
        <v>0</v>
      </c>
      <c r="E22" s="9">
        <v>0</v>
      </c>
      <c r="F22" s="9">
        <v>0</v>
      </c>
      <c r="G22" s="9">
        <f t="shared" si="2"/>
        <v>0</v>
      </c>
      <c r="H22" s="10">
        <f t="shared" si="3"/>
        <v>0</v>
      </c>
      <c r="K22" s="11"/>
      <c r="L22" s="11"/>
    </row>
    <row r="23" spans="1:12" ht="30" customHeight="1">
      <c r="A23" s="45"/>
      <c r="B23" s="46" t="s">
        <v>73</v>
      </c>
      <c r="C23" s="9">
        <v>0</v>
      </c>
      <c r="D23" s="9">
        <v>0</v>
      </c>
      <c r="E23" s="9">
        <v>0</v>
      </c>
      <c r="F23" s="9">
        <v>0</v>
      </c>
      <c r="G23" s="9">
        <f t="shared" si="2"/>
        <v>0</v>
      </c>
      <c r="H23" s="10">
        <f t="shared" si="3"/>
        <v>0</v>
      </c>
      <c r="K23" s="11"/>
      <c r="L23" s="11"/>
    </row>
    <row r="24" spans="1:12" ht="30" customHeight="1">
      <c r="A24" s="47"/>
      <c r="B24" s="48" t="s">
        <v>74</v>
      </c>
      <c r="C24" s="49">
        <v>724.09999999999991</v>
      </c>
      <c r="D24" s="49">
        <v>723.7</v>
      </c>
      <c r="E24" s="49">
        <v>644.29999999999995</v>
      </c>
      <c r="F24" s="49">
        <v>631.1</v>
      </c>
      <c r="G24" s="49">
        <f t="shared" si="2"/>
        <v>-0.39999999999986358</v>
      </c>
      <c r="H24" s="50">
        <f t="shared" si="3"/>
        <v>-13.199999999999932</v>
      </c>
      <c r="K24" s="11"/>
      <c r="L24" s="11"/>
    </row>
    <row r="25" spans="1:12" s="53" customFormat="1" ht="30" customHeight="1">
      <c r="A25" s="42">
        <v>4</v>
      </c>
      <c r="B25" s="43" t="s">
        <v>78</v>
      </c>
      <c r="C25" s="44">
        <f t="shared" ref="C25" si="8">SUM(C26:C30)</f>
        <v>7965.2</v>
      </c>
      <c r="D25" s="44">
        <v>7965.2000000000007</v>
      </c>
      <c r="E25" s="44">
        <f t="shared" ref="E25:F25" si="9">SUM(E26:E30)</f>
        <v>8716.2999999999993</v>
      </c>
      <c r="F25" s="44">
        <f t="shared" si="9"/>
        <v>8716.2999999999993</v>
      </c>
      <c r="G25" s="44">
        <f t="shared" si="2"/>
        <v>0</v>
      </c>
      <c r="H25" s="51">
        <f t="shared" si="3"/>
        <v>0</v>
      </c>
      <c r="I25" s="52"/>
      <c r="J25" s="52"/>
      <c r="K25" s="11"/>
      <c r="L25" s="11"/>
    </row>
    <row r="26" spans="1:12" ht="30" customHeight="1">
      <c r="A26" s="45"/>
      <c r="B26" s="94" t="s">
        <v>132</v>
      </c>
      <c r="C26" s="9">
        <v>2274.6999999999998</v>
      </c>
      <c r="D26" s="9">
        <v>2307</v>
      </c>
      <c r="E26" s="9">
        <v>2907.5</v>
      </c>
      <c r="F26" s="9">
        <v>2934.7</v>
      </c>
      <c r="G26" s="9">
        <f t="shared" si="2"/>
        <v>32.300000000000182</v>
      </c>
      <c r="H26" s="10">
        <f t="shared" si="3"/>
        <v>27.199999999999818</v>
      </c>
      <c r="K26" s="11"/>
      <c r="L26" s="11"/>
    </row>
    <row r="27" spans="1:12" ht="30" customHeight="1">
      <c r="A27" s="45"/>
      <c r="B27" s="46" t="s">
        <v>71</v>
      </c>
      <c r="C27" s="9">
        <v>0</v>
      </c>
      <c r="D27" s="9">
        <v>0</v>
      </c>
      <c r="E27" s="9">
        <v>0</v>
      </c>
      <c r="F27" s="9">
        <v>0</v>
      </c>
      <c r="G27" s="9">
        <f t="shared" si="2"/>
        <v>0</v>
      </c>
      <c r="H27" s="10">
        <f t="shared" si="3"/>
        <v>0</v>
      </c>
      <c r="K27" s="11"/>
      <c r="L27" s="11"/>
    </row>
    <row r="28" spans="1:12" ht="30" customHeight="1">
      <c r="A28" s="45"/>
      <c r="B28" s="46" t="s">
        <v>72</v>
      </c>
      <c r="C28" s="9">
        <v>0</v>
      </c>
      <c r="D28" s="9">
        <v>0</v>
      </c>
      <c r="E28" s="9">
        <v>0</v>
      </c>
      <c r="F28" s="9">
        <v>0</v>
      </c>
      <c r="G28" s="9">
        <f t="shared" si="2"/>
        <v>0</v>
      </c>
      <c r="H28" s="10">
        <f t="shared" si="3"/>
        <v>0</v>
      </c>
      <c r="K28" s="11"/>
      <c r="L28" s="11"/>
    </row>
    <row r="29" spans="1:12" ht="30" customHeight="1">
      <c r="A29" s="45"/>
      <c r="B29" s="46" t="s">
        <v>73</v>
      </c>
      <c r="C29" s="9">
        <v>0</v>
      </c>
      <c r="D29" s="9">
        <v>0</v>
      </c>
      <c r="E29" s="9">
        <v>0</v>
      </c>
      <c r="F29" s="9">
        <v>0</v>
      </c>
      <c r="G29" s="9">
        <f t="shared" si="2"/>
        <v>0</v>
      </c>
      <c r="H29" s="10">
        <f t="shared" si="3"/>
        <v>0</v>
      </c>
      <c r="K29" s="11"/>
      <c r="L29" s="11"/>
    </row>
    <row r="30" spans="1:12" ht="30" customHeight="1">
      <c r="A30" s="47"/>
      <c r="B30" s="48" t="s">
        <v>74</v>
      </c>
      <c r="C30" s="49">
        <v>5690.5</v>
      </c>
      <c r="D30" s="49">
        <v>5658.2000000000007</v>
      </c>
      <c r="E30" s="49">
        <v>5808.8</v>
      </c>
      <c r="F30" s="49">
        <v>5781.6</v>
      </c>
      <c r="G30" s="49">
        <f t="shared" si="2"/>
        <v>-32.299999999999272</v>
      </c>
      <c r="H30" s="50">
        <f t="shared" si="3"/>
        <v>-27.199999999999818</v>
      </c>
      <c r="K30" s="11"/>
      <c r="L30" s="11"/>
    </row>
    <row r="31" spans="1:12" s="53" customFormat="1" ht="30" customHeight="1">
      <c r="A31" s="42">
        <v>5</v>
      </c>
      <c r="B31" s="43" t="s">
        <v>79</v>
      </c>
      <c r="C31" s="44">
        <f t="shared" ref="C31" si="10">C32+C33</f>
        <v>529.70000000000005</v>
      </c>
      <c r="D31" s="44">
        <v>529.69999999999993</v>
      </c>
      <c r="E31" s="44">
        <f t="shared" ref="E31:F31" si="11">E32+E33</f>
        <v>528</v>
      </c>
      <c r="F31" s="44">
        <f t="shared" si="11"/>
        <v>528</v>
      </c>
      <c r="G31" s="44">
        <f t="shared" si="2"/>
        <v>0</v>
      </c>
      <c r="H31" s="51">
        <f t="shared" si="3"/>
        <v>0</v>
      </c>
      <c r="K31" s="11"/>
      <c r="L31" s="11"/>
    </row>
    <row r="32" spans="1:12" ht="30" customHeight="1">
      <c r="A32" s="45"/>
      <c r="B32" s="46" t="s">
        <v>70</v>
      </c>
      <c r="C32" s="9">
        <v>10</v>
      </c>
      <c r="D32" s="9">
        <v>10.8</v>
      </c>
      <c r="E32" s="9">
        <v>10.9</v>
      </c>
      <c r="F32" s="9">
        <v>10.9</v>
      </c>
      <c r="G32" s="9">
        <f t="shared" si="2"/>
        <v>0.80000000000000071</v>
      </c>
      <c r="H32" s="10">
        <f t="shared" si="3"/>
        <v>0</v>
      </c>
      <c r="K32" s="11"/>
      <c r="L32" s="11"/>
    </row>
    <row r="33" spans="1:12" ht="30" customHeight="1">
      <c r="A33" s="47"/>
      <c r="B33" s="48" t="s">
        <v>80</v>
      </c>
      <c r="C33" s="49">
        <v>519.70000000000005</v>
      </c>
      <c r="D33" s="49">
        <v>518.9</v>
      </c>
      <c r="E33" s="49">
        <v>517.1</v>
      </c>
      <c r="F33" s="49">
        <v>517.1</v>
      </c>
      <c r="G33" s="49">
        <f t="shared" si="2"/>
        <v>-0.80000000000006821</v>
      </c>
      <c r="H33" s="50">
        <f t="shared" si="3"/>
        <v>0</v>
      </c>
      <c r="K33" s="11"/>
      <c r="L33" s="11"/>
    </row>
    <row r="34" spans="1:12" s="53" customFormat="1" ht="30" customHeight="1">
      <c r="A34" s="42">
        <v>7</v>
      </c>
      <c r="B34" s="43" t="s">
        <v>81</v>
      </c>
      <c r="C34" s="44">
        <f>SUM(C35:C39)</f>
        <v>283710.69999999995</v>
      </c>
      <c r="D34" s="44">
        <f t="shared" ref="D34:F34" si="12">SUM(D35:D39)</f>
        <v>332335.7</v>
      </c>
      <c r="E34" s="44">
        <f t="shared" si="12"/>
        <v>390898.7</v>
      </c>
      <c r="F34" s="44">
        <f t="shared" si="12"/>
        <v>390898.69999999995</v>
      </c>
      <c r="G34" s="44">
        <f t="shared" si="2"/>
        <v>48625.000000000058</v>
      </c>
      <c r="H34" s="51">
        <f t="shared" si="3"/>
        <v>0</v>
      </c>
      <c r="I34" s="52"/>
      <c r="J34" s="52"/>
      <c r="K34" s="11"/>
      <c r="L34" s="11"/>
    </row>
    <row r="35" spans="1:12" ht="30" customHeight="1">
      <c r="A35" s="54"/>
      <c r="B35" s="46" t="s">
        <v>70</v>
      </c>
      <c r="C35" s="9">
        <f>C8+C14+C20+C26+C32</f>
        <v>41866.5</v>
      </c>
      <c r="D35" s="9">
        <f t="shared" ref="D35:E35" si="13">D8+D14+D20+D26+D32</f>
        <v>36375.000000000007</v>
      </c>
      <c r="E35" s="9">
        <f t="shared" si="13"/>
        <v>74587.499999999985</v>
      </c>
      <c r="F35" s="9">
        <f>F8+F14+F20+F26+F32</f>
        <v>70022.89999999998</v>
      </c>
      <c r="G35" s="9">
        <f t="shared" si="2"/>
        <v>-5491.4999999999927</v>
      </c>
      <c r="H35" s="10">
        <f t="shared" si="3"/>
        <v>-4564.6000000000058</v>
      </c>
      <c r="K35" s="11"/>
      <c r="L35" s="11"/>
    </row>
    <row r="36" spans="1:12" ht="30" customHeight="1">
      <c r="A36" s="54"/>
      <c r="B36" s="46" t="s">
        <v>71</v>
      </c>
      <c r="C36" s="9">
        <f t="shared" ref="C36:F38" si="14">C9+C15+C21+C27</f>
        <v>203061.8</v>
      </c>
      <c r="D36" s="9">
        <f t="shared" si="14"/>
        <v>254797.40000000002</v>
      </c>
      <c r="E36" s="9">
        <f t="shared" si="14"/>
        <v>275863.5</v>
      </c>
      <c r="F36" s="9">
        <f t="shared" si="14"/>
        <v>279877.09999999998</v>
      </c>
      <c r="G36" s="9">
        <f t="shared" si="2"/>
        <v>51735.600000000035</v>
      </c>
      <c r="H36" s="10">
        <f t="shared" si="3"/>
        <v>4013.5999999999767</v>
      </c>
      <c r="K36" s="11"/>
      <c r="L36" s="11"/>
    </row>
    <row r="37" spans="1:12" ht="30" customHeight="1">
      <c r="A37" s="54"/>
      <c r="B37" s="46" t="s">
        <v>72</v>
      </c>
      <c r="C37" s="9">
        <f t="shared" si="14"/>
        <v>6814.8</v>
      </c>
      <c r="D37" s="9">
        <f t="shared" si="14"/>
        <v>9063.1</v>
      </c>
      <c r="E37" s="9">
        <f t="shared" si="14"/>
        <v>7989.4</v>
      </c>
      <c r="F37" s="9">
        <f t="shared" si="14"/>
        <v>8520.7999999999993</v>
      </c>
      <c r="G37" s="9">
        <f t="shared" si="2"/>
        <v>2248.3000000000002</v>
      </c>
      <c r="H37" s="10">
        <f t="shared" si="3"/>
        <v>531.39999999999964</v>
      </c>
      <c r="K37" s="11"/>
      <c r="L37" s="11"/>
    </row>
    <row r="38" spans="1:12" ht="30" customHeight="1">
      <c r="A38" s="54"/>
      <c r="B38" s="46" t="s">
        <v>73</v>
      </c>
      <c r="C38" s="9">
        <f t="shared" si="14"/>
        <v>4018.3</v>
      </c>
      <c r="D38" s="9">
        <f t="shared" si="14"/>
        <v>4183.3</v>
      </c>
      <c r="E38" s="9">
        <f t="shared" si="14"/>
        <v>3687.7</v>
      </c>
      <c r="F38" s="9">
        <f t="shared" si="14"/>
        <v>3747.7</v>
      </c>
      <c r="G38" s="9">
        <f t="shared" si="2"/>
        <v>165</v>
      </c>
      <c r="H38" s="10">
        <f t="shared" si="3"/>
        <v>60</v>
      </c>
    </row>
    <row r="39" spans="1:12" ht="30" customHeight="1">
      <c r="A39" s="55"/>
      <c r="B39" s="48" t="s">
        <v>74</v>
      </c>
      <c r="C39" s="49">
        <f>C12+C18+C24+C30+C33</f>
        <v>27949.3</v>
      </c>
      <c r="D39" s="49">
        <f t="shared" ref="D39:F39" si="15">D12+D18+D24+D30+D33</f>
        <v>27916.9</v>
      </c>
      <c r="E39" s="49">
        <f t="shared" si="15"/>
        <v>28770.599999999995</v>
      </c>
      <c r="F39" s="49">
        <f t="shared" si="15"/>
        <v>28730.199999999997</v>
      </c>
      <c r="G39" s="49">
        <f t="shared" si="2"/>
        <v>-32.399999999997817</v>
      </c>
      <c r="H39" s="50">
        <f t="shared" si="3"/>
        <v>-40.399999999997817</v>
      </c>
    </row>
    <row r="40" spans="1:12" ht="30" customHeight="1" thickBot="1">
      <c r="A40" s="56">
        <v>7</v>
      </c>
      <c r="B40" s="57" t="s">
        <v>82</v>
      </c>
      <c r="C40" s="58">
        <v>106272.1</v>
      </c>
      <c r="D40" s="79">
        <v>258381.1</v>
      </c>
      <c r="E40" s="58">
        <v>126148.4</v>
      </c>
      <c r="F40" s="59">
        <v>201449.60000000001</v>
      </c>
      <c r="G40" s="58"/>
      <c r="H40" s="60"/>
    </row>
    <row r="41" spans="1:12" ht="16.5" thickTop="1"/>
    <row r="44" spans="1:12">
      <c r="E44" s="11"/>
    </row>
  </sheetData>
  <mergeCells count="6">
    <mergeCell ref="A1:H1"/>
    <mergeCell ref="A2:H2"/>
    <mergeCell ref="A4:H4"/>
    <mergeCell ref="A5:A6"/>
    <mergeCell ref="B5:B6"/>
    <mergeCell ref="G5:H5"/>
  </mergeCells>
  <printOptions horizontalCentered="1"/>
  <pageMargins left="0.75" right="0.75" top="0.7" bottom="0.75181102362204699" header="0" footer="0"/>
  <pageSetup paperSize="9" scale="59" orientation="portrait" errors="blank" r:id="rId1"/>
  <headerFooter alignWithMargins="0"/>
</worksheet>
</file>

<file path=xl/worksheets/sheet24.xml><?xml version="1.0" encoding="utf-8"?>
<worksheet xmlns="http://schemas.openxmlformats.org/spreadsheetml/2006/main" xmlns:r="http://schemas.openxmlformats.org/officeDocument/2006/relationships">
  <dimension ref="A1:M38"/>
  <sheetViews>
    <sheetView workbookViewId="0">
      <selection activeCell="N10" sqref="N10"/>
    </sheetView>
  </sheetViews>
  <sheetFormatPr defaultColWidth="11" defaultRowHeight="17.100000000000001" customHeight="1"/>
  <cols>
    <col min="1" max="1" width="53.5703125" style="154" bestFit="1" customWidth="1"/>
    <col min="2" max="5" width="14.140625" style="154" customWidth="1"/>
    <col min="6" max="6" width="13.28515625" style="154" bestFit="1" customWidth="1"/>
    <col min="7" max="7" width="2.28515625" style="154" bestFit="1" customWidth="1"/>
    <col min="8" max="8" width="8.42578125" style="154" bestFit="1" customWidth="1"/>
    <col min="9" max="9" width="12.28515625" style="154" bestFit="1" customWidth="1"/>
    <col min="10" max="10" width="2.28515625" style="154" bestFit="1" customWidth="1"/>
    <col min="11" max="11" width="8.42578125" style="154" bestFit="1" customWidth="1"/>
    <col min="12" max="256" width="11" style="482"/>
    <col min="257" max="257" width="46.7109375" style="482" bestFit="1" customWidth="1"/>
    <col min="258" max="258" width="11.85546875" style="482" customWidth="1"/>
    <col min="259" max="259" width="12.42578125" style="482" customWidth="1"/>
    <col min="260" max="260" width="12.5703125" style="482" customWidth="1"/>
    <col min="261" max="261" width="11.7109375" style="482" customWidth="1"/>
    <col min="262" max="262" width="10.7109375" style="482" customWidth="1"/>
    <col min="263" max="263" width="2.42578125" style="482" bestFit="1" customWidth="1"/>
    <col min="264" max="264" width="8.5703125" style="482" customWidth="1"/>
    <col min="265" max="265" width="12.42578125" style="482" customWidth="1"/>
    <col min="266" max="266" width="2.140625" style="482" customWidth="1"/>
    <col min="267" max="267" width="9.42578125" style="482" customWidth="1"/>
    <col min="268" max="512" width="11" style="482"/>
    <col min="513" max="513" width="46.7109375" style="482" bestFit="1" customWidth="1"/>
    <col min="514" max="514" width="11.85546875" style="482" customWidth="1"/>
    <col min="515" max="515" width="12.42578125" style="482" customWidth="1"/>
    <col min="516" max="516" width="12.5703125" style="482" customWidth="1"/>
    <col min="517" max="517" width="11.7109375" style="482" customWidth="1"/>
    <col min="518" max="518" width="10.7109375" style="482" customWidth="1"/>
    <col min="519" max="519" width="2.42578125" style="482" bestFit="1" customWidth="1"/>
    <col min="520" max="520" width="8.5703125" style="482" customWidth="1"/>
    <col min="521" max="521" width="12.42578125" style="482" customWidth="1"/>
    <col min="522" max="522" width="2.140625" style="482" customWidth="1"/>
    <col min="523" max="523" width="9.42578125" style="482" customWidth="1"/>
    <col min="524" max="768" width="11" style="482"/>
    <col min="769" max="769" width="46.7109375" style="482" bestFit="1" customWidth="1"/>
    <col min="770" max="770" width="11.85546875" style="482" customWidth="1"/>
    <col min="771" max="771" width="12.42578125" style="482" customWidth="1"/>
    <col min="772" max="772" width="12.5703125" style="482" customWidth="1"/>
    <col min="773" max="773" width="11.7109375" style="482" customWidth="1"/>
    <col min="774" max="774" width="10.7109375" style="482" customWidth="1"/>
    <col min="775" max="775" width="2.42578125" style="482" bestFit="1" customWidth="1"/>
    <col min="776" max="776" width="8.5703125" style="482" customWidth="1"/>
    <col min="777" max="777" width="12.42578125" style="482" customWidth="1"/>
    <col min="778" max="778" width="2.140625" style="482" customWidth="1"/>
    <col min="779" max="779" width="9.42578125" style="482" customWidth="1"/>
    <col min="780" max="1024" width="11" style="482"/>
    <col min="1025" max="1025" width="46.7109375" style="482" bestFit="1" customWidth="1"/>
    <col min="1026" max="1026" width="11.85546875" style="482" customWidth="1"/>
    <col min="1027" max="1027" width="12.42578125" style="482" customWidth="1"/>
    <col min="1028" max="1028" width="12.5703125" style="482" customWidth="1"/>
    <col min="1029" max="1029" width="11.7109375" style="482" customWidth="1"/>
    <col min="1030" max="1030" width="10.7109375" style="482" customWidth="1"/>
    <col min="1031" max="1031" width="2.42578125" style="482" bestFit="1" customWidth="1"/>
    <col min="1032" max="1032" width="8.5703125" style="482" customWidth="1"/>
    <col min="1033" max="1033" width="12.42578125" style="482" customWidth="1"/>
    <col min="1034" max="1034" width="2.140625" style="482" customWidth="1"/>
    <col min="1035" max="1035" width="9.42578125" style="482" customWidth="1"/>
    <col min="1036" max="1280" width="11" style="482"/>
    <col min="1281" max="1281" width="46.7109375" style="482" bestFit="1" customWidth="1"/>
    <col min="1282" max="1282" width="11.85546875" style="482" customWidth="1"/>
    <col min="1283" max="1283" width="12.42578125" style="482" customWidth="1"/>
    <col min="1284" max="1284" width="12.5703125" style="482" customWidth="1"/>
    <col min="1285" max="1285" width="11.7109375" style="482" customWidth="1"/>
    <col min="1286" max="1286" width="10.7109375" style="482" customWidth="1"/>
    <col min="1287" max="1287" width="2.42578125" style="482" bestFit="1" customWidth="1"/>
    <col min="1288" max="1288" width="8.5703125" style="482" customWidth="1"/>
    <col min="1289" max="1289" width="12.42578125" style="482" customWidth="1"/>
    <col min="1290" max="1290" width="2.140625" style="482" customWidth="1"/>
    <col min="1291" max="1291" width="9.42578125" style="482" customWidth="1"/>
    <col min="1292" max="1536" width="11" style="482"/>
    <col min="1537" max="1537" width="46.7109375" style="482" bestFit="1" customWidth="1"/>
    <col min="1538" max="1538" width="11.85546875" style="482" customWidth="1"/>
    <col min="1539" max="1539" width="12.42578125" style="482" customWidth="1"/>
    <col min="1540" max="1540" width="12.5703125" style="482" customWidth="1"/>
    <col min="1541" max="1541" width="11.7109375" style="482" customWidth="1"/>
    <col min="1542" max="1542" width="10.7109375" style="482" customWidth="1"/>
    <col min="1543" max="1543" width="2.42578125" style="482" bestFit="1" customWidth="1"/>
    <col min="1544" max="1544" width="8.5703125" style="482" customWidth="1"/>
    <col min="1545" max="1545" width="12.42578125" style="482" customWidth="1"/>
    <col min="1546" max="1546" width="2.140625" style="482" customWidth="1"/>
    <col min="1547" max="1547" width="9.42578125" style="482" customWidth="1"/>
    <col min="1548" max="1792" width="11" style="482"/>
    <col min="1793" max="1793" width="46.7109375" style="482" bestFit="1" customWidth="1"/>
    <col min="1794" max="1794" width="11.85546875" style="482" customWidth="1"/>
    <col min="1795" max="1795" width="12.42578125" style="482" customWidth="1"/>
    <col min="1796" max="1796" width="12.5703125" style="482" customWidth="1"/>
    <col min="1797" max="1797" width="11.7109375" style="482" customWidth="1"/>
    <col min="1798" max="1798" width="10.7109375" style="482" customWidth="1"/>
    <col min="1799" max="1799" width="2.42578125" style="482" bestFit="1" customWidth="1"/>
    <col min="1800" max="1800" width="8.5703125" style="482" customWidth="1"/>
    <col min="1801" max="1801" width="12.42578125" style="482" customWidth="1"/>
    <col min="1802" max="1802" width="2.140625" style="482" customWidth="1"/>
    <col min="1803" max="1803" width="9.42578125" style="482" customWidth="1"/>
    <col min="1804" max="2048" width="11" style="482"/>
    <col min="2049" max="2049" width="46.7109375" style="482" bestFit="1" customWidth="1"/>
    <col min="2050" max="2050" width="11.85546875" style="482" customWidth="1"/>
    <col min="2051" max="2051" width="12.42578125" style="482" customWidth="1"/>
    <col min="2052" max="2052" width="12.5703125" style="482" customWidth="1"/>
    <col min="2053" max="2053" width="11.7109375" style="482" customWidth="1"/>
    <col min="2054" max="2054" width="10.7109375" style="482" customWidth="1"/>
    <col min="2055" max="2055" width="2.42578125" style="482" bestFit="1" customWidth="1"/>
    <col min="2056" max="2056" width="8.5703125" style="482" customWidth="1"/>
    <col min="2057" max="2057" width="12.42578125" style="482" customWidth="1"/>
    <col min="2058" max="2058" width="2.140625" style="482" customWidth="1"/>
    <col min="2059" max="2059" width="9.42578125" style="482" customWidth="1"/>
    <col min="2060" max="2304" width="11" style="482"/>
    <col min="2305" max="2305" width="46.7109375" style="482" bestFit="1" customWidth="1"/>
    <col min="2306" max="2306" width="11.85546875" style="482" customWidth="1"/>
    <col min="2307" max="2307" width="12.42578125" style="482" customWidth="1"/>
    <col min="2308" max="2308" width="12.5703125" style="482" customWidth="1"/>
    <col min="2309" max="2309" width="11.7109375" style="482" customWidth="1"/>
    <col min="2310" max="2310" width="10.7109375" style="482" customWidth="1"/>
    <col min="2311" max="2311" width="2.42578125" style="482" bestFit="1" customWidth="1"/>
    <col min="2312" max="2312" width="8.5703125" style="482" customWidth="1"/>
    <col min="2313" max="2313" width="12.42578125" style="482" customWidth="1"/>
    <col min="2314" max="2314" width="2.140625" style="482" customWidth="1"/>
    <col min="2315" max="2315" width="9.42578125" style="482" customWidth="1"/>
    <col min="2316" max="2560" width="11" style="482"/>
    <col min="2561" max="2561" width="46.7109375" style="482" bestFit="1" customWidth="1"/>
    <col min="2562" max="2562" width="11.85546875" style="482" customWidth="1"/>
    <col min="2563" max="2563" width="12.42578125" style="482" customWidth="1"/>
    <col min="2564" max="2564" width="12.5703125" style="482" customWidth="1"/>
    <col min="2565" max="2565" width="11.7109375" style="482" customWidth="1"/>
    <col min="2566" max="2566" width="10.7109375" style="482" customWidth="1"/>
    <col min="2567" max="2567" width="2.42578125" style="482" bestFit="1" customWidth="1"/>
    <col min="2568" max="2568" width="8.5703125" style="482" customWidth="1"/>
    <col min="2569" max="2569" width="12.42578125" style="482" customWidth="1"/>
    <col min="2570" max="2570" width="2.140625" style="482" customWidth="1"/>
    <col min="2571" max="2571" width="9.42578125" style="482" customWidth="1"/>
    <col min="2572" max="2816" width="11" style="482"/>
    <col min="2817" max="2817" width="46.7109375" style="482" bestFit="1" customWidth="1"/>
    <col min="2818" max="2818" width="11.85546875" style="482" customWidth="1"/>
    <col min="2819" max="2819" width="12.42578125" style="482" customWidth="1"/>
    <col min="2820" max="2820" width="12.5703125" style="482" customWidth="1"/>
    <col min="2821" max="2821" width="11.7109375" style="482" customWidth="1"/>
    <col min="2822" max="2822" width="10.7109375" style="482" customWidth="1"/>
    <col min="2823" max="2823" width="2.42578125" style="482" bestFit="1" customWidth="1"/>
    <col min="2824" max="2824" width="8.5703125" style="482" customWidth="1"/>
    <col min="2825" max="2825" width="12.42578125" style="482" customWidth="1"/>
    <col min="2826" max="2826" width="2.140625" style="482" customWidth="1"/>
    <col min="2827" max="2827" width="9.42578125" style="482" customWidth="1"/>
    <col min="2828" max="3072" width="11" style="482"/>
    <col min="3073" max="3073" width="46.7109375" style="482" bestFit="1" customWidth="1"/>
    <col min="3074" max="3074" width="11.85546875" style="482" customWidth="1"/>
    <col min="3075" max="3075" width="12.42578125" style="482" customWidth="1"/>
    <col min="3076" max="3076" width="12.5703125" style="482" customWidth="1"/>
    <col min="3077" max="3077" width="11.7109375" style="482" customWidth="1"/>
    <col min="3078" max="3078" width="10.7109375" style="482" customWidth="1"/>
    <col min="3079" max="3079" width="2.42578125" style="482" bestFit="1" customWidth="1"/>
    <col min="3080" max="3080" width="8.5703125" style="482" customWidth="1"/>
    <col min="3081" max="3081" width="12.42578125" style="482" customWidth="1"/>
    <col min="3082" max="3082" width="2.140625" style="482" customWidth="1"/>
    <col min="3083" max="3083" width="9.42578125" style="482" customWidth="1"/>
    <col min="3084" max="3328" width="11" style="482"/>
    <col min="3329" max="3329" width="46.7109375" style="482" bestFit="1" customWidth="1"/>
    <col min="3330" max="3330" width="11.85546875" style="482" customWidth="1"/>
    <col min="3331" max="3331" width="12.42578125" style="482" customWidth="1"/>
    <col min="3332" max="3332" width="12.5703125" style="482" customWidth="1"/>
    <col min="3333" max="3333" width="11.7109375" style="482" customWidth="1"/>
    <col min="3334" max="3334" width="10.7109375" style="482" customWidth="1"/>
    <col min="3335" max="3335" width="2.42578125" style="482" bestFit="1" customWidth="1"/>
    <col min="3336" max="3336" width="8.5703125" style="482" customWidth="1"/>
    <col min="3337" max="3337" width="12.42578125" style="482" customWidth="1"/>
    <col min="3338" max="3338" width="2.140625" style="482" customWidth="1"/>
    <col min="3339" max="3339" width="9.42578125" style="482" customWidth="1"/>
    <col min="3340" max="3584" width="11" style="482"/>
    <col min="3585" max="3585" width="46.7109375" style="482" bestFit="1" customWidth="1"/>
    <col min="3586" max="3586" width="11.85546875" style="482" customWidth="1"/>
    <col min="3587" max="3587" width="12.42578125" style="482" customWidth="1"/>
    <col min="3588" max="3588" width="12.5703125" style="482" customWidth="1"/>
    <col min="3589" max="3589" width="11.7109375" style="482" customWidth="1"/>
    <col min="3590" max="3590" width="10.7109375" style="482" customWidth="1"/>
    <col min="3591" max="3591" width="2.42578125" style="482" bestFit="1" customWidth="1"/>
    <col min="3592" max="3592" width="8.5703125" style="482" customWidth="1"/>
    <col min="3593" max="3593" width="12.42578125" style="482" customWidth="1"/>
    <col min="3594" max="3594" width="2.140625" style="482" customWidth="1"/>
    <col min="3595" max="3595" width="9.42578125" style="482" customWidth="1"/>
    <col min="3596" max="3840" width="11" style="482"/>
    <col min="3841" max="3841" width="46.7109375" style="482" bestFit="1" customWidth="1"/>
    <col min="3842" max="3842" width="11.85546875" style="482" customWidth="1"/>
    <col min="3843" max="3843" width="12.42578125" style="482" customWidth="1"/>
    <col min="3844" max="3844" width="12.5703125" style="482" customWidth="1"/>
    <col min="3845" max="3845" width="11.7109375" style="482" customWidth="1"/>
    <col min="3846" max="3846" width="10.7109375" style="482" customWidth="1"/>
    <col min="3847" max="3847" width="2.42578125" style="482" bestFit="1" customWidth="1"/>
    <col min="3848" max="3848" width="8.5703125" style="482" customWidth="1"/>
    <col min="3849" max="3849" width="12.42578125" style="482" customWidth="1"/>
    <col min="3850" max="3850" width="2.140625" style="482" customWidth="1"/>
    <col min="3851" max="3851" width="9.42578125" style="482" customWidth="1"/>
    <col min="3852" max="4096" width="11" style="482"/>
    <col min="4097" max="4097" width="46.7109375" style="482" bestFit="1" customWidth="1"/>
    <col min="4098" max="4098" width="11.85546875" style="482" customWidth="1"/>
    <col min="4099" max="4099" width="12.42578125" style="482" customWidth="1"/>
    <col min="4100" max="4100" width="12.5703125" style="482" customWidth="1"/>
    <col min="4101" max="4101" width="11.7109375" style="482" customWidth="1"/>
    <col min="4102" max="4102" width="10.7109375" style="482" customWidth="1"/>
    <col min="4103" max="4103" width="2.42578125" style="482" bestFit="1" customWidth="1"/>
    <col min="4104" max="4104" width="8.5703125" style="482" customWidth="1"/>
    <col min="4105" max="4105" width="12.42578125" style="482" customWidth="1"/>
    <col min="4106" max="4106" width="2.140625" style="482" customWidth="1"/>
    <col min="4107" max="4107" width="9.42578125" style="482" customWidth="1"/>
    <col min="4108" max="4352" width="11" style="482"/>
    <col min="4353" max="4353" width="46.7109375" style="482" bestFit="1" customWidth="1"/>
    <col min="4354" max="4354" width="11.85546875" style="482" customWidth="1"/>
    <col min="4355" max="4355" width="12.42578125" style="482" customWidth="1"/>
    <col min="4356" max="4356" width="12.5703125" style="482" customWidth="1"/>
    <col min="4357" max="4357" width="11.7109375" style="482" customWidth="1"/>
    <col min="4358" max="4358" width="10.7109375" style="482" customWidth="1"/>
    <col min="4359" max="4359" width="2.42578125" style="482" bestFit="1" customWidth="1"/>
    <col min="4360" max="4360" width="8.5703125" style="482" customWidth="1"/>
    <col min="4361" max="4361" width="12.42578125" style="482" customWidth="1"/>
    <col min="4362" max="4362" width="2.140625" style="482" customWidth="1"/>
    <col min="4363" max="4363" width="9.42578125" style="482" customWidth="1"/>
    <col min="4364" max="4608" width="11" style="482"/>
    <col min="4609" max="4609" width="46.7109375" style="482" bestFit="1" customWidth="1"/>
    <col min="4610" max="4610" width="11.85546875" style="482" customWidth="1"/>
    <col min="4611" max="4611" width="12.42578125" style="482" customWidth="1"/>
    <col min="4612" max="4612" width="12.5703125" style="482" customWidth="1"/>
    <col min="4613" max="4613" width="11.7109375" style="482" customWidth="1"/>
    <col min="4614" max="4614" width="10.7109375" style="482" customWidth="1"/>
    <col min="4615" max="4615" width="2.42578125" style="482" bestFit="1" customWidth="1"/>
    <col min="4616" max="4616" width="8.5703125" style="482" customWidth="1"/>
    <col min="4617" max="4617" width="12.42578125" style="482" customWidth="1"/>
    <col min="4618" max="4618" width="2.140625" style="482" customWidth="1"/>
    <col min="4619" max="4619" width="9.42578125" style="482" customWidth="1"/>
    <col min="4620" max="4864" width="11" style="482"/>
    <col min="4865" max="4865" width="46.7109375" style="482" bestFit="1" customWidth="1"/>
    <col min="4866" max="4866" width="11.85546875" style="482" customWidth="1"/>
    <col min="4867" max="4867" width="12.42578125" style="482" customWidth="1"/>
    <col min="4868" max="4868" width="12.5703125" style="482" customWidth="1"/>
    <col min="4869" max="4869" width="11.7109375" style="482" customWidth="1"/>
    <col min="4870" max="4870" width="10.7109375" style="482" customWidth="1"/>
    <col min="4871" max="4871" width="2.42578125" style="482" bestFit="1" customWidth="1"/>
    <col min="4872" max="4872" width="8.5703125" style="482" customWidth="1"/>
    <col min="4873" max="4873" width="12.42578125" style="482" customWidth="1"/>
    <col min="4874" max="4874" width="2.140625" style="482" customWidth="1"/>
    <col min="4875" max="4875" width="9.42578125" style="482" customWidth="1"/>
    <col min="4876" max="5120" width="11" style="482"/>
    <col min="5121" max="5121" width="46.7109375" style="482" bestFit="1" customWidth="1"/>
    <col min="5122" max="5122" width="11.85546875" style="482" customWidth="1"/>
    <col min="5123" max="5123" width="12.42578125" style="482" customWidth="1"/>
    <col min="5124" max="5124" width="12.5703125" style="482" customWidth="1"/>
    <col min="5125" max="5125" width="11.7109375" style="482" customWidth="1"/>
    <col min="5126" max="5126" width="10.7109375" style="482" customWidth="1"/>
    <col min="5127" max="5127" width="2.42578125" style="482" bestFit="1" customWidth="1"/>
    <col min="5128" max="5128" width="8.5703125" style="482" customWidth="1"/>
    <col min="5129" max="5129" width="12.42578125" style="482" customWidth="1"/>
    <col min="5130" max="5130" width="2.140625" style="482" customWidth="1"/>
    <col min="5131" max="5131" width="9.42578125" style="482" customWidth="1"/>
    <col min="5132" max="5376" width="11" style="482"/>
    <col min="5377" max="5377" width="46.7109375" style="482" bestFit="1" customWidth="1"/>
    <col min="5378" max="5378" width="11.85546875" style="482" customWidth="1"/>
    <col min="5379" max="5379" width="12.42578125" style="482" customWidth="1"/>
    <col min="5380" max="5380" width="12.5703125" style="482" customWidth="1"/>
    <col min="5381" max="5381" width="11.7109375" style="482" customWidth="1"/>
    <col min="5382" max="5382" width="10.7109375" style="482" customWidth="1"/>
    <col min="5383" max="5383" width="2.42578125" style="482" bestFit="1" customWidth="1"/>
    <col min="5384" max="5384" width="8.5703125" style="482" customWidth="1"/>
    <col min="5385" max="5385" width="12.42578125" style="482" customWidth="1"/>
    <col min="5386" max="5386" width="2.140625" style="482" customWidth="1"/>
    <col min="5387" max="5387" width="9.42578125" style="482" customWidth="1"/>
    <col min="5388" max="5632" width="11" style="482"/>
    <col min="5633" max="5633" width="46.7109375" style="482" bestFit="1" customWidth="1"/>
    <col min="5634" max="5634" width="11.85546875" style="482" customWidth="1"/>
    <col min="5635" max="5635" width="12.42578125" style="482" customWidth="1"/>
    <col min="5636" max="5636" width="12.5703125" style="482" customWidth="1"/>
    <col min="5637" max="5637" width="11.7109375" style="482" customWidth="1"/>
    <col min="5638" max="5638" width="10.7109375" style="482" customWidth="1"/>
    <col min="5639" max="5639" width="2.42578125" style="482" bestFit="1" customWidth="1"/>
    <col min="5640" max="5640" width="8.5703125" style="482" customWidth="1"/>
    <col min="5641" max="5641" width="12.42578125" style="482" customWidth="1"/>
    <col min="5642" max="5642" width="2.140625" style="482" customWidth="1"/>
    <col min="5643" max="5643" width="9.42578125" style="482" customWidth="1"/>
    <col min="5644" max="5888" width="11" style="482"/>
    <col min="5889" max="5889" width="46.7109375" style="482" bestFit="1" customWidth="1"/>
    <col min="5890" max="5890" width="11.85546875" style="482" customWidth="1"/>
    <col min="5891" max="5891" width="12.42578125" style="482" customWidth="1"/>
    <col min="5892" max="5892" width="12.5703125" style="482" customWidth="1"/>
    <col min="5893" max="5893" width="11.7109375" style="482" customWidth="1"/>
    <col min="5894" max="5894" width="10.7109375" style="482" customWidth="1"/>
    <col min="5895" max="5895" width="2.42578125" style="482" bestFit="1" customWidth="1"/>
    <col min="5896" max="5896" width="8.5703125" style="482" customWidth="1"/>
    <col min="5897" max="5897" width="12.42578125" style="482" customWidth="1"/>
    <col min="5898" max="5898" width="2.140625" style="482" customWidth="1"/>
    <col min="5899" max="5899" width="9.42578125" style="482" customWidth="1"/>
    <col min="5900" max="6144" width="11" style="482"/>
    <col min="6145" max="6145" width="46.7109375" style="482" bestFit="1" customWidth="1"/>
    <col min="6146" max="6146" width="11.85546875" style="482" customWidth="1"/>
    <col min="6147" max="6147" width="12.42578125" style="482" customWidth="1"/>
    <col min="6148" max="6148" width="12.5703125" style="482" customWidth="1"/>
    <col min="6149" max="6149" width="11.7109375" style="482" customWidth="1"/>
    <col min="6150" max="6150" width="10.7109375" style="482" customWidth="1"/>
    <col min="6151" max="6151" width="2.42578125" style="482" bestFit="1" customWidth="1"/>
    <col min="6152" max="6152" width="8.5703125" style="482" customWidth="1"/>
    <col min="6153" max="6153" width="12.42578125" style="482" customWidth="1"/>
    <col min="6154" max="6154" width="2.140625" style="482" customWidth="1"/>
    <col min="6155" max="6155" width="9.42578125" style="482" customWidth="1"/>
    <col min="6156" max="6400" width="11" style="482"/>
    <col min="6401" max="6401" width="46.7109375" style="482" bestFit="1" customWidth="1"/>
    <col min="6402" max="6402" width="11.85546875" style="482" customWidth="1"/>
    <col min="6403" max="6403" width="12.42578125" style="482" customWidth="1"/>
    <col min="6404" max="6404" width="12.5703125" style="482" customWidth="1"/>
    <col min="6405" max="6405" width="11.7109375" style="482" customWidth="1"/>
    <col min="6406" max="6406" width="10.7109375" style="482" customWidth="1"/>
    <col min="6407" max="6407" width="2.42578125" style="482" bestFit="1" customWidth="1"/>
    <col min="6408" max="6408" width="8.5703125" style="482" customWidth="1"/>
    <col min="6409" max="6409" width="12.42578125" style="482" customWidth="1"/>
    <col min="6410" max="6410" width="2.140625" style="482" customWidth="1"/>
    <col min="6411" max="6411" width="9.42578125" style="482" customWidth="1"/>
    <col min="6412" max="6656" width="11" style="482"/>
    <col min="6657" max="6657" width="46.7109375" style="482" bestFit="1" customWidth="1"/>
    <col min="6658" max="6658" width="11.85546875" style="482" customWidth="1"/>
    <col min="6659" max="6659" width="12.42578125" style="482" customWidth="1"/>
    <col min="6660" max="6660" width="12.5703125" style="482" customWidth="1"/>
    <col min="6661" max="6661" width="11.7109375" style="482" customWidth="1"/>
    <col min="6662" max="6662" width="10.7109375" style="482" customWidth="1"/>
    <col min="6663" max="6663" width="2.42578125" style="482" bestFit="1" customWidth="1"/>
    <col min="6664" max="6664" width="8.5703125" style="482" customWidth="1"/>
    <col min="6665" max="6665" width="12.42578125" style="482" customWidth="1"/>
    <col min="6666" max="6666" width="2.140625" style="482" customWidth="1"/>
    <col min="6667" max="6667" width="9.42578125" style="482" customWidth="1"/>
    <col min="6668" max="6912" width="11" style="482"/>
    <col min="6913" max="6913" width="46.7109375" style="482" bestFit="1" customWidth="1"/>
    <col min="6914" max="6914" width="11.85546875" style="482" customWidth="1"/>
    <col min="6915" max="6915" width="12.42578125" style="482" customWidth="1"/>
    <col min="6916" max="6916" width="12.5703125" style="482" customWidth="1"/>
    <col min="6917" max="6917" width="11.7109375" style="482" customWidth="1"/>
    <col min="6918" max="6918" width="10.7109375" style="482" customWidth="1"/>
    <col min="6919" max="6919" width="2.42578125" style="482" bestFit="1" customWidth="1"/>
    <col min="6920" max="6920" width="8.5703125" style="482" customWidth="1"/>
    <col min="6921" max="6921" width="12.42578125" style="482" customWidth="1"/>
    <col min="6922" max="6922" width="2.140625" style="482" customWidth="1"/>
    <col min="6923" max="6923" width="9.42578125" style="482" customWidth="1"/>
    <col min="6924" max="7168" width="11" style="482"/>
    <col min="7169" max="7169" width="46.7109375" style="482" bestFit="1" customWidth="1"/>
    <col min="7170" max="7170" width="11.85546875" style="482" customWidth="1"/>
    <col min="7171" max="7171" width="12.42578125" style="482" customWidth="1"/>
    <col min="7172" max="7172" width="12.5703125" style="482" customWidth="1"/>
    <col min="7173" max="7173" width="11.7109375" style="482" customWidth="1"/>
    <col min="7174" max="7174" width="10.7109375" style="482" customWidth="1"/>
    <col min="7175" max="7175" width="2.42578125" style="482" bestFit="1" customWidth="1"/>
    <col min="7176" max="7176" width="8.5703125" style="482" customWidth="1"/>
    <col min="7177" max="7177" width="12.42578125" style="482" customWidth="1"/>
    <col min="7178" max="7178" width="2.140625" style="482" customWidth="1"/>
    <col min="7179" max="7179" width="9.42578125" style="482" customWidth="1"/>
    <col min="7180" max="7424" width="11" style="482"/>
    <col min="7425" max="7425" width="46.7109375" style="482" bestFit="1" customWidth="1"/>
    <col min="7426" max="7426" width="11.85546875" style="482" customWidth="1"/>
    <col min="7427" max="7427" width="12.42578125" style="482" customWidth="1"/>
    <col min="7428" max="7428" width="12.5703125" style="482" customWidth="1"/>
    <col min="7429" max="7429" width="11.7109375" style="482" customWidth="1"/>
    <col min="7430" max="7430" width="10.7109375" style="482" customWidth="1"/>
    <col min="7431" max="7431" width="2.42578125" style="482" bestFit="1" customWidth="1"/>
    <col min="7432" max="7432" width="8.5703125" style="482" customWidth="1"/>
    <col min="7433" max="7433" width="12.42578125" style="482" customWidth="1"/>
    <col min="7434" max="7434" width="2.140625" style="482" customWidth="1"/>
    <col min="7435" max="7435" width="9.42578125" style="482" customWidth="1"/>
    <col min="7436" max="7680" width="11" style="482"/>
    <col min="7681" max="7681" width="46.7109375" style="482" bestFit="1" customWidth="1"/>
    <col min="7682" max="7682" width="11.85546875" style="482" customWidth="1"/>
    <col min="7683" max="7683" width="12.42578125" style="482" customWidth="1"/>
    <col min="7684" max="7684" width="12.5703125" style="482" customWidth="1"/>
    <col min="7685" max="7685" width="11.7109375" style="482" customWidth="1"/>
    <col min="7686" max="7686" width="10.7109375" style="482" customWidth="1"/>
    <col min="7687" max="7687" width="2.42578125" style="482" bestFit="1" customWidth="1"/>
    <col min="7688" max="7688" width="8.5703125" style="482" customWidth="1"/>
    <col min="7689" max="7689" width="12.42578125" style="482" customWidth="1"/>
    <col min="7690" max="7690" width="2.140625" style="482" customWidth="1"/>
    <col min="7691" max="7691" width="9.42578125" style="482" customWidth="1"/>
    <col min="7692" max="7936" width="11" style="482"/>
    <col min="7937" max="7937" width="46.7109375" style="482" bestFit="1" customWidth="1"/>
    <col min="7938" max="7938" width="11.85546875" style="482" customWidth="1"/>
    <col min="7939" max="7939" width="12.42578125" style="482" customWidth="1"/>
    <col min="7940" max="7940" width="12.5703125" style="482" customWidth="1"/>
    <col min="7941" max="7941" width="11.7109375" style="482" customWidth="1"/>
    <col min="7942" max="7942" width="10.7109375" style="482" customWidth="1"/>
    <col min="7943" max="7943" width="2.42578125" style="482" bestFit="1" customWidth="1"/>
    <col min="7944" max="7944" width="8.5703125" style="482" customWidth="1"/>
    <col min="7945" max="7945" width="12.42578125" style="482" customWidth="1"/>
    <col min="7946" max="7946" width="2.140625" style="482" customWidth="1"/>
    <col min="7947" max="7947" width="9.42578125" style="482" customWidth="1"/>
    <col min="7948" max="8192" width="11" style="482"/>
    <col min="8193" max="8193" width="46.7109375" style="482" bestFit="1" customWidth="1"/>
    <col min="8194" max="8194" width="11.85546875" style="482" customWidth="1"/>
    <col min="8195" max="8195" width="12.42578125" style="482" customWidth="1"/>
    <col min="8196" max="8196" width="12.5703125" style="482" customWidth="1"/>
    <col min="8197" max="8197" width="11.7109375" style="482" customWidth="1"/>
    <col min="8198" max="8198" width="10.7109375" style="482" customWidth="1"/>
    <col min="8199" max="8199" width="2.42578125" style="482" bestFit="1" customWidth="1"/>
    <col min="8200" max="8200" width="8.5703125" style="482" customWidth="1"/>
    <col min="8201" max="8201" width="12.42578125" style="482" customWidth="1"/>
    <col min="8202" max="8202" width="2.140625" style="482" customWidth="1"/>
    <col min="8203" max="8203" width="9.42578125" style="482" customWidth="1"/>
    <col min="8204" max="8448" width="11" style="482"/>
    <col min="8449" max="8449" width="46.7109375" style="482" bestFit="1" customWidth="1"/>
    <col min="8450" max="8450" width="11.85546875" style="482" customWidth="1"/>
    <col min="8451" max="8451" width="12.42578125" style="482" customWidth="1"/>
    <col min="8452" max="8452" width="12.5703125" style="482" customWidth="1"/>
    <col min="8453" max="8453" width="11.7109375" style="482" customWidth="1"/>
    <col min="8454" max="8454" width="10.7109375" style="482" customWidth="1"/>
    <col min="8455" max="8455" width="2.42578125" style="482" bestFit="1" customWidth="1"/>
    <col min="8456" max="8456" width="8.5703125" style="482" customWidth="1"/>
    <col min="8457" max="8457" width="12.42578125" style="482" customWidth="1"/>
    <col min="8458" max="8458" width="2.140625" style="482" customWidth="1"/>
    <col min="8459" max="8459" width="9.42578125" style="482" customWidth="1"/>
    <col min="8460" max="8704" width="11" style="482"/>
    <col min="8705" max="8705" width="46.7109375" style="482" bestFit="1" customWidth="1"/>
    <col min="8706" max="8706" width="11.85546875" style="482" customWidth="1"/>
    <col min="8707" max="8707" width="12.42578125" style="482" customWidth="1"/>
    <col min="8708" max="8708" width="12.5703125" style="482" customWidth="1"/>
    <col min="8709" max="8709" width="11.7109375" style="482" customWidth="1"/>
    <col min="8710" max="8710" width="10.7109375" style="482" customWidth="1"/>
    <col min="8711" max="8711" width="2.42578125" style="482" bestFit="1" customWidth="1"/>
    <col min="8712" max="8712" width="8.5703125" style="482" customWidth="1"/>
    <col min="8713" max="8713" width="12.42578125" style="482" customWidth="1"/>
    <col min="8714" max="8714" width="2.140625" style="482" customWidth="1"/>
    <col min="8715" max="8715" width="9.42578125" style="482" customWidth="1"/>
    <col min="8716" max="8960" width="11" style="482"/>
    <col min="8961" max="8961" width="46.7109375" style="482" bestFit="1" customWidth="1"/>
    <col min="8962" max="8962" width="11.85546875" style="482" customWidth="1"/>
    <col min="8963" max="8963" width="12.42578125" style="482" customWidth="1"/>
    <col min="8964" max="8964" width="12.5703125" style="482" customWidth="1"/>
    <col min="8965" max="8965" width="11.7109375" style="482" customWidth="1"/>
    <col min="8966" max="8966" width="10.7109375" style="482" customWidth="1"/>
    <col min="8967" max="8967" width="2.42578125" style="482" bestFit="1" customWidth="1"/>
    <col min="8968" max="8968" width="8.5703125" style="482" customWidth="1"/>
    <col min="8969" max="8969" width="12.42578125" style="482" customWidth="1"/>
    <col min="8970" max="8970" width="2.140625" style="482" customWidth="1"/>
    <col min="8971" max="8971" width="9.42578125" style="482" customWidth="1"/>
    <col min="8972" max="9216" width="11" style="482"/>
    <col min="9217" max="9217" width="46.7109375" style="482" bestFit="1" customWidth="1"/>
    <col min="9218" max="9218" width="11.85546875" style="482" customWidth="1"/>
    <col min="9219" max="9219" width="12.42578125" style="482" customWidth="1"/>
    <col min="9220" max="9220" width="12.5703125" style="482" customWidth="1"/>
    <col min="9221" max="9221" width="11.7109375" style="482" customWidth="1"/>
    <col min="9222" max="9222" width="10.7109375" style="482" customWidth="1"/>
    <col min="9223" max="9223" width="2.42578125" style="482" bestFit="1" customWidth="1"/>
    <col min="9224" max="9224" width="8.5703125" style="482" customWidth="1"/>
    <col min="9225" max="9225" width="12.42578125" style="482" customWidth="1"/>
    <col min="9226" max="9226" width="2.140625" style="482" customWidth="1"/>
    <col min="9227" max="9227" width="9.42578125" style="482" customWidth="1"/>
    <col min="9228" max="9472" width="11" style="482"/>
    <col min="9473" max="9473" width="46.7109375" style="482" bestFit="1" customWidth="1"/>
    <col min="9474" max="9474" width="11.85546875" style="482" customWidth="1"/>
    <col min="9475" max="9475" width="12.42578125" style="482" customWidth="1"/>
    <col min="9476" max="9476" width="12.5703125" style="482" customWidth="1"/>
    <col min="9477" max="9477" width="11.7109375" style="482" customWidth="1"/>
    <col min="9478" max="9478" width="10.7109375" style="482" customWidth="1"/>
    <col min="9479" max="9479" width="2.42578125" style="482" bestFit="1" customWidth="1"/>
    <col min="9480" max="9480" width="8.5703125" style="482" customWidth="1"/>
    <col min="9481" max="9481" width="12.42578125" style="482" customWidth="1"/>
    <col min="9482" max="9482" width="2.140625" style="482" customWidth="1"/>
    <col min="9483" max="9483" width="9.42578125" style="482" customWidth="1"/>
    <col min="9484" max="9728" width="11" style="482"/>
    <col min="9729" max="9729" width="46.7109375" style="482" bestFit="1" customWidth="1"/>
    <col min="9730" max="9730" width="11.85546875" style="482" customWidth="1"/>
    <col min="9731" max="9731" width="12.42578125" style="482" customWidth="1"/>
    <col min="9732" max="9732" width="12.5703125" style="482" customWidth="1"/>
    <col min="9733" max="9733" width="11.7109375" style="482" customWidth="1"/>
    <col min="9734" max="9734" width="10.7109375" style="482" customWidth="1"/>
    <col min="9735" max="9735" width="2.42578125" style="482" bestFit="1" customWidth="1"/>
    <col min="9736" max="9736" width="8.5703125" style="482" customWidth="1"/>
    <col min="9737" max="9737" width="12.42578125" style="482" customWidth="1"/>
    <col min="9738" max="9738" width="2.140625" style="482" customWidth="1"/>
    <col min="9739" max="9739" width="9.42578125" style="482" customWidth="1"/>
    <col min="9740" max="9984" width="11" style="482"/>
    <col min="9985" max="9985" width="46.7109375" style="482" bestFit="1" customWidth="1"/>
    <col min="9986" max="9986" width="11.85546875" style="482" customWidth="1"/>
    <col min="9987" max="9987" width="12.42578125" style="482" customWidth="1"/>
    <col min="9988" max="9988" width="12.5703125" style="482" customWidth="1"/>
    <col min="9989" max="9989" width="11.7109375" style="482" customWidth="1"/>
    <col min="9990" max="9990" width="10.7109375" style="482" customWidth="1"/>
    <col min="9991" max="9991" width="2.42578125" style="482" bestFit="1" customWidth="1"/>
    <col min="9992" max="9992" width="8.5703125" style="482" customWidth="1"/>
    <col min="9993" max="9993" width="12.42578125" style="482" customWidth="1"/>
    <col min="9994" max="9994" width="2.140625" style="482" customWidth="1"/>
    <col min="9995" max="9995" width="9.42578125" style="482" customWidth="1"/>
    <col min="9996" max="10240" width="11" style="482"/>
    <col min="10241" max="10241" width="46.7109375" style="482" bestFit="1" customWidth="1"/>
    <col min="10242" max="10242" width="11.85546875" style="482" customWidth="1"/>
    <col min="10243" max="10243" width="12.42578125" style="482" customWidth="1"/>
    <col min="10244" max="10244" width="12.5703125" style="482" customWidth="1"/>
    <col min="10245" max="10245" width="11.7109375" style="482" customWidth="1"/>
    <col min="10246" max="10246" width="10.7109375" style="482" customWidth="1"/>
    <col min="10247" max="10247" width="2.42578125" style="482" bestFit="1" customWidth="1"/>
    <col min="10248" max="10248" width="8.5703125" style="482" customWidth="1"/>
    <col min="10249" max="10249" width="12.42578125" style="482" customWidth="1"/>
    <col min="10250" max="10250" width="2.140625" style="482" customWidth="1"/>
    <col min="10251" max="10251" width="9.42578125" style="482" customWidth="1"/>
    <col min="10252" max="10496" width="11" style="482"/>
    <col min="10497" max="10497" width="46.7109375" style="482" bestFit="1" customWidth="1"/>
    <col min="10498" max="10498" width="11.85546875" style="482" customWidth="1"/>
    <col min="10499" max="10499" width="12.42578125" style="482" customWidth="1"/>
    <col min="10500" max="10500" width="12.5703125" style="482" customWidth="1"/>
    <col min="10501" max="10501" width="11.7109375" style="482" customWidth="1"/>
    <col min="10502" max="10502" width="10.7109375" style="482" customWidth="1"/>
    <col min="10503" max="10503" width="2.42578125" style="482" bestFit="1" customWidth="1"/>
    <col min="10504" max="10504" width="8.5703125" style="482" customWidth="1"/>
    <col min="10505" max="10505" width="12.42578125" style="482" customWidth="1"/>
    <col min="10506" max="10506" width="2.140625" style="482" customWidth="1"/>
    <col min="10507" max="10507" width="9.42578125" style="482" customWidth="1"/>
    <col min="10508" max="10752" width="11" style="482"/>
    <col min="10753" max="10753" width="46.7109375" style="482" bestFit="1" customWidth="1"/>
    <col min="10754" max="10754" width="11.85546875" style="482" customWidth="1"/>
    <col min="10755" max="10755" width="12.42578125" style="482" customWidth="1"/>
    <col min="10756" max="10756" width="12.5703125" style="482" customWidth="1"/>
    <col min="10757" max="10757" width="11.7109375" style="482" customWidth="1"/>
    <col min="10758" max="10758" width="10.7109375" style="482" customWidth="1"/>
    <col min="10759" max="10759" width="2.42578125" style="482" bestFit="1" customWidth="1"/>
    <col min="10760" max="10760" width="8.5703125" style="482" customWidth="1"/>
    <col min="10761" max="10761" width="12.42578125" style="482" customWidth="1"/>
    <col min="10762" max="10762" width="2.140625" style="482" customWidth="1"/>
    <col min="10763" max="10763" width="9.42578125" style="482" customWidth="1"/>
    <col min="10764" max="11008" width="11" style="482"/>
    <col min="11009" max="11009" width="46.7109375" style="482" bestFit="1" customWidth="1"/>
    <col min="11010" max="11010" width="11.85546875" style="482" customWidth="1"/>
    <col min="11011" max="11011" width="12.42578125" style="482" customWidth="1"/>
    <col min="11012" max="11012" width="12.5703125" style="482" customWidth="1"/>
    <col min="11013" max="11013" width="11.7109375" style="482" customWidth="1"/>
    <col min="11014" max="11014" width="10.7109375" style="482" customWidth="1"/>
    <col min="11015" max="11015" width="2.42578125" style="482" bestFit="1" customWidth="1"/>
    <col min="11016" max="11016" width="8.5703125" style="482" customWidth="1"/>
    <col min="11017" max="11017" width="12.42578125" style="482" customWidth="1"/>
    <col min="11018" max="11018" width="2.140625" style="482" customWidth="1"/>
    <col min="11019" max="11019" width="9.42578125" style="482" customWidth="1"/>
    <col min="11020" max="11264" width="11" style="482"/>
    <col min="11265" max="11265" width="46.7109375" style="482" bestFit="1" customWidth="1"/>
    <col min="11266" max="11266" width="11.85546875" style="482" customWidth="1"/>
    <col min="11267" max="11267" width="12.42578125" style="482" customWidth="1"/>
    <col min="11268" max="11268" width="12.5703125" style="482" customWidth="1"/>
    <col min="11269" max="11269" width="11.7109375" style="482" customWidth="1"/>
    <col min="11270" max="11270" width="10.7109375" style="482" customWidth="1"/>
    <col min="11271" max="11271" width="2.42578125" style="482" bestFit="1" customWidth="1"/>
    <col min="11272" max="11272" width="8.5703125" style="482" customWidth="1"/>
    <col min="11273" max="11273" width="12.42578125" style="482" customWidth="1"/>
    <col min="11274" max="11274" width="2.140625" style="482" customWidth="1"/>
    <col min="11275" max="11275" width="9.42578125" style="482" customWidth="1"/>
    <col min="11276" max="11520" width="11" style="482"/>
    <col min="11521" max="11521" width="46.7109375" style="482" bestFit="1" customWidth="1"/>
    <col min="11522" max="11522" width="11.85546875" style="482" customWidth="1"/>
    <col min="11523" max="11523" width="12.42578125" style="482" customWidth="1"/>
    <col min="11524" max="11524" width="12.5703125" style="482" customWidth="1"/>
    <col min="11525" max="11525" width="11.7109375" style="482" customWidth="1"/>
    <col min="11526" max="11526" width="10.7109375" style="482" customWidth="1"/>
    <col min="11527" max="11527" width="2.42578125" style="482" bestFit="1" customWidth="1"/>
    <col min="11528" max="11528" width="8.5703125" style="482" customWidth="1"/>
    <col min="11529" max="11529" width="12.42578125" style="482" customWidth="1"/>
    <col min="11530" max="11530" width="2.140625" style="482" customWidth="1"/>
    <col min="11531" max="11531" width="9.42578125" style="482" customWidth="1"/>
    <col min="11532" max="11776" width="11" style="482"/>
    <col min="11777" max="11777" width="46.7109375" style="482" bestFit="1" customWidth="1"/>
    <col min="11778" max="11778" width="11.85546875" style="482" customWidth="1"/>
    <col min="11779" max="11779" width="12.42578125" style="482" customWidth="1"/>
    <col min="11780" max="11780" width="12.5703125" style="482" customWidth="1"/>
    <col min="11781" max="11781" width="11.7109375" style="482" customWidth="1"/>
    <col min="11782" max="11782" width="10.7109375" style="482" customWidth="1"/>
    <col min="11783" max="11783" width="2.42578125" style="482" bestFit="1" customWidth="1"/>
    <col min="11784" max="11784" width="8.5703125" style="482" customWidth="1"/>
    <col min="11785" max="11785" width="12.42578125" style="482" customWidth="1"/>
    <col min="11786" max="11786" width="2.140625" style="482" customWidth="1"/>
    <col min="11787" max="11787" width="9.42578125" style="482" customWidth="1"/>
    <col min="11788" max="12032" width="11" style="482"/>
    <col min="12033" max="12033" width="46.7109375" style="482" bestFit="1" customWidth="1"/>
    <col min="12034" max="12034" width="11.85546875" style="482" customWidth="1"/>
    <col min="12035" max="12035" width="12.42578125" style="482" customWidth="1"/>
    <col min="12036" max="12036" width="12.5703125" style="482" customWidth="1"/>
    <col min="12037" max="12037" width="11.7109375" style="482" customWidth="1"/>
    <col min="12038" max="12038" width="10.7109375" style="482" customWidth="1"/>
    <col min="12039" max="12039" width="2.42578125" style="482" bestFit="1" customWidth="1"/>
    <col min="12040" max="12040" width="8.5703125" style="482" customWidth="1"/>
    <col min="12041" max="12041" width="12.42578125" style="482" customWidth="1"/>
    <col min="12042" max="12042" width="2.140625" style="482" customWidth="1"/>
    <col min="12043" max="12043" width="9.42578125" style="482" customWidth="1"/>
    <col min="12044" max="12288" width="11" style="482"/>
    <col min="12289" max="12289" width="46.7109375" style="482" bestFit="1" customWidth="1"/>
    <col min="12290" max="12290" width="11.85546875" style="482" customWidth="1"/>
    <col min="12291" max="12291" width="12.42578125" style="482" customWidth="1"/>
    <col min="12292" max="12292" width="12.5703125" style="482" customWidth="1"/>
    <col min="12293" max="12293" width="11.7109375" style="482" customWidth="1"/>
    <col min="12294" max="12294" width="10.7109375" style="482" customWidth="1"/>
    <col min="12295" max="12295" width="2.42578125" style="482" bestFit="1" customWidth="1"/>
    <col min="12296" max="12296" width="8.5703125" style="482" customWidth="1"/>
    <col min="12297" max="12297" width="12.42578125" style="482" customWidth="1"/>
    <col min="12298" max="12298" width="2.140625" style="482" customWidth="1"/>
    <col min="12299" max="12299" width="9.42578125" style="482" customWidth="1"/>
    <col min="12300" max="12544" width="11" style="482"/>
    <col min="12545" max="12545" width="46.7109375" style="482" bestFit="1" customWidth="1"/>
    <col min="12546" max="12546" width="11.85546875" style="482" customWidth="1"/>
    <col min="12547" max="12547" width="12.42578125" style="482" customWidth="1"/>
    <col min="12548" max="12548" width="12.5703125" style="482" customWidth="1"/>
    <col min="12549" max="12549" width="11.7109375" style="482" customWidth="1"/>
    <col min="12550" max="12550" width="10.7109375" style="482" customWidth="1"/>
    <col min="12551" max="12551" width="2.42578125" style="482" bestFit="1" customWidth="1"/>
    <col min="12552" max="12552" width="8.5703125" style="482" customWidth="1"/>
    <col min="12553" max="12553" width="12.42578125" style="482" customWidth="1"/>
    <col min="12554" max="12554" width="2.140625" style="482" customWidth="1"/>
    <col min="12555" max="12555" width="9.42578125" style="482" customWidth="1"/>
    <col min="12556" max="12800" width="11" style="482"/>
    <col min="12801" max="12801" width="46.7109375" style="482" bestFit="1" customWidth="1"/>
    <col min="12802" max="12802" width="11.85546875" style="482" customWidth="1"/>
    <col min="12803" max="12803" width="12.42578125" style="482" customWidth="1"/>
    <col min="12804" max="12804" width="12.5703125" style="482" customWidth="1"/>
    <col min="12805" max="12805" width="11.7109375" style="482" customWidth="1"/>
    <col min="12806" max="12806" width="10.7109375" style="482" customWidth="1"/>
    <col min="12807" max="12807" width="2.42578125" style="482" bestFit="1" customWidth="1"/>
    <col min="12808" max="12808" width="8.5703125" style="482" customWidth="1"/>
    <col min="12809" max="12809" width="12.42578125" style="482" customWidth="1"/>
    <col min="12810" max="12810" width="2.140625" style="482" customWidth="1"/>
    <col min="12811" max="12811" width="9.42578125" style="482" customWidth="1"/>
    <col min="12812" max="13056" width="11" style="482"/>
    <col min="13057" max="13057" width="46.7109375" style="482" bestFit="1" customWidth="1"/>
    <col min="13058" max="13058" width="11.85546875" style="482" customWidth="1"/>
    <col min="13059" max="13059" width="12.42578125" style="482" customWidth="1"/>
    <col min="13060" max="13060" width="12.5703125" style="482" customWidth="1"/>
    <col min="13061" max="13061" width="11.7109375" style="482" customWidth="1"/>
    <col min="13062" max="13062" width="10.7109375" style="482" customWidth="1"/>
    <col min="13063" max="13063" width="2.42578125" style="482" bestFit="1" customWidth="1"/>
    <col min="13064" max="13064" width="8.5703125" style="482" customWidth="1"/>
    <col min="13065" max="13065" width="12.42578125" style="482" customWidth="1"/>
    <col min="13066" max="13066" width="2.140625" style="482" customWidth="1"/>
    <col min="13067" max="13067" width="9.42578125" style="482" customWidth="1"/>
    <col min="13068" max="13312" width="11" style="482"/>
    <col min="13313" max="13313" width="46.7109375" style="482" bestFit="1" customWidth="1"/>
    <col min="13314" max="13314" width="11.85546875" style="482" customWidth="1"/>
    <col min="13315" max="13315" width="12.42578125" style="482" customWidth="1"/>
    <col min="13316" max="13316" width="12.5703125" style="482" customWidth="1"/>
    <col min="13317" max="13317" width="11.7109375" style="482" customWidth="1"/>
    <col min="13318" max="13318" width="10.7109375" style="482" customWidth="1"/>
    <col min="13319" max="13319" width="2.42578125" style="482" bestFit="1" customWidth="1"/>
    <col min="13320" max="13320" width="8.5703125" style="482" customWidth="1"/>
    <col min="13321" max="13321" width="12.42578125" style="482" customWidth="1"/>
    <col min="13322" max="13322" width="2.140625" style="482" customWidth="1"/>
    <col min="13323" max="13323" width="9.42578125" style="482" customWidth="1"/>
    <col min="13324" max="13568" width="11" style="482"/>
    <col min="13569" max="13569" width="46.7109375" style="482" bestFit="1" customWidth="1"/>
    <col min="13570" max="13570" width="11.85546875" style="482" customWidth="1"/>
    <col min="13571" max="13571" width="12.42578125" style="482" customWidth="1"/>
    <col min="13572" max="13572" width="12.5703125" style="482" customWidth="1"/>
    <col min="13573" max="13573" width="11.7109375" style="482" customWidth="1"/>
    <col min="13574" max="13574" width="10.7109375" style="482" customWidth="1"/>
    <col min="13575" max="13575" width="2.42578125" style="482" bestFit="1" customWidth="1"/>
    <col min="13576" max="13576" width="8.5703125" style="482" customWidth="1"/>
    <col min="13577" max="13577" width="12.42578125" style="482" customWidth="1"/>
    <col min="13578" max="13578" width="2.140625" style="482" customWidth="1"/>
    <col min="13579" max="13579" width="9.42578125" style="482" customWidth="1"/>
    <col min="13580" max="13824" width="11" style="482"/>
    <col min="13825" max="13825" width="46.7109375" style="482" bestFit="1" customWidth="1"/>
    <col min="13826" max="13826" width="11.85546875" style="482" customWidth="1"/>
    <col min="13827" max="13827" width="12.42578125" style="482" customWidth="1"/>
    <col min="13828" max="13828" width="12.5703125" style="482" customWidth="1"/>
    <col min="13829" max="13829" width="11.7109375" style="482" customWidth="1"/>
    <col min="13830" max="13830" width="10.7109375" style="482" customWidth="1"/>
    <col min="13831" max="13831" width="2.42578125" style="482" bestFit="1" customWidth="1"/>
    <col min="13832" max="13832" width="8.5703125" style="482" customWidth="1"/>
    <col min="13833" max="13833" width="12.42578125" style="482" customWidth="1"/>
    <col min="13834" max="13834" width="2.140625" style="482" customWidth="1"/>
    <col min="13835" max="13835" width="9.42578125" style="482" customWidth="1"/>
    <col min="13836" max="14080" width="11" style="482"/>
    <col min="14081" max="14081" width="46.7109375" style="482" bestFit="1" customWidth="1"/>
    <col min="14082" max="14082" width="11.85546875" style="482" customWidth="1"/>
    <col min="14083" max="14083" width="12.42578125" style="482" customWidth="1"/>
    <col min="14084" max="14084" width="12.5703125" style="482" customWidth="1"/>
    <col min="14085" max="14085" width="11.7109375" style="482" customWidth="1"/>
    <col min="14086" max="14086" width="10.7109375" style="482" customWidth="1"/>
    <col min="14087" max="14087" width="2.42578125" style="482" bestFit="1" customWidth="1"/>
    <col min="14088" max="14088" width="8.5703125" style="482" customWidth="1"/>
    <col min="14089" max="14089" width="12.42578125" style="482" customWidth="1"/>
    <col min="14090" max="14090" width="2.140625" style="482" customWidth="1"/>
    <col min="14091" max="14091" width="9.42578125" style="482" customWidth="1"/>
    <col min="14092" max="14336" width="11" style="482"/>
    <col min="14337" max="14337" width="46.7109375" style="482" bestFit="1" customWidth="1"/>
    <col min="14338" max="14338" width="11.85546875" style="482" customWidth="1"/>
    <col min="14339" max="14339" width="12.42578125" style="482" customWidth="1"/>
    <col min="14340" max="14340" width="12.5703125" style="482" customWidth="1"/>
    <col min="14341" max="14341" width="11.7109375" style="482" customWidth="1"/>
    <col min="14342" max="14342" width="10.7109375" style="482" customWidth="1"/>
    <col min="14343" max="14343" width="2.42578125" style="482" bestFit="1" customWidth="1"/>
    <col min="14344" max="14344" width="8.5703125" style="482" customWidth="1"/>
    <col min="14345" max="14345" width="12.42578125" style="482" customWidth="1"/>
    <col min="14346" max="14346" width="2.140625" style="482" customWidth="1"/>
    <col min="14347" max="14347" width="9.42578125" style="482" customWidth="1"/>
    <col min="14348" max="14592" width="11" style="482"/>
    <col min="14593" max="14593" width="46.7109375" style="482" bestFit="1" customWidth="1"/>
    <col min="14594" max="14594" width="11.85546875" style="482" customWidth="1"/>
    <col min="14595" max="14595" width="12.42578125" style="482" customWidth="1"/>
    <col min="14596" max="14596" width="12.5703125" style="482" customWidth="1"/>
    <col min="14597" max="14597" width="11.7109375" style="482" customWidth="1"/>
    <col min="14598" max="14598" width="10.7109375" style="482" customWidth="1"/>
    <col min="14599" max="14599" width="2.42578125" style="482" bestFit="1" customWidth="1"/>
    <col min="14600" max="14600" width="8.5703125" style="482" customWidth="1"/>
    <col min="14601" max="14601" width="12.42578125" style="482" customWidth="1"/>
    <col min="14602" max="14602" width="2.140625" style="482" customWidth="1"/>
    <col min="14603" max="14603" width="9.42578125" style="482" customWidth="1"/>
    <col min="14604" max="14848" width="11" style="482"/>
    <col min="14849" max="14849" width="46.7109375" style="482" bestFit="1" customWidth="1"/>
    <col min="14850" max="14850" width="11.85546875" style="482" customWidth="1"/>
    <col min="14851" max="14851" width="12.42578125" style="482" customWidth="1"/>
    <col min="14852" max="14852" width="12.5703125" style="482" customWidth="1"/>
    <col min="14853" max="14853" width="11.7109375" style="482" customWidth="1"/>
    <col min="14854" max="14854" width="10.7109375" style="482" customWidth="1"/>
    <col min="14855" max="14855" width="2.42578125" style="482" bestFit="1" customWidth="1"/>
    <col min="14856" max="14856" width="8.5703125" style="482" customWidth="1"/>
    <col min="14857" max="14857" width="12.42578125" style="482" customWidth="1"/>
    <col min="14858" max="14858" width="2.140625" style="482" customWidth="1"/>
    <col min="14859" max="14859" width="9.42578125" style="482" customWidth="1"/>
    <col min="14860" max="15104" width="11" style="482"/>
    <col min="15105" max="15105" width="46.7109375" style="482" bestFit="1" customWidth="1"/>
    <col min="15106" max="15106" width="11.85546875" style="482" customWidth="1"/>
    <col min="15107" max="15107" width="12.42578125" style="482" customWidth="1"/>
    <col min="15108" max="15108" width="12.5703125" style="482" customWidth="1"/>
    <col min="15109" max="15109" width="11.7109375" style="482" customWidth="1"/>
    <col min="15110" max="15110" width="10.7109375" style="482" customWidth="1"/>
    <col min="15111" max="15111" width="2.42578125" style="482" bestFit="1" customWidth="1"/>
    <col min="15112" max="15112" width="8.5703125" style="482" customWidth="1"/>
    <col min="15113" max="15113" width="12.42578125" style="482" customWidth="1"/>
    <col min="15114" max="15114" width="2.140625" style="482" customWidth="1"/>
    <col min="15115" max="15115" width="9.42578125" style="482" customWidth="1"/>
    <col min="15116" max="15360" width="11" style="482"/>
    <col min="15361" max="15361" width="46.7109375" style="482" bestFit="1" customWidth="1"/>
    <col min="15362" max="15362" width="11.85546875" style="482" customWidth="1"/>
    <col min="15363" max="15363" width="12.42578125" style="482" customWidth="1"/>
    <col min="15364" max="15364" width="12.5703125" style="482" customWidth="1"/>
    <col min="15365" max="15365" width="11.7109375" style="482" customWidth="1"/>
    <col min="15366" max="15366" width="10.7109375" style="482" customWidth="1"/>
    <col min="15367" max="15367" width="2.42578125" style="482" bestFit="1" customWidth="1"/>
    <col min="15368" max="15368" width="8.5703125" style="482" customWidth="1"/>
    <col min="15369" max="15369" width="12.42578125" style="482" customWidth="1"/>
    <col min="15370" max="15370" width="2.140625" style="482" customWidth="1"/>
    <col min="15371" max="15371" width="9.42578125" style="482" customWidth="1"/>
    <col min="15372" max="15616" width="11" style="482"/>
    <col min="15617" max="15617" width="46.7109375" style="482" bestFit="1" customWidth="1"/>
    <col min="15618" max="15618" width="11.85546875" style="482" customWidth="1"/>
    <col min="15619" max="15619" width="12.42578125" style="482" customWidth="1"/>
    <col min="15620" max="15620" width="12.5703125" style="482" customWidth="1"/>
    <col min="15621" max="15621" width="11.7109375" style="482" customWidth="1"/>
    <col min="15622" max="15622" width="10.7109375" style="482" customWidth="1"/>
    <col min="15623" max="15623" width="2.42578125" style="482" bestFit="1" customWidth="1"/>
    <col min="15624" max="15624" width="8.5703125" style="482" customWidth="1"/>
    <col min="15625" max="15625" width="12.42578125" style="482" customWidth="1"/>
    <col min="15626" max="15626" width="2.140625" style="482" customWidth="1"/>
    <col min="15627" max="15627" width="9.42578125" style="482" customWidth="1"/>
    <col min="15628" max="15872" width="11" style="482"/>
    <col min="15873" max="15873" width="46.7109375" style="482" bestFit="1" customWidth="1"/>
    <col min="15874" max="15874" width="11.85546875" style="482" customWidth="1"/>
    <col min="15875" max="15875" width="12.42578125" style="482" customWidth="1"/>
    <col min="15876" max="15876" width="12.5703125" style="482" customWidth="1"/>
    <col min="15877" max="15877" width="11.7109375" style="482" customWidth="1"/>
    <col min="15878" max="15878" width="10.7109375" style="482" customWidth="1"/>
    <col min="15879" max="15879" width="2.42578125" style="482" bestFit="1" customWidth="1"/>
    <col min="15880" max="15880" width="8.5703125" style="482" customWidth="1"/>
    <col min="15881" max="15881" width="12.42578125" style="482" customWidth="1"/>
    <col min="15882" max="15882" width="2.140625" style="482" customWidth="1"/>
    <col min="15883" max="15883" width="9.42578125" style="482" customWidth="1"/>
    <col min="15884" max="16128" width="11" style="482"/>
    <col min="16129" max="16129" width="46.7109375" style="482" bestFit="1" customWidth="1"/>
    <col min="16130" max="16130" width="11.85546875" style="482" customWidth="1"/>
    <col min="16131" max="16131" width="12.42578125" style="482" customWidth="1"/>
    <col min="16132" max="16132" width="12.5703125" style="482" customWidth="1"/>
    <col min="16133" max="16133" width="11.7109375" style="482" customWidth="1"/>
    <col min="16134" max="16134" width="10.7109375" style="482" customWidth="1"/>
    <col min="16135" max="16135" width="2.42578125" style="482" bestFit="1" customWidth="1"/>
    <col min="16136" max="16136" width="8.5703125" style="482" customWidth="1"/>
    <col min="16137" max="16137" width="12.42578125" style="482" customWidth="1"/>
    <col min="16138" max="16138" width="2.140625" style="482" customWidth="1"/>
    <col min="16139" max="16139" width="9.42578125" style="482" customWidth="1"/>
    <col min="16140" max="16384" width="11" style="482"/>
  </cols>
  <sheetData>
    <row r="1" spans="1:13" ht="24.95" customHeight="1">
      <c r="A1" s="1821" t="s">
        <v>63</v>
      </c>
      <c r="B1" s="1821"/>
      <c r="C1" s="1821"/>
      <c r="D1" s="1821"/>
      <c r="E1" s="1821"/>
      <c r="F1" s="1821"/>
      <c r="G1" s="1821"/>
      <c r="H1" s="1821"/>
      <c r="I1" s="1821"/>
      <c r="J1" s="1821"/>
      <c r="K1" s="1821"/>
    </row>
    <row r="2" spans="1:13" ht="17.100000000000001" customHeight="1">
      <c r="A2" s="1822" t="s">
        <v>111</v>
      </c>
      <c r="B2" s="1822"/>
      <c r="C2" s="1822"/>
      <c r="D2" s="1822"/>
      <c r="E2" s="1822"/>
      <c r="F2" s="1822"/>
      <c r="G2" s="1822"/>
      <c r="H2" s="1822"/>
      <c r="I2" s="1822"/>
      <c r="J2" s="1822"/>
      <c r="K2" s="1822"/>
    </row>
    <row r="3" spans="1:13" ht="17.100000000000001" customHeight="1" thickBot="1">
      <c r="A3" s="483" t="s">
        <v>84</v>
      </c>
      <c r="B3" s="483"/>
      <c r="C3" s="483"/>
      <c r="D3" s="483"/>
      <c r="E3" s="484"/>
      <c r="F3" s="483"/>
      <c r="G3" s="483"/>
      <c r="H3" s="483"/>
      <c r="I3" s="1823" t="s">
        <v>1</v>
      </c>
      <c r="J3" s="1823"/>
      <c r="K3" s="1823"/>
    </row>
    <row r="4" spans="1:13" ht="27" customHeight="1" thickTop="1">
      <c r="A4" s="1830" t="s">
        <v>148</v>
      </c>
      <c r="B4" s="542">
        <v>2017</v>
      </c>
      <c r="C4" s="543">
        <v>2017</v>
      </c>
      <c r="D4" s="543">
        <v>2018</v>
      </c>
      <c r="E4" s="543">
        <v>2018</v>
      </c>
      <c r="F4" s="1824" t="s">
        <v>147</v>
      </c>
      <c r="G4" s="1824"/>
      <c r="H4" s="1824"/>
      <c r="I4" s="1824"/>
      <c r="J4" s="1824"/>
      <c r="K4" s="1825"/>
    </row>
    <row r="5" spans="1:13" ht="27" customHeight="1">
      <c r="A5" s="1831"/>
      <c r="B5" s="544" t="s">
        <v>149</v>
      </c>
      <c r="C5" s="544" t="s">
        <v>150</v>
      </c>
      <c r="D5" s="544" t="s">
        <v>151</v>
      </c>
      <c r="E5" s="544" t="s">
        <v>152</v>
      </c>
      <c r="F5" s="1826" t="s">
        <v>44</v>
      </c>
      <c r="G5" s="1827"/>
      <c r="H5" s="1828"/>
      <c r="I5" s="1827" t="s">
        <v>134</v>
      </c>
      <c r="J5" s="1827"/>
      <c r="K5" s="1829"/>
    </row>
    <row r="6" spans="1:13" ht="27" customHeight="1">
      <c r="A6" s="1832"/>
      <c r="B6" s="545"/>
      <c r="C6" s="545"/>
      <c r="D6" s="545"/>
      <c r="E6" s="546"/>
      <c r="F6" s="547" t="s">
        <v>3</v>
      </c>
      <c r="G6" s="548" t="s">
        <v>84</v>
      </c>
      <c r="H6" s="549" t="s">
        <v>153</v>
      </c>
      <c r="I6" s="547" t="s">
        <v>3</v>
      </c>
      <c r="J6" s="548" t="s">
        <v>84</v>
      </c>
      <c r="K6" s="550" t="s">
        <v>153</v>
      </c>
    </row>
    <row r="7" spans="1:13" ht="27" customHeight="1">
      <c r="A7" s="485" t="s">
        <v>154</v>
      </c>
      <c r="B7" s="538">
        <v>1014634.8957572373</v>
      </c>
      <c r="C7" s="538">
        <v>1010636.4901320457</v>
      </c>
      <c r="D7" s="538">
        <v>1054291.6968571884</v>
      </c>
      <c r="E7" s="538">
        <v>1057217.33971404</v>
      </c>
      <c r="F7" s="488">
        <v>-5873.8457086491444</v>
      </c>
      <c r="G7" s="489" t="s">
        <v>155</v>
      </c>
      <c r="H7" s="487">
        <v>-0.57891225042732286</v>
      </c>
      <c r="I7" s="486">
        <v>-25446.76541321386</v>
      </c>
      <c r="J7" s="490" t="s">
        <v>156</v>
      </c>
      <c r="K7" s="491">
        <v>-2.4136361397011754</v>
      </c>
      <c r="L7" s="492"/>
    </row>
    <row r="8" spans="1:13" ht="27" customHeight="1">
      <c r="A8" s="493" t="s">
        <v>157</v>
      </c>
      <c r="B8" s="539">
        <v>1107823.503036466</v>
      </c>
      <c r="C8" s="539">
        <v>1110460.3557266453</v>
      </c>
      <c r="D8" s="539">
        <v>1133295.2157678199</v>
      </c>
      <c r="E8" s="539">
        <v>1148888.2486013637</v>
      </c>
      <c r="F8" s="496">
        <v>2636.8526901793666</v>
      </c>
      <c r="G8" s="497"/>
      <c r="H8" s="495">
        <v>0.23802100993090863</v>
      </c>
      <c r="I8" s="494">
        <v>15593.032833543839</v>
      </c>
      <c r="J8" s="495"/>
      <c r="K8" s="498">
        <v>1.3759021141706125</v>
      </c>
      <c r="L8" s="492"/>
    </row>
    <row r="9" spans="1:13" ht="27" customHeight="1">
      <c r="A9" s="493" t="s">
        <v>158</v>
      </c>
      <c r="B9" s="539">
        <v>93188.607279228629</v>
      </c>
      <c r="C9" s="539">
        <v>99823.865594599614</v>
      </c>
      <c r="D9" s="539">
        <v>79003.518910631596</v>
      </c>
      <c r="E9" s="539">
        <v>91670.908887323531</v>
      </c>
      <c r="F9" s="496">
        <v>6635.2583153709857</v>
      </c>
      <c r="G9" s="497"/>
      <c r="H9" s="495">
        <v>7.1202462501550432</v>
      </c>
      <c r="I9" s="494">
        <v>12667.389976691935</v>
      </c>
      <c r="J9" s="495"/>
      <c r="K9" s="498">
        <v>16.033956653274174</v>
      </c>
      <c r="L9" s="492"/>
    </row>
    <row r="10" spans="1:13" ht="27" customHeight="1">
      <c r="A10" s="499" t="s">
        <v>159</v>
      </c>
      <c r="B10" s="539">
        <v>90339.575064238627</v>
      </c>
      <c r="C10" s="539">
        <v>96980.869254229619</v>
      </c>
      <c r="D10" s="539">
        <v>77178.293227801594</v>
      </c>
      <c r="E10" s="539">
        <v>87984.241010673533</v>
      </c>
      <c r="F10" s="496">
        <v>6641.2941899909929</v>
      </c>
      <c r="G10" s="497"/>
      <c r="H10" s="495">
        <v>7.3514782256486191</v>
      </c>
      <c r="I10" s="494">
        <v>10805.947782871939</v>
      </c>
      <c r="J10" s="495"/>
      <c r="K10" s="498">
        <v>14.001278508423093</v>
      </c>
      <c r="L10" s="492"/>
    </row>
    <row r="11" spans="1:13" s="500" customFormat="1" ht="27" customHeight="1">
      <c r="A11" s="499" t="s">
        <v>160</v>
      </c>
      <c r="B11" s="539">
        <v>2849.0322149899994</v>
      </c>
      <c r="C11" s="539">
        <v>2842.9963403700008</v>
      </c>
      <c r="D11" s="539">
        <v>1825.2256828300001</v>
      </c>
      <c r="E11" s="539">
        <v>3686.6678766499999</v>
      </c>
      <c r="F11" s="496">
        <v>-6.0358746199985944</v>
      </c>
      <c r="G11" s="497"/>
      <c r="H11" s="495">
        <v>-0.21185701545392255</v>
      </c>
      <c r="I11" s="494">
        <v>1861.4421938199998</v>
      </c>
      <c r="J11" s="495"/>
      <c r="K11" s="498">
        <v>101.98422098322912</v>
      </c>
      <c r="L11" s="492"/>
    </row>
    <row r="12" spans="1:13" ht="27" customHeight="1">
      <c r="A12" s="485" t="s">
        <v>161</v>
      </c>
      <c r="B12" s="538">
        <v>1577067.098812168</v>
      </c>
      <c r="C12" s="538">
        <v>1628800.8715691706</v>
      </c>
      <c r="D12" s="538">
        <v>2040174.9528964828</v>
      </c>
      <c r="E12" s="538">
        <v>2041467.6311931766</v>
      </c>
      <c r="F12" s="488">
        <v>53609.212840460066</v>
      </c>
      <c r="G12" s="489" t="s">
        <v>155</v>
      </c>
      <c r="H12" s="487">
        <v>3.3992981580072286</v>
      </c>
      <c r="I12" s="486">
        <v>29665.086566759262</v>
      </c>
      <c r="J12" s="501" t="s">
        <v>156</v>
      </c>
      <c r="K12" s="491">
        <v>1.4540462093529316</v>
      </c>
      <c r="L12" s="492"/>
    </row>
    <row r="13" spans="1:13" ht="27" customHeight="1">
      <c r="A13" s="493" t="s">
        <v>162</v>
      </c>
      <c r="B13" s="539">
        <v>2177792.0340676117</v>
      </c>
      <c r="C13" s="539">
        <v>2141527.0795266856</v>
      </c>
      <c r="D13" s="539">
        <v>2719242.4441511482</v>
      </c>
      <c r="E13" s="539">
        <v>2748928.3441015063</v>
      </c>
      <c r="F13" s="496">
        <v>-36264.954540926032</v>
      </c>
      <c r="G13" s="497"/>
      <c r="H13" s="495">
        <v>-1.6652166034968676</v>
      </c>
      <c r="I13" s="502">
        <v>29685.899950358085</v>
      </c>
      <c r="J13" s="503"/>
      <c r="K13" s="504">
        <v>1.0916974326511359</v>
      </c>
      <c r="L13" s="492"/>
      <c r="M13" s="492"/>
    </row>
    <row r="14" spans="1:13" ht="27" customHeight="1">
      <c r="A14" s="493" t="s">
        <v>163</v>
      </c>
      <c r="B14" s="539">
        <v>149489.00276416997</v>
      </c>
      <c r="C14" s="539">
        <v>46037.700096010027</v>
      </c>
      <c r="D14" s="539">
        <v>235979.7038498802</v>
      </c>
      <c r="E14" s="539">
        <v>160718.9005877602</v>
      </c>
      <c r="F14" s="496">
        <v>-103451.30266815994</v>
      </c>
      <c r="G14" s="497"/>
      <c r="H14" s="495">
        <v>-69.203286365728232</v>
      </c>
      <c r="I14" s="494">
        <v>-75260.803262119996</v>
      </c>
      <c r="J14" s="495"/>
      <c r="K14" s="498">
        <v>-31.892913684643649</v>
      </c>
      <c r="L14" s="492"/>
    </row>
    <row r="15" spans="1:13" ht="27" customHeight="1">
      <c r="A15" s="499" t="s">
        <v>164</v>
      </c>
      <c r="B15" s="539">
        <v>255761.09999525</v>
      </c>
      <c r="C15" s="539">
        <v>304418.79809524998</v>
      </c>
      <c r="D15" s="539">
        <v>362128.10588888003</v>
      </c>
      <c r="E15" s="539">
        <v>362168.50082888</v>
      </c>
      <c r="F15" s="496">
        <v>48657.69809999998</v>
      </c>
      <c r="G15" s="497"/>
      <c r="H15" s="495">
        <v>19.024667199548194</v>
      </c>
      <c r="I15" s="494">
        <v>40.39493999996921</v>
      </c>
      <c r="J15" s="495"/>
      <c r="K15" s="498">
        <v>1.1154875676058268E-2</v>
      </c>
      <c r="L15" s="492"/>
    </row>
    <row r="16" spans="1:13" ht="27" customHeight="1">
      <c r="A16" s="499" t="s">
        <v>165</v>
      </c>
      <c r="B16" s="539">
        <v>106272.09723108003</v>
      </c>
      <c r="C16" s="539">
        <v>258381.09799923995</v>
      </c>
      <c r="D16" s="539">
        <v>126148.40203899983</v>
      </c>
      <c r="E16" s="539">
        <v>201449.6002411198</v>
      </c>
      <c r="F16" s="496">
        <v>152109.00076815992</v>
      </c>
      <c r="G16" s="497"/>
      <c r="H16" s="495">
        <v>143.13164483562537</v>
      </c>
      <c r="I16" s="494">
        <v>75301.198202119966</v>
      </c>
      <c r="J16" s="495"/>
      <c r="K16" s="498">
        <v>59.692550190877547</v>
      </c>
      <c r="L16" s="492"/>
    </row>
    <row r="17" spans="1:12" ht="27" customHeight="1">
      <c r="A17" s="493" t="s">
        <v>166</v>
      </c>
      <c r="B17" s="539">
        <v>9225.8825246000015</v>
      </c>
      <c r="C17" s="539">
        <v>9461.5099772400026</v>
      </c>
      <c r="D17" s="539">
        <v>10034.312353654001</v>
      </c>
      <c r="E17" s="539">
        <v>11527.213896218496</v>
      </c>
      <c r="F17" s="496">
        <v>235.62745264000114</v>
      </c>
      <c r="G17" s="497"/>
      <c r="H17" s="495">
        <v>2.553982797978636</v>
      </c>
      <c r="I17" s="494">
        <v>1492.9015425644957</v>
      </c>
      <c r="J17" s="495"/>
      <c r="K17" s="498">
        <v>14.87796562383126</v>
      </c>
      <c r="L17" s="492"/>
    </row>
    <row r="18" spans="1:12" ht="27" customHeight="1">
      <c r="A18" s="499" t="s">
        <v>167</v>
      </c>
      <c r="B18" s="539">
        <v>21917.149346277081</v>
      </c>
      <c r="C18" s="539">
        <v>24458.638246977524</v>
      </c>
      <c r="D18" s="539">
        <v>30444.43478032235</v>
      </c>
      <c r="E18" s="539">
        <v>55930.198388325596</v>
      </c>
      <c r="F18" s="496">
        <v>2541.4889007004422</v>
      </c>
      <c r="G18" s="497"/>
      <c r="H18" s="495">
        <v>11.595891694428536</v>
      </c>
      <c r="I18" s="494">
        <v>25485.763608003246</v>
      </c>
      <c r="J18" s="495"/>
      <c r="K18" s="498">
        <v>83.712388789283338</v>
      </c>
      <c r="L18" s="492"/>
    </row>
    <row r="19" spans="1:12" ht="27" customHeight="1">
      <c r="A19" s="499" t="s">
        <v>168</v>
      </c>
      <c r="B19" s="539">
        <v>4286.2288242900004</v>
      </c>
      <c r="C19" s="539">
        <v>4586.2288242900004</v>
      </c>
      <c r="D19" s="539">
        <v>3827.1691194100003</v>
      </c>
      <c r="E19" s="539">
        <v>2908.3750907799995</v>
      </c>
      <c r="F19" s="496">
        <v>300</v>
      </c>
      <c r="G19" s="497"/>
      <c r="H19" s="495">
        <v>6.9991596878800326</v>
      </c>
      <c r="I19" s="494">
        <v>-918.79402863000087</v>
      </c>
      <c r="J19" s="495"/>
      <c r="K19" s="498">
        <v>-24.007144705735996</v>
      </c>
      <c r="L19" s="492"/>
    </row>
    <row r="20" spans="1:12" ht="27" customHeight="1">
      <c r="A20" s="499" t="s">
        <v>169</v>
      </c>
      <c r="B20" s="539">
        <v>17630.920521987082</v>
      </c>
      <c r="C20" s="539">
        <v>19872.409422687524</v>
      </c>
      <c r="D20" s="539">
        <v>26617.265660912348</v>
      </c>
      <c r="E20" s="539">
        <v>53021.823297545598</v>
      </c>
      <c r="F20" s="496">
        <v>2241.4889007004422</v>
      </c>
      <c r="G20" s="497"/>
      <c r="H20" s="495">
        <v>12.713396886482117</v>
      </c>
      <c r="I20" s="494">
        <v>26404.55763663325</v>
      </c>
      <c r="J20" s="495"/>
      <c r="K20" s="498">
        <v>99.200864480263036</v>
      </c>
      <c r="L20" s="492"/>
    </row>
    <row r="21" spans="1:12" ht="27" customHeight="1">
      <c r="A21" s="493" t="s">
        <v>170</v>
      </c>
      <c r="B21" s="539">
        <v>1997159.9994325647</v>
      </c>
      <c r="C21" s="539">
        <v>2061569.2312064581</v>
      </c>
      <c r="D21" s="539">
        <v>2442783.9931672919</v>
      </c>
      <c r="E21" s="539">
        <v>2520752.0312292022</v>
      </c>
      <c r="F21" s="496">
        <v>64409.231773893349</v>
      </c>
      <c r="G21" s="505"/>
      <c r="H21" s="495">
        <v>3.2250411480398853</v>
      </c>
      <c r="I21" s="494">
        <v>77968.038061910309</v>
      </c>
      <c r="J21" s="506"/>
      <c r="K21" s="498">
        <v>3.191769648073453</v>
      </c>
      <c r="L21" s="492"/>
    </row>
    <row r="22" spans="1:12" ht="27" customHeight="1">
      <c r="A22" s="493" t="s">
        <v>171</v>
      </c>
      <c r="B22" s="539">
        <v>600724.93525544356</v>
      </c>
      <c r="C22" s="539">
        <v>512726.20795751497</v>
      </c>
      <c r="D22" s="539">
        <v>679067.49125466531</v>
      </c>
      <c r="E22" s="539">
        <v>707460.71290832967</v>
      </c>
      <c r="F22" s="496">
        <v>-89874.167381386098</v>
      </c>
      <c r="G22" s="507" t="s">
        <v>155</v>
      </c>
      <c r="H22" s="495">
        <v>-14.96095169466693</v>
      </c>
      <c r="I22" s="494">
        <v>20.813383598822838</v>
      </c>
      <c r="J22" s="508" t="s">
        <v>156</v>
      </c>
      <c r="K22" s="498">
        <v>3.0649948446755137E-3</v>
      </c>
      <c r="L22" s="492"/>
    </row>
    <row r="23" spans="1:12" ht="27" customHeight="1">
      <c r="A23" s="485" t="s">
        <v>172</v>
      </c>
      <c r="B23" s="538">
        <v>2591701.9945694054</v>
      </c>
      <c r="C23" s="538">
        <v>2639437.3617012165</v>
      </c>
      <c r="D23" s="538">
        <v>3094466.6497536711</v>
      </c>
      <c r="E23" s="538">
        <v>3098684.9709072169</v>
      </c>
      <c r="F23" s="488">
        <v>47735.367131811101</v>
      </c>
      <c r="G23" s="509"/>
      <c r="H23" s="487">
        <v>1.8418540106784933</v>
      </c>
      <c r="I23" s="486">
        <v>4218.3211535457522</v>
      </c>
      <c r="J23" s="487"/>
      <c r="K23" s="510">
        <v>0.13631819731783321</v>
      </c>
      <c r="L23" s="492"/>
    </row>
    <row r="24" spans="1:12" ht="27" customHeight="1">
      <c r="A24" s="493" t="s">
        <v>173</v>
      </c>
      <c r="B24" s="539">
        <v>1623172.4922257666</v>
      </c>
      <c r="C24" s="539">
        <v>1633073.4115327019</v>
      </c>
      <c r="D24" s="539">
        <v>1878960.2563264195</v>
      </c>
      <c r="E24" s="539">
        <v>1830616.5217407779</v>
      </c>
      <c r="F24" s="496">
        <v>9900.9193069352768</v>
      </c>
      <c r="G24" s="497"/>
      <c r="H24" s="495">
        <v>0.60997333027487999</v>
      </c>
      <c r="I24" s="494">
        <v>-48343.73458564165</v>
      </c>
      <c r="J24" s="495"/>
      <c r="K24" s="511">
        <v>-2.5728981985046953</v>
      </c>
      <c r="L24" s="492"/>
    </row>
    <row r="25" spans="1:12" ht="27" customHeight="1">
      <c r="A25" s="493" t="s">
        <v>174</v>
      </c>
      <c r="B25" s="539">
        <v>569402.38672684168</v>
      </c>
      <c r="C25" s="539">
        <v>557556.35623179318</v>
      </c>
      <c r="D25" s="539">
        <v>669394.96134933992</v>
      </c>
      <c r="E25" s="539">
        <v>609511.15899376641</v>
      </c>
      <c r="F25" s="496">
        <v>-11846.030495048501</v>
      </c>
      <c r="G25" s="497"/>
      <c r="H25" s="495">
        <v>-2.0804321813865831</v>
      </c>
      <c r="I25" s="494">
        <v>-59883.802355573513</v>
      </c>
      <c r="J25" s="495"/>
      <c r="K25" s="511">
        <v>-8.9459595325997245</v>
      </c>
      <c r="L25" s="492"/>
    </row>
    <row r="26" spans="1:12" ht="27" customHeight="1">
      <c r="A26" s="499" t="s">
        <v>175</v>
      </c>
      <c r="B26" s="539">
        <v>361745.91183872998</v>
      </c>
      <c r="C26" s="539">
        <v>366829.43883411994</v>
      </c>
      <c r="D26" s="539">
        <v>415985.43141382997</v>
      </c>
      <c r="E26" s="539">
        <v>400814.17380667996</v>
      </c>
      <c r="F26" s="496">
        <v>5083.5269953899551</v>
      </c>
      <c r="G26" s="497"/>
      <c r="H26" s="495">
        <v>1.4052755895846152</v>
      </c>
      <c r="I26" s="494">
        <v>-15171.257607150008</v>
      </c>
      <c r="J26" s="495"/>
      <c r="K26" s="498">
        <v>-3.6470646473331327</v>
      </c>
      <c r="L26" s="492"/>
    </row>
    <row r="27" spans="1:12" ht="27" customHeight="1">
      <c r="A27" s="499" t="s">
        <v>176</v>
      </c>
      <c r="B27" s="539">
        <v>207656.43750904762</v>
      </c>
      <c r="C27" s="539">
        <v>190726.85433323399</v>
      </c>
      <c r="D27" s="539">
        <v>253409.51741769715</v>
      </c>
      <c r="E27" s="539">
        <v>208696.98473172073</v>
      </c>
      <c r="F27" s="496">
        <v>-16929.583175813634</v>
      </c>
      <c r="G27" s="497"/>
      <c r="H27" s="495">
        <v>-8.1526888252987622</v>
      </c>
      <c r="I27" s="494">
        <v>-44712.532685976417</v>
      </c>
      <c r="J27" s="495"/>
      <c r="K27" s="498">
        <v>-17.644377820378526</v>
      </c>
      <c r="L27" s="492"/>
    </row>
    <row r="28" spans="1:12" ht="27" customHeight="1">
      <c r="A28" s="499" t="s">
        <v>177</v>
      </c>
      <c r="B28" s="539">
        <v>1053770.1054989251</v>
      </c>
      <c r="C28" s="539">
        <v>1075517.0553009086</v>
      </c>
      <c r="D28" s="539">
        <v>1209565.2949770796</v>
      </c>
      <c r="E28" s="539">
        <v>1221105.3627470115</v>
      </c>
      <c r="F28" s="496">
        <v>21746.949801983545</v>
      </c>
      <c r="G28" s="497"/>
      <c r="H28" s="495">
        <v>2.063728102410638</v>
      </c>
      <c r="I28" s="494">
        <v>11540.067769931862</v>
      </c>
      <c r="J28" s="495"/>
      <c r="K28" s="498">
        <v>0.95406736766125033</v>
      </c>
      <c r="L28" s="492"/>
    </row>
    <row r="29" spans="1:12" ht="27" customHeight="1">
      <c r="A29" s="512" t="s">
        <v>178</v>
      </c>
      <c r="B29" s="540">
        <v>968529.50234363868</v>
      </c>
      <c r="C29" s="540">
        <v>1006363.9501685147</v>
      </c>
      <c r="D29" s="540">
        <v>1215506.3934272516</v>
      </c>
      <c r="E29" s="540">
        <v>1268068.449166439</v>
      </c>
      <c r="F29" s="515">
        <v>37834.447824876057</v>
      </c>
      <c r="G29" s="514"/>
      <c r="H29" s="514">
        <v>3.9063805215354424</v>
      </c>
      <c r="I29" s="513">
        <v>52562.055739187403</v>
      </c>
      <c r="J29" s="514"/>
      <c r="K29" s="516">
        <v>4.324292823420123</v>
      </c>
      <c r="L29" s="492"/>
    </row>
    <row r="30" spans="1:12" ht="27" customHeight="1" thickBot="1">
      <c r="A30" s="517" t="s">
        <v>179</v>
      </c>
      <c r="B30" s="541">
        <v>2682041.5696336441</v>
      </c>
      <c r="C30" s="541">
        <v>2736418.2309554461</v>
      </c>
      <c r="D30" s="541">
        <v>3171644.9429814727</v>
      </c>
      <c r="E30" s="541">
        <v>3186669.2119178902</v>
      </c>
      <c r="F30" s="520">
        <v>54376.661321802065</v>
      </c>
      <c r="G30" s="519"/>
      <c r="H30" s="519">
        <v>2.0274354408768427</v>
      </c>
      <c r="I30" s="518">
        <v>15024.268936417531</v>
      </c>
      <c r="J30" s="519"/>
      <c r="K30" s="521">
        <v>0.47370589099718458</v>
      </c>
      <c r="L30" s="492"/>
    </row>
    <row r="31" spans="1:12" ht="27" customHeight="1" thickTop="1">
      <c r="A31" s="522" t="s">
        <v>603</v>
      </c>
      <c r="B31" s="523">
        <v>1875.440083457511</v>
      </c>
      <c r="C31" s="483" t="s">
        <v>180</v>
      </c>
      <c r="D31" s="524"/>
      <c r="E31" s="524"/>
      <c r="F31" s="524"/>
      <c r="G31" s="525"/>
      <c r="H31" s="526"/>
      <c r="I31" s="524"/>
      <c r="J31" s="527"/>
      <c r="K31" s="527"/>
    </row>
    <row r="32" spans="1:12" ht="27" customHeight="1">
      <c r="A32" s="522" t="s">
        <v>604</v>
      </c>
      <c r="B32" s="523">
        <v>28372.408270065545</v>
      </c>
      <c r="C32" s="483" t="s">
        <v>180</v>
      </c>
      <c r="D32" s="524"/>
      <c r="E32" s="524"/>
      <c r="F32" s="524"/>
      <c r="G32" s="525"/>
      <c r="H32" s="526"/>
      <c r="I32" s="524"/>
      <c r="J32" s="527"/>
      <c r="K32" s="527"/>
    </row>
    <row r="33" spans="1:11" ht="27" customHeight="1">
      <c r="A33" s="528" t="s">
        <v>181</v>
      </c>
      <c r="B33" s="483"/>
      <c r="C33" s="483"/>
      <c r="D33" s="524"/>
      <c r="E33" s="524"/>
      <c r="F33" s="524"/>
      <c r="G33" s="525"/>
      <c r="H33" s="526"/>
      <c r="I33" s="524"/>
      <c r="J33" s="527"/>
      <c r="K33" s="527"/>
    </row>
    <row r="34" spans="1:11" ht="27" customHeight="1">
      <c r="A34" s="529" t="s">
        <v>182</v>
      </c>
      <c r="B34" s="483"/>
      <c r="C34" s="483"/>
      <c r="D34" s="524"/>
      <c r="E34" s="524"/>
      <c r="F34" s="524"/>
      <c r="G34" s="525"/>
      <c r="H34" s="526"/>
      <c r="I34" s="524"/>
      <c r="J34" s="527"/>
      <c r="K34" s="527"/>
    </row>
    <row r="35" spans="1:11" ht="27" customHeight="1">
      <c r="A35" s="530" t="s">
        <v>183</v>
      </c>
      <c r="B35" s="531">
        <v>0.86678967189953871</v>
      </c>
      <c r="C35" s="532">
        <v>0.97930878147999767</v>
      </c>
      <c r="D35" s="532">
        <v>0.94296323767327939</v>
      </c>
      <c r="E35" s="532">
        <v>0.95509549005033056</v>
      </c>
      <c r="F35" s="533">
        <v>0.11251910958045896</v>
      </c>
      <c r="G35" s="534"/>
      <c r="H35" s="533">
        <v>12.981131781817073</v>
      </c>
      <c r="I35" s="533">
        <v>1.2132252377051178E-2</v>
      </c>
      <c r="J35" s="533"/>
      <c r="K35" s="533">
        <v>1.2866092645336824</v>
      </c>
    </row>
    <row r="36" spans="1:11" ht="27" customHeight="1">
      <c r="A36" s="530" t="s">
        <v>184</v>
      </c>
      <c r="B36" s="531">
        <v>2.4709224702419132</v>
      </c>
      <c r="C36" s="532">
        <v>2.8683793393086212</v>
      </c>
      <c r="D36" s="532">
        <v>2.6468535753443234</v>
      </c>
      <c r="E36" s="532">
        <v>2.8685505722531346</v>
      </c>
      <c r="F36" s="533">
        <v>0.39745686906670796</v>
      </c>
      <c r="G36" s="534"/>
      <c r="H36" s="533">
        <v>16.08536382073515</v>
      </c>
      <c r="I36" s="533">
        <v>0.22169699690881117</v>
      </c>
      <c r="J36" s="533"/>
      <c r="K36" s="533">
        <v>8.375869333080546</v>
      </c>
    </row>
    <row r="37" spans="1:11" ht="27" customHeight="1">
      <c r="A37" s="530" t="s">
        <v>185</v>
      </c>
      <c r="B37" s="535">
        <v>3.94529523216046</v>
      </c>
      <c r="C37" s="536">
        <v>4.6359872999202398</v>
      </c>
      <c r="D37" s="536">
        <v>4.3591130190788743</v>
      </c>
      <c r="E37" s="536">
        <v>4.8555961562477155</v>
      </c>
      <c r="F37" s="533">
        <v>0.69069206775977987</v>
      </c>
      <c r="G37" s="534"/>
      <c r="H37" s="533">
        <v>17.506727053771183</v>
      </c>
      <c r="I37" s="533">
        <v>0.49648313716884118</v>
      </c>
      <c r="J37" s="533"/>
      <c r="K37" s="533">
        <v>11.389544960083491</v>
      </c>
    </row>
    <row r="38" spans="1:11" ht="17.100000000000001" customHeight="1">
      <c r="A38" s="537"/>
      <c r="B38" s="483"/>
      <c r="C38" s="483"/>
      <c r="D38" s="483"/>
      <c r="E38" s="483"/>
      <c r="F38" s="483"/>
      <c r="G38" s="483"/>
      <c r="H38" s="483"/>
      <c r="I38" s="483"/>
      <c r="J38" s="483"/>
      <c r="K38" s="483"/>
    </row>
  </sheetData>
  <mergeCells count="7">
    <mergeCell ref="A1:K1"/>
    <mergeCell ref="A2:K2"/>
    <mergeCell ref="I3:K3"/>
    <mergeCell ref="F4:K4"/>
    <mergeCell ref="F5:H5"/>
    <mergeCell ref="I5:K5"/>
    <mergeCell ref="A4:A6"/>
  </mergeCells>
  <pageMargins left="0.5" right="0.5" top="0.5" bottom="0.5" header="0.5" footer="0.3"/>
  <pageSetup paperSize="9" scale="58" fitToWidth="0" fitToHeight="0"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I56"/>
  <sheetViews>
    <sheetView workbookViewId="0">
      <selection activeCell="K11" sqref="K11"/>
    </sheetView>
  </sheetViews>
  <sheetFormatPr defaultColWidth="11" defaultRowHeight="17.100000000000001" customHeight="1"/>
  <cols>
    <col min="1" max="1" width="56.85546875" style="154" bestFit="1" customWidth="1"/>
    <col min="2" max="5" width="15.42578125" style="154" customWidth="1"/>
    <col min="6" max="6" width="10.7109375" style="154" customWidth="1"/>
    <col min="7" max="7" width="8.5703125" style="154" customWidth="1"/>
    <col min="8" max="8" width="12.42578125" style="154" customWidth="1"/>
    <col min="9" max="9" width="9.42578125" style="154" customWidth="1"/>
    <col min="10" max="254" width="11" style="482"/>
    <col min="255" max="255" width="46.7109375" style="482" bestFit="1" customWidth="1"/>
    <col min="256" max="256" width="11.85546875" style="482" customWidth="1"/>
    <col min="257" max="257" width="12.42578125" style="482" customWidth="1"/>
    <col min="258" max="258" width="12.5703125" style="482" customWidth="1"/>
    <col min="259" max="259" width="11.7109375" style="482" customWidth="1"/>
    <col min="260" max="260" width="10.7109375" style="482" customWidth="1"/>
    <col min="261" max="261" width="2.42578125" style="482" bestFit="1" customWidth="1"/>
    <col min="262" max="262" width="8.5703125" style="482" customWidth="1"/>
    <col min="263" max="263" width="12.42578125" style="482" customWidth="1"/>
    <col min="264" max="264" width="2.140625" style="482" customWidth="1"/>
    <col min="265" max="265" width="9.42578125" style="482" customWidth="1"/>
    <col min="266" max="510" width="11" style="482"/>
    <col min="511" max="511" width="46.7109375" style="482" bestFit="1" customWidth="1"/>
    <col min="512" max="512" width="11.85546875" style="482" customWidth="1"/>
    <col min="513" max="513" width="12.42578125" style="482" customWidth="1"/>
    <col min="514" max="514" width="12.5703125" style="482" customWidth="1"/>
    <col min="515" max="515" width="11.7109375" style="482" customWidth="1"/>
    <col min="516" max="516" width="10.7109375" style="482" customWidth="1"/>
    <col min="517" max="517" width="2.42578125" style="482" bestFit="1" customWidth="1"/>
    <col min="518" max="518" width="8.5703125" style="482" customWidth="1"/>
    <col min="519" max="519" width="12.42578125" style="482" customWidth="1"/>
    <col min="520" max="520" width="2.140625" style="482" customWidth="1"/>
    <col min="521" max="521" width="9.42578125" style="482" customWidth="1"/>
    <col min="522" max="766" width="11" style="482"/>
    <col min="767" max="767" width="46.7109375" style="482" bestFit="1" customWidth="1"/>
    <col min="768" max="768" width="11.85546875" style="482" customWidth="1"/>
    <col min="769" max="769" width="12.42578125" style="482" customWidth="1"/>
    <col min="770" max="770" width="12.5703125" style="482" customWidth="1"/>
    <col min="771" max="771" width="11.7109375" style="482" customWidth="1"/>
    <col min="772" max="772" width="10.7109375" style="482" customWidth="1"/>
    <col min="773" max="773" width="2.42578125" style="482" bestFit="1" customWidth="1"/>
    <col min="774" max="774" width="8.5703125" style="482" customWidth="1"/>
    <col min="775" max="775" width="12.42578125" style="482" customWidth="1"/>
    <col min="776" max="776" width="2.140625" style="482" customWidth="1"/>
    <col min="777" max="777" width="9.42578125" style="482" customWidth="1"/>
    <col min="778" max="1022" width="11" style="482"/>
    <col min="1023" max="1023" width="46.7109375" style="482" bestFit="1" customWidth="1"/>
    <col min="1024" max="1024" width="11.85546875" style="482" customWidth="1"/>
    <col min="1025" max="1025" width="12.42578125" style="482" customWidth="1"/>
    <col min="1026" max="1026" width="12.5703125" style="482" customWidth="1"/>
    <col min="1027" max="1027" width="11.7109375" style="482" customWidth="1"/>
    <col min="1028" max="1028" width="10.7109375" style="482" customWidth="1"/>
    <col min="1029" max="1029" width="2.42578125" style="482" bestFit="1" customWidth="1"/>
    <col min="1030" max="1030" width="8.5703125" style="482" customWidth="1"/>
    <col min="1031" max="1031" width="12.42578125" style="482" customWidth="1"/>
    <col min="1032" max="1032" width="2.140625" style="482" customWidth="1"/>
    <col min="1033" max="1033" width="9.42578125" style="482" customWidth="1"/>
    <col min="1034" max="1278" width="11" style="482"/>
    <col min="1279" max="1279" width="46.7109375" style="482" bestFit="1" customWidth="1"/>
    <col min="1280" max="1280" width="11.85546875" style="482" customWidth="1"/>
    <col min="1281" max="1281" width="12.42578125" style="482" customWidth="1"/>
    <col min="1282" max="1282" width="12.5703125" style="482" customWidth="1"/>
    <col min="1283" max="1283" width="11.7109375" style="482" customWidth="1"/>
    <col min="1284" max="1284" width="10.7109375" style="482" customWidth="1"/>
    <col min="1285" max="1285" width="2.42578125" style="482" bestFit="1" customWidth="1"/>
    <col min="1286" max="1286" width="8.5703125" style="482" customWidth="1"/>
    <col min="1287" max="1287" width="12.42578125" style="482" customWidth="1"/>
    <col min="1288" max="1288" width="2.140625" style="482" customWidth="1"/>
    <col min="1289" max="1289" width="9.42578125" style="482" customWidth="1"/>
    <col min="1290" max="1534" width="11" style="482"/>
    <col min="1535" max="1535" width="46.7109375" style="482" bestFit="1" customWidth="1"/>
    <col min="1536" max="1536" width="11.85546875" style="482" customWidth="1"/>
    <col min="1537" max="1537" width="12.42578125" style="482" customWidth="1"/>
    <col min="1538" max="1538" width="12.5703125" style="482" customWidth="1"/>
    <col min="1539" max="1539" width="11.7109375" style="482" customWidth="1"/>
    <col min="1540" max="1540" width="10.7109375" style="482" customWidth="1"/>
    <col min="1541" max="1541" width="2.42578125" style="482" bestFit="1" customWidth="1"/>
    <col min="1542" max="1542" width="8.5703125" style="482" customWidth="1"/>
    <col min="1543" max="1543" width="12.42578125" style="482" customWidth="1"/>
    <col min="1544" max="1544" width="2.140625" style="482" customWidth="1"/>
    <col min="1545" max="1545" width="9.42578125" style="482" customWidth="1"/>
    <col min="1546" max="1790" width="11" style="482"/>
    <col min="1791" max="1791" width="46.7109375" style="482" bestFit="1" customWidth="1"/>
    <col min="1792" max="1792" width="11.85546875" style="482" customWidth="1"/>
    <col min="1793" max="1793" width="12.42578125" style="482" customWidth="1"/>
    <col min="1794" max="1794" width="12.5703125" style="482" customWidth="1"/>
    <col min="1795" max="1795" width="11.7109375" style="482" customWidth="1"/>
    <col min="1796" max="1796" width="10.7109375" style="482" customWidth="1"/>
    <col min="1797" max="1797" width="2.42578125" style="482" bestFit="1" customWidth="1"/>
    <col min="1798" max="1798" width="8.5703125" style="482" customWidth="1"/>
    <col min="1799" max="1799" width="12.42578125" style="482" customWidth="1"/>
    <col min="1800" max="1800" width="2.140625" style="482" customWidth="1"/>
    <col min="1801" max="1801" width="9.42578125" style="482" customWidth="1"/>
    <col min="1802" max="2046" width="11" style="482"/>
    <col min="2047" max="2047" width="46.7109375" style="482" bestFit="1" customWidth="1"/>
    <col min="2048" max="2048" width="11.85546875" style="482" customWidth="1"/>
    <col min="2049" max="2049" width="12.42578125" style="482" customWidth="1"/>
    <col min="2050" max="2050" width="12.5703125" style="482" customWidth="1"/>
    <col min="2051" max="2051" width="11.7109375" style="482" customWidth="1"/>
    <col min="2052" max="2052" width="10.7109375" style="482" customWidth="1"/>
    <col min="2053" max="2053" width="2.42578125" style="482" bestFit="1" customWidth="1"/>
    <col min="2054" max="2054" width="8.5703125" style="482" customWidth="1"/>
    <col min="2055" max="2055" width="12.42578125" style="482" customWidth="1"/>
    <col min="2056" max="2056" width="2.140625" style="482" customWidth="1"/>
    <col min="2057" max="2057" width="9.42578125" style="482" customWidth="1"/>
    <col min="2058" max="2302" width="11" style="482"/>
    <col min="2303" max="2303" width="46.7109375" style="482" bestFit="1" customWidth="1"/>
    <col min="2304" max="2304" width="11.85546875" style="482" customWidth="1"/>
    <col min="2305" max="2305" width="12.42578125" style="482" customWidth="1"/>
    <col min="2306" max="2306" width="12.5703125" style="482" customWidth="1"/>
    <col min="2307" max="2307" width="11.7109375" style="482" customWidth="1"/>
    <col min="2308" max="2308" width="10.7109375" style="482" customWidth="1"/>
    <col min="2309" max="2309" width="2.42578125" style="482" bestFit="1" customWidth="1"/>
    <col min="2310" max="2310" width="8.5703125" style="482" customWidth="1"/>
    <col min="2311" max="2311" width="12.42578125" style="482" customWidth="1"/>
    <col min="2312" max="2312" width="2.140625" style="482" customWidth="1"/>
    <col min="2313" max="2313" width="9.42578125" style="482" customWidth="1"/>
    <col min="2314" max="2558" width="11" style="482"/>
    <col min="2559" max="2559" width="46.7109375" style="482" bestFit="1" customWidth="1"/>
    <col min="2560" max="2560" width="11.85546875" style="482" customWidth="1"/>
    <col min="2561" max="2561" width="12.42578125" style="482" customWidth="1"/>
    <col min="2562" max="2562" width="12.5703125" style="482" customWidth="1"/>
    <col min="2563" max="2563" width="11.7109375" style="482" customWidth="1"/>
    <col min="2564" max="2564" width="10.7109375" style="482" customWidth="1"/>
    <col min="2565" max="2565" width="2.42578125" style="482" bestFit="1" customWidth="1"/>
    <col min="2566" max="2566" width="8.5703125" style="482" customWidth="1"/>
    <col min="2567" max="2567" width="12.42578125" style="482" customWidth="1"/>
    <col min="2568" max="2568" width="2.140625" style="482" customWidth="1"/>
    <col min="2569" max="2569" width="9.42578125" style="482" customWidth="1"/>
    <col min="2570" max="2814" width="11" style="482"/>
    <col min="2815" max="2815" width="46.7109375" style="482" bestFit="1" customWidth="1"/>
    <col min="2816" max="2816" width="11.85546875" style="482" customWidth="1"/>
    <col min="2817" max="2817" width="12.42578125" style="482" customWidth="1"/>
    <col min="2818" max="2818" width="12.5703125" style="482" customWidth="1"/>
    <col min="2819" max="2819" width="11.7109375" style="482" customWidth="1"/>
    <col min="2820" max="2820" width="10.7109375" style="482" customWidth="1"/>
    <col min="2821" max="2821" width="2.42578125" style="482" bestFit="1" customWidth="1"/>
    <col min="2822" max="2822" width="8.5703125" style="482" customWidth="1"/>
    <col min="2823" max="2823" width="12.42578125" style="482" customWidth="1"/>
    <col min="2824" max="2824" width="2.140625" style="482" customWidth="1"/>
    <col min="2825" max="2825" width="9.42578125" style="482" customWidth="1"/>
    <col min="2826" max="3070" width="11" style="482"/>
    <col min="3071" max="3071" width="46.7109375" style="482" bestFit="1" customWidth="1"/>
    <col min="3072" max="3072" width="11.85546875" style="482" customWidth="1"/>
    <col min="3073" max="3073" width="12.42578125" style="482" customWidth="1"/>
    <col min="3074" max="3074" width="12.5703125" style="482" customWidth="1"/>
    <col min="3075" max="3075" width="11.7109375" style="482" customWidth="1"/>
    <col min="3076" max="3076" width="10.7109375" style="482" customWidth="1"/>
    <col min="3077" max="3077" width="2.42578125" style="482" bestFit="1" customWidth="1"/>
    <col min="3078" max="3078" width="8.5703125" style="482" customWidth="1"/>
    <col min="3079" max="3079" width="12.42578125" style="482" customWidth="1"/>
    <col min="3080" max="3080" width="2.140625" style="482" customWidth="1"/>
    <col min="3081" max="3081" width="9.42578125" style="482" customWidth="1"/>
    <col min="3082" max="3326" width="11" style="482"/>
    <col min="3327" max="3327" width="46.7109375" style="482" bestFit="1" customWidth="1"/>
    <col min="3328" max="3328" width="11.85546875" style="482" customWidth="1"/>
    <col min="3329" max="3329" width="12.42578125" style="482" customWidth="1"/>
    <col min="3330" max="3330" width="12.5703125" style="482" customWidth="1"/>
    <col min="3331" max="3331" width="11.7109375" style="482" customWidth="1"/>
    <col min="3332" max="3332" width="10.7109375" style="482" customWidth="1"/>
    <col min="3333" max="3333" width="2.42578125" style="482" bestFit="1" customWidth="1"/>
    <col min="3334" max="3334" width="8.5703125" style="482" customWidth="1"/>
    <col min="3335" max="3335" width="12.42578125" style="482" customWidth="1"/>
    <col min="3336" max="3336" width="2.140625" style="482" customWidth="1"/>
    <col min="3337" max="3337" width="9.42578125" style="482" customWidth="1"/>
    <col min="3338" max="3582" width="11" style="482"/>
    <col min="3583" max="3583" width="46.7109375" style="482" bestFit="1" customWidth="1"/>
    <col min="3584" max="3584" width="11.85546875" style="482" customWidth="1"/>
    <col min="3585" max="3585" width="12.42578125" style="482" customWidth="1"/>
    <col min="3586" max="3586" width="12.5703125" style="482" customWidth="1"/>
    <col min="3587" max="3587" width="11.7109375" style="482" customWidth="1"/>
    <col min="3588" max="3588" width="10.7109375" style="482" customWidth="1"/>
    <col min="3589" max="3589" width="2.42578125" style="482" bestFit="1" customWidth="1"/>
    <col min="3590" max="3590" width="8.5703125" style="482" customWidth="1"/>
    <col min="3591" max="3591" width="12.42578125" style="482" customWidth="1"/>
    <col min="3592" max="3592" width="2.140625" style="482" customWidth="1"/>
    <col min="3593" max="3593" width="9.42578125" style="482" customWidth="1"/>
    <col min="3594" max="3838" width="11" style="482"/>
    <col min="3839" max="3839" width="46.7109375" style="482" bestFit="1" customWidth="1"/>
    <col min="3840" max="3840" width="11.85546875" style="482" customWidth="1"/>
    <col min="3841" max="3841" width="12.42578125" style="482" customWidth="1"/>
    <col min="3842" max="3842" width="12.5703125" style="482" customWidth="1"/>
    <col min="3843" max="3843" width="11.7109375" style="482" customWidth="1"/>
    <col min="3844" max="3844" width="10.7109375" style="482" customWidth="1"/>
    <col min="3845" max="3845" width="2.42578125" style="482" bestFit="1" customWidth="1"/>
    <col min="3846" max="3846" width="8.5703125" style="482" customWidth="1"/>
    <col min="3847" max="3847" width="12.42578125" style="482" customWidth="1"/>
    <col min="3848" max="3848" width="2.140625" style="482" customWidth="1"/>
    <col min="3849" max="3849" width="9.42578125" style="482" customWidth="1"/>
    <col min="3850" max="4094" width="11" style="482"/>
    <col min="4095" max="4095" width="46.7109375" style="482" bestFit="1" customWidth="1"/>
    <col min="4096" max="4096" width="11.85546875" style="482" customWidth="1"/>
    <col min="4097" max="4097" width="12.42578125" style="482" customWidth="1"/>
    <col min="4098" max="4098" width="12.5703125" style="482" customWidth="1"/>
    <col min="4099" max="4099" width="11.7109375" style="482" customWidth="1"/>
    <col min="4100" max="4100" width="10.7109375" style="482" customWidth="1"/>
    <col min="4101" max="4101" width="2.42578125" style="482" bestFit="1" customWidth="1"/>
    <col min="4102" max="4102" width="8.5703125" style="482" customWidth="1"/>
    <col min="4103" max="4103" width="12.42578125" style="482" customWidth="1"/>
    <col min="4104" max="4104" width="2.140625" style="482" customWidth="1"/>
    <col min="4105" max="4105" width="9.42578125" style="482" customWidth="1"/>
    <col min="4106" max="4350" width="11" style="482"/>
    <col min="4351" max="4351" width="46.7109375" style="482" bestFit="1" customWidth="1"/>
    <col min="4352" max="4352" width="11.85546875" style="482" customWidth="1"/>
    <col min="4353" max="4353" width="12.42578125" style="482" customWidth="1"/>
    <col min="4354" max="4354" width="12.5703125" style="482" customWidth="1"/>
    <col min="4355" max="4355" width="11.7109375" style="482" customWidth="1"/>
    <col min="4356" max="4356" width="10.7109375" style="482" customWidth="1"/>
    <col min="4357" max="4357" width="2.42578125" style="482" bestFit="1" customWidth="1"/>
    <col min="4358" max="4358" width="8.5703125" style="482" customWidth="1"/>
    <col min="4359" max="4359" width="12.42578125" style="482" customWidth="1"/>
    <col min="4360" max="4360" width="2.140625" style="482" customWidth="1"/>
    <col min="4361" max="4361" width="9.42578125" style="482" customWidth="1"/>
    <col min="4362" max="4606" width="11" style="482"/>
    <col min="4607" max="4607" width="46.7109375" style="482" bestFit="1" customWidth="1"/>
    <col min="4608" max="4608" width="11.85546875" style="482" customWidth="1"/>
    <col min="4609" max="4609" width="12.42578125" style="482" customWidth="1"/>
    <col min="4610" max="4610" width="12.5703125" style="482" customWidth="1"/>
    <col min="4611" max="4611" width="11.7109375" style="482" customWidth="1"/>
    <col min="4612" max="4612" width="10.7109375" style="482" customWidth="1"/>
    <col min="4613" max="4613" width="2.42578125" style="482" bestFit="1" customWidth="1"/>
    <col min="4614" max="4614" width="8.5703125" style="482" customWidth="1"/>
    <col min="4615" max="4615" width="12.42578125" style="482" customWidth="1"/>
    <col min="4616" max="4616" width="2.140625" style="482" customWidth="1"/>
    <col min="4617" max="4617" width="9.42578125" style="482" customWidth="1"/>
    <col min="4618" max="4862" width="11" style="482"/>
    <col min="4863" max="4863" width="46.7109375" style="482" bestFit="1" customWidth="1"/>
    <col min="4864" max="4864" width="11.85546875" style="482" customWidth="1"/>
    <col min="4865" max="4865" width="12.42578125" style="482" customWidth="1"/>
    <col min="4866" max="4866" width="12.5703125" style="482" customWidth="1"/>
    <col min="4867" max="4867" width="11.7109375" style="482" customWidth="1"/>
    <col min="4868" max="4868" width="10.7109375" style="482" customWidth="1"/>
    <col min="4869" max="4869" width="2.42578125" style="482" bestFit="1" customWidth="1"/>
    <col min="4870" max="4870" width="8.5703125" style="482" customWidth="1"/>
    <col min="4871" max="4871" width="12.42578125" style="482" customWidth="1"/>
    <col min="4872" max="4872" width="2.140625" style="482" customWidth="1"/>
    <col min="4873" max="4873" width="9.42578125" style="482" customWidth="1"/>
    <col min="4874" max="5118" width="11" style="482"/>
    <col min="5119" max="5119" width="46.7109375" style="482" bestFit="1" customWidth="1"/>
    <col min="5120" max="5120" width="11.85546875" style="482" customWidth="1"/>
    <col min="5121" max="5121" width="12.42578125" style="482" customWidth="1"/>
    <col min="5122" max="5122" width="12.5703125" style="482" customWidth="1"/>
    <col min="5123" max="5123" width="11.7109375" style="482" customWidth="1"/>
    <col min="5124" max="5124" width="10.7109375" style="482" customWidth="1"/>
    <col min="5125" max="5125" width="2.42578125" style="482" bestFit="1" customWidth="1"/>
    <col min="5126" max="5126" width="8.5703125" style="482" customWidth="1"/>
    <col min="5127" max="5127" width="12.42578125" style="482" customWidth="1"/>
    <col min="5128" max="5128" width="2.140625" style="482" customWidth="1"/>
    <col min="5129" max="5129" width="9.42578125" style="482" customWidth="1"/>
    <col min="5130" max="5374" width="11" style="482"/>
    <col min="5375" max="5375" width="46.7109375" style="482" bestFit="1" customWidth="1"/>
    <col min="5376" max="5376" width="11.85546875" style="482" customWidth="1"/>
    <col min="5377" max="5377" width="12.42578125" style="482" customWidth="1"/>
    <col min="5378" max="5378" width="12.5703125" style="482" customWidth="1"/>
    <col min="5379" max="5379" width="11.7109375" style="482" customWidth="1"/>
    <col min="5380" max="5380" width="10.7109375" style="482" customWidth="1"/>
    <col min="5381" max="5381" width="2.42578125" style="482" bestFit="1" customWidth="1"/>
    <col min="5382" max="5382" width="8.5703125" style="482" customWidth="1"/>
    <col min="5383" max="5383" width="12.42578125" style="482" customWidth="1"/>
    <col min="5384" max="5384" width="2.140625" style="482" customWidth="1"/>
    <col min="5385" max="5385" width="9.42578125" style="482" customWidth="1"/>
    <col min="5386" max="5630" width="11" style="482"/>
    <col min="5631" max="5631" width="46.7109375" style="482" bestFit="1" customWidth="1"/>
    <col min="5632" max="5632" width="11.85546875" style="482" customWidth="1"/>
    <col min="5633" max="5633" width="12.42578125" style="482" customWidth="1"/>
    <col min="5634" max="5634" width="12.5703125" style="482" customWidth="1"/>
    <col min="5635" max="5635" width="11.7109375" style="482" customWidth="1"/>
    <col min="5636" max="5636" width="10.7109375" style="482" customWidth="1"/>
    <col min="5637" max="5637" width="2.42578125" style="482" bestFit="1" customWidth="1"/>
    <col min="5638" max="5638" width="8.5703125" style="482" customWidth="1"/>
    <col min="5639" max="5639" width="12.42578125" style="482" customWidth="1"/>
    <col min="5640" max="5640" width="2.140625" style="482" customWidth="1"/>
    <col min="5641" max="5641" width="9.42578125" style="482" customWidth="1"/>
    <col min="5642" max="5886" width="11" style="482"/>
    <col min="5887" max="5887" width="46.7109375" style="482" bestFit="1" customWidth="1"/>
    <col min="5888" max="5888" width="11.85546875" style="482" customWidth="1"/>
    <col min="5889" max="5889" width="12.42578125" style="482" customWidth="1"/>
    <col min="5890" max="5890" width="12.5703125" style="482" customWidth="1"/>
    <col min="5891" max="5891" width="11.7109375" style="482" customWidth="1"/>
    <col min="5892" max="5892" width="10.7109375" style="482" customWidth="1"/>
    <col min="5893" max="5893" width="2.42578125" style="482" bestFit="1" customWidth="1"/>
    <col min="5894" max="5894" width="8.5703125" style="482" customWidth="1"/>
    <col min="5895" max="5895" width="12.42578125" style="482" customWidth="1"/>
    <col min="5896" max="5896" width="2.140625" style="482" customWidth="1"/>
    <col min="5897" max="5897" width="9.42578125" style="482" customWidth="1"/>
    <col min="5898" max="6142" width="11" style="482"/>
    <col min="6143" max="6143" width="46.7109375" style="482" bestFit="1" customWidth="1"/>
    <col min="6144" max="6144" width="11.85546875" style="482" customWidth="1"/>
    <col min="6145" max="6145" width="12.42578125" style="482" customWidth="1"/>
    <col min="6146" max="6146" width="12.5703125" style="482" customWidth="1"/>
    <col min="6147" max="6147" width="11.7109375" style="482" customWidth="1"/>
    <col min="6148" max="6148" width="10.7109375" style="482" customWidth="1"/>
    <col min="6149" max="6149" width="2.42578125" style="482" bestFit="1" customWidth="1"/>
    <col min="6150" max="6150" width="8.5703125" style="482" customWidth="1"/>
    <col min="6151" max="6151" width="12.42578125" style="482" customWidth="1"/>
    <col min="6152" max="6152" width="2.140625" style="482" customWidth="1"/>
    <col min="6153" max="6153" width="9.42578125" style="482" customWidth="1"/>
    <col min="6154" max="6398" width="11" style="482"/>
    <col min="6399" max="6399" width="46.7109375" style="482" bestFit="1" customWidth="1"/>
    <col min="6400" max="6400" width="11.85546875" style="482" customWidth="1"/>
    <col min="6401" max="6401" width="12.42578125" style="482" customWidth="1"/>
    <col min="6402" max="6402" width="12.5703125" style="482" customWidth="1"/>
    <col min="6403" max="6403" width="11.7109375" style="482" customWidth="1"/>
    <col min="6404" max="6404" width="10.7109375" style="482" customWidth="1"/>
    <col min="6405" max="6405" width="2.42578125" style="482" bestFit="1" customWidth="1"/>
    <col min="6406" max="6406" width="8.5703125" style="482" customWidth="1"/>
    <col min="6407" max="6407" width="12.42578125" style="482" customWidth="1"/>
    <col min="6408" max="6408" width="2.140625" style="482" customWidth="1"/>
    <col min="6409" max="6409" width="9.42578125" style="482" customWidth="1"/>
    <col min="6410" max="6654" width="11" style="482"/>
    <col min="6655" max="6655" width="46.7109375" style="482" bestFit="1" customWidth="1"/>
    <col min="6656" max="6656" width="11.85546875" style="482" customWidth="1"/>
    <col min="6657" max="6657" width="12.42578125" style="482" customWidth="1"/>
    <col min="6658" max="6658" width="12.5703125" style="482" customWidth="1"/>
    <col min="6659" max="6659" width="11.7109375" style="482" customWidth="1"/>
    <col min="6660" max="6660" width="10.7109375" style="482" customWidth="1"/>
    <col min="6661" max="6661" width="2.42578125" style="482" bestFit="1" customWidth="1"/>
    <col min="6662" max="6662" width="8.5703125" style="482" customWidth="1"/>
    <col min="6663" max="6663" width="12.42578125" style="482" customWidth="1"/>
    <col min="6664" max="6664" width="2.140625" style="482" customWidth="1"/>
    <col min="6665" max="6665" width="9.42578125" style="482" customWidth="1"/>
    <col min="6666" max="6910" width="11" style="482"/>
    <col min="6911" max="6911" width="46.7109375" style="482" bestFit="1" customWidth="1"/>
    <col min="6912" max="6912" width="11.85546875" style="482" customWidth="1"/>
    <col min="6913" max="6913" width="12.42578125" style="482" customWidth="1"/>
    <col min="6914" max="6914" width="12.5703125" style="482" customWidth="1"/>
    <col min="6915" max="6915" width="11.7109375" style="482" customWidth="1"/>
    <col min="6916" max="6916" width="10.7109375" style="482" customWidth="1"/>
    <col min="6917" max="6917" width="2.42578125" style="482" bestFit="1" customWidth="1"/>
    <col min="6918" max="6918" width="8.5703125" style="482" customWidth="1"/>
    <col min="6919" max="6919" width="12.42578125" style="482" customWidth="1"/>
    <col min="6920" max="6920" width="2.140625" style="482" customWidth="1"/>
    <col min="6921" max="6921" width="9.42578125" style="482" customWidth="1"/>
    <col min="6922" max="7166" width="11" style="482"/>
    <col min="7167" max="7167" width="46.7109375" style="482" bestFit="1" customWidth="1"/>
    <col min="7168" max="7168" width="11.85546875" style="482" customWidth="1"/>
    <col min="7169" max="7169" width="12.42578125" style="482" customWidth="1"/>
    <col min="7170" max="7170" width="12.5703125" style="482" customWidth="1"/>
    <col min="7171" max="7171" width="11.7109375" style="482" customWidth="1"/>
    <col min="7172" max="7172" width="10.7109375" style="482" customWidth="1"/>
    <col min="7173" max="7173" width="2.42578125" style="482" bestFit="1" customWidth="1"/>
    <col min="7174" max="7174" width="8.5703125" style="482" customWidth="1"/>
    <col min="7175" max="7175" width="12.42578125" style="482" customWidth="1"/>
    <col min="7176" max="7176" width="2.140625" style="482" customWidth="1"/>
    <col min="7177" max="7177" width="9.42578125" style="482" customWidth="1"/>
    <col min="7178" max="7422" width="11" style="482"/>
    <col min="7423" max="7423" width="46.7109375" style="482" bestFit="1" customWidth="1"/>
    <col min="7424" max="7424" width="11.85546875" style="482" customWidth="1"/>
    <col min="7425" max="7425" width="12.42578125" style="482" customWidth="1"/>
    <col min="7426" max="7426" width="12.5703125" style="482" customWidth="1"/>
    <col min="7427" max="7427" width="11.7109375" style="482" customWidth="1"/>
    <col min="7428" max="7428" width="10.7109375" style="482" customWidth="1"/>
    <col min="7429" max="7429" width="2.42578125" style="482" bestFit="1" customWidth="1"/>
    <col min="7430" max="7430" width="8.5703125" style="482" customWidth="1"/>
    <col min="7431" max="7431" width="12.42578125" style="482" customWidth="1"/>
    <col min="7432" max="7432" width="2.140625" style="482" customWidth="1"/>
    <col min="7433" max="7433" width="9.42578125" style="482" customWidth="1"/>
    <col min="7434" max="7678" width="11" style="482"/>
    <col min="7679" max="7679" width="46.7109375" style="482" bestFit="1" customWidth="1"/>
    <col min="7680" max="7680" width="11.85546875" style="482" customWidth="1"/>
    <col min="7681" max="7681" width="12.42578125" style="482" customWidth="1"/>
    <col min="7682" max="7682" width="12.5703125" style="482" customWidth="1"/>
    <col min="7683" max="7683" width="11.7109375" style="482" customWidth="1"/>
    <col min="7684" max="7684" width="10.7109375" style="482" customWidth="1"/>
    <col min="7685" max="7685" width="2.42578125" style="482" bestFit="1" customWidth="1"/>
    <col min="7686" max="7686" width="8.5703125" style="482" customWidth="1"/>
    <col min="7687" max="7687" width="12.42578125" style="482" customWidth="1"/>
    <col min="7688" max="7688" width="2.140625" style="482" customWidth="1"/>
    <col min="7689" max="7689" width="9.42578125" style="482" customWidth="1"/>
    <col min="7690" max="7934" width="11" style="482"/>
    <col min="7935" max="7935" width="46.7109375" style="482" bestFit="1" customWidth="1"/>
    <col min="7936" max="7936" width="11.85546875" style="482" customWidth="1"/>
    <col min="7937" max="7937" width="12.42578125" style="482" customWidth="1"/>
    <col min="7938" max="7938" width="12.5703125" style="482" customWidth="1"/>
    <col min="7939" max="7939" width="11.7109375" style="482" customWidth="1"/>
    <col min="7940" max="7940" width="10.7109375" style="482" customWidth="1"/>
    <col min="7941" max="7941" width="2.42578125" style="482" bestFit="1" customWidth="1"/>
    <col min="7942" max="7942" width="8.5703125" style="482" customWidth="1"/>
    <col min="7943" max="7943" width="12.42578125" style="482" customWidth="1"/>
    <col min="7944" max="7944" width="2.140625" style="482" customWidth="1"/>
    <col min="7945" max="7945" width="9.42578125" style="482" customWidth="1"/>
    <col min="7946" max="8190" width="11" style="482"/>
    <col min="8191" max="8191" width="46.7109375" style="482" bestFit="1" customWidth="1"/>
    <col min="8192" max="8192" width="11.85546875" style="482" customWidth="1"/>
    <col min="8193" max="8193" width="12.42578125" style="482" customWidth="1"/>
    <col min="8194" max="8194" width="12.5703125" style="482" customWidth="1"/>
    <col min="8195" max="8195" width="11.7109375" style="482" customWidth="1"/>
    <col min="8196" max="8196" width="10.7109375" style="482" customWidth="1"/>
    <col min="8197" max="8197" width="2.42578125" style="482" bestFit="1" customWidth="1"/>
    <col min="8198" max="8198" width="8.5703125" style="482" customWidth="1"/>
    <col min="8199" max="8199" width="12.42578125" style="482" customWidth="1"/>
    <col min="8200" max="8200" width="2.140625" style="482" customWidth="1"/>
    <col min="8201" max="8201" width="9.42578125" style="482" customWidth="1"/>
    <col min="8202" max="8446" width="11" style="482"/>
    <col min="8447" max="8447" width="46.7109375" style="482" bestFit="1" customWidth="1"/>
    <col min="8448" max="8448" width="11.85546875" style="482" customWidth="1"/>
    <col min="8449" max="8449" width="12.42578125" style="482" customWidth="1"/>
    <col min="8450" max="8450" width="12.5703125" style="482" customWidth="1"/>
    <col min="8451" max="8451" width="11.7109375" style="482" customWidth="1"/>
    <col min="8452" max="8452" width="10.7109375" style="482" customWidth="1"/>
    <col min="8453" max="8453" width="2.42578125" style="482" bestFit="1" customWidth="1"/>
    <col min="8454" max="8454" width="8.5703125" style="482" customWidth="1"/>
    <col min="8455" max="8455" width="12.42578125" style="482" customWidth="1"/>
    <col min="8456" max="8456" width="2.140625" style="482" customWidth="1"/>
    <col min="8457" max="8457" width="9.42578125" style="482" customWidth="1"/>
    <col min="8458" max="8702" width="11" style="482"/>
    <col min="8703" max="8703" width="46.7109375" style="482" bestFit="1" customWidth="1"/>
    <col min="8704" max="8704" width="11.85546875" style="482" customWidth="1"/>
    <col min="8705" max="8705" width="12.42578125" style="482" customWidth="1"/>
    <col min="8706" max="8706" width="12.5703125" style="482" customWidth="1"/>
    <col min="8707" max="8707" width="11.7109375" style="482" customWidth="1"/>
    <col min="8708" max="8708" width="10.7109375" style="482" customWidth="1"/>
    <col min="8709" max="8709" width="2.42578125" style="482" bestFit="1" customWidth="1"/>
    <col min="8710" max="8710" width="8.5703125" style="482" customWidth="1"/>
    <col min="8711" max="8711" width="12.42578125" style="482" customWidth="1"/>
    <col min="8712" max="8712" width="2.140625" style="482" customWidth="1"/>
    <col min="8713" max="8713" width="9.42578125" style="482" customWidth="1"/>
    <col min="8714" max="8958" width="11" style="482"/>
    <col min="8959" max="8959" width="46.7109375" style="482" bestFit="1" customWidth="1"/>
    <col min="8960" max="8960" width="11.85546875" style="482" customWidth="1"/>
    <col min="8961" max="8961" width="12.42578125" style="482" customWidth="1"/>
    <col min="8962" max="8962" width="12.5703125" style="482" customWidth="1"/>
    <col min="8963" max="8963" width="11.7109375" style="482" customWidth="1"/>
    <col min="8964" max="8964" width="10.7109375" style="482" customWidth="1"/>
    <col min="8965" max="8965" width="2.42578125" style="482" bestFit="1" customWidth="1"/>
    <col min="8966" max="8966" width="8.5703125" style="482" customWidth="1"/>
    <col min="8967" max="8967" width="12.42578125" style="482" customWidth="1"/>
    <col min="8968" max="8968" width="2.140625" style="482" customWidth="1"/>
    <col min="8969" max="8969" width="9.42578125" style="482" customWidth="1"/>
    <col min="8970" max="9214" width="11" style="482"/>
    <col min="9215" max="9215" width="46.7109375" style="482" bestFit="1" customWidth="1"/>
    <col min="9216" max="9216" width="11.85546875" style="482" customWidth="1"/>
    <col min="9217" max="9217" width="12.42578125" style="482" customWidth="1"/>
    <col min="9218" max="9218" width="12.5703125" style="482" customWidth="1"/>
    <col min="9219" max="9219" width="11.7109375" style="482" customWidth="1"/>
    <col min="9220" max="9220" width="10.7109375" style="482" customWidth="1"/>
    <col min="9221" max="9221" width="2.42578125" style="482" bestFit="1" customWidth="1"/>
    <col min="9222" max="9222" width="8.5703125" style="482" customWidth="1"/>
    <col min="9223" max="9223" width="12.42578125" style="482" customWidth="1"/>
    <col min="9224" max="9224" width="2.140625" style="482" customWidth="1"/>
    <col min="9225" max="9225" width="9.42578125" style="482" customWidth="1"/>
    <col min="9226" max="9470" width="11" style="482"/>
    <col min="9471" max="9471" width="46.7109375" style="482" bestFit="1" customWidth="1"/>
    <col min="9472" max="9472" width="11.85546875" style="482" customWidth="1"/>
    <col min="9473" max="9473" width="12.42578125" style="482" customWidth="1"/>
    <col min="9474" max="9474" width="12.5703125" style="482" customWidth="1"/>
    <col min="9475" max="9475" width="11.7109375" style="482" customWidth="1"/>
    <col min="9476" max="9476" width="10.7109375" style="482" customWidth="1"/>
    <col min="9477" max="9477" width="2.42578125" style="482" bestFit="1" customWidth="1"/>
    <col min="9478" max="9478" width="8.5703125" style="482" customWidth="1"/>
    <col min="9479" max="9479" width="12.42578125" style="482" customWidth="1"/>
    <col min="9480" max="9480" width="2.140625" style="482" customWidth="1"/>
    <col min="9481" max="9481" width="9.42578125" style="482" customWidth="1"/>
    <col min="9482" max="9726" width="11" style="482"/>
    <col min="9727" max="9727" width="46.7109375" style="482" bestFit="1" customWidth="1"/>
    <col min="9728" max="9728" width="11.85546875" style="482" customWidth="1"/>
    <col min="9729" max="9729" width="12.42578125" style="482" customWidth="1"/>
    <col min="9730" max="9730" width="12.5703125" style="482" customWidth="1"/>
    <col min="9731" max="9731" width="11.7109375" style="482" customWidth="1"/>
    <col min="9732" max="9732" width="10.7109375" style="482" customWidth="1"/>
    <col min="9733" max="9733" width="2.42578125" style="482" bestFit="1" customWidth="1"/>
    <col min="9734" max="9734" width="8.5703125" style="482" customWidth="1"/>
    <col min="9735" max="9735" width="12.42578125" style="482" customWidth="1"/>
    <col min="9736" max="9736" width="2.140625" style="482" customWidth="1"/>
    <col min="9737" max="9737" width="9.42578125" style="482" customWidth="1"/>
    <col min="9738" max="9982" width="11" style="482"/>
    <col min="9983" max="9983" width="46.7109375" style="482" bestFit="1" customWidth="1"/>
    <col min="9984" max="9984" width="11.85546875" style="482" customWidth="1"/>
    <col min="9985" max="9985" width="12.42578125" style="482" customWidth="1"/>
    <col min="9986" max="9986" width="12.5703125" style="482" customWidth="1"/>
    <col min="9987" max="9987" width="11.7109375" style="482" customWidth="1"/>
    <col min="9988" max="9988" width="10.7109375" style="482" customWidth="1"/>
    <col min="9989" max="9989" width="2.42578125" style="482" bestFit="1" customWidth="1"/>
    <col min="9990" max="9990" width="8.5703125" style="482" customWidth="1"/>
    <col min="9991" max="9991" width="12.42578125" style="482" customWidth="1"/>
    <col min="9992" max="9992" width="2.140625" style="482" customWidth="1"/>
    <col min="9993" max="9993" width="9.42578125" style="482" customWidth="1"/>
    <col min="9994" max="10238" width="11" style="482"/>
    <col min="10239" max="10239" width="46.7109375" style="482" bestFit="1" customWidth="1"/>
    <col min="10240" max="10240" width="11.85546875" style="482" customWidth="1"/>
    <col min="10241" max="10241" width="12.42578125" style="482" customWidth="1"/>
    <col min="10242" max="10242" width="12.5703125" style="482" customWidth="1"/>
    <col min="10243" max="10243" width="11.7109375" style="482" customWidth="1"/>
    <col min="10244" max="10244" width="10.7109375" style="482" customWidth="1"/>
    <col min="10245" max="10245" width="2.42578125" style="482" bestFit="1" customWidth="1"/>
    <col min="10246" max="10246" width="8.5703125" style="482" customWidth="1"/>
    <col min="10247" max="10247" width="12.42578125" style="482" customWidth="1"/>
    <col min="10248" max="10248" width="2.140625" style="482" customWidth="1"/>
    <col min="10249" max="10249" width="9.42578125" style="482" customWidth="1"/>
    <col min="10250" max="10494" width="11" style="482"/>
    <col min="10495" max="10495" width="46.7109375" style="482" bestFit="1" customWidth="1"/>
    <col min="10496" max="10496" width="11.85546875" style="482" customWidth="1"/>
    <col min="10497" max="10497" width="12.42578125" style="482" customWidth="1"/>
    <col min="10498" max="10498" width="12.5703125" style="482" customWidth="1"/>
    <col min="10499" max="10499" width="11.7109375" style="482" customWidth="1"/>
    <col min="10500" max="10500" width="10.7109375" style="482" customWidth="1"/>
    <col min="10501" max="10501" width="2.42578125" style="482" bestFit="1" customWidth="1"/>
    <col min="10502" max="10502" width="8.5703125" style="482" customWidth="1"/>
    <col min="10503" max="10503" width="12.42578125" style="482" customWidth="1"/>
    <col min="10504" max="10504" width="2.140625" style="482" customWidth="1"/>
    <col min="10505" max="10505" width="9.42578125" style="482" customWidth="1"/>
    <col min="10506" max="10750" width="11" style="482"/>
    <col min="10751" max="10751" width="46.7109375" style="482" bestFit="1" customWidth="1"/>
    <col min="10752" max="10752" width="11.85546875" style="482" customWidth="1"/>
    <col min="10753" max="10753" width="12.42578125" style="482" customWidth="1"/>
    <col min="10754" max="10754" width="12.5703125" style="482" customWidth="1"/>
    <col min="10755" max="10755" width="11.7109375" style="482" customWidth="1"/>
    <col min="10756" max="10756" width="10.7109375" style="482" customWidth="1"/>
    <col min="10757" max="10757" width="2.42578125" style="482" bestFit="1" customWidth="1"/>
    <col min="10758" max="10758" width="8.5703125" style="482" customWidth="1"/>
    <col min="10759" max="10759" width="12.42578125" style="482" customWidth="1"/>
    <col min="10760" max="10760" width="2.140625" style="482" customWidth="1"/>
    <col min="10761" max="10761" width="9.42578125" style="482" customWidth="1"/>
    <col min="10762" max="11006" width="11" style="482"/>
    <col min="11007" max="11007" width="46.7109375" style="482" bestFit="1" customWidth="1"/>
    <col min="11008" max="11008" width="11.85546875" style="482" customWidth="1"/>
    <col min="11009" max="11009" width="12.42578125" style="482" customWidth="1"/>
    <col min="11010" max="11010" width="12.5703125" style="482" customWidth="1"/>
    <col min="11011" max="11011" width="11.7109375" style="482" customWidth="1"/>
    <col min="11012" max="11012" width="10.7109375" style="482" customWidth="1"/>
    <col min="11013" max="11013" width="2.42578125" style="482" bestFit="1" customWidth="1"/>
    <col min="11014" max="11014" width="8.5703125" style="482" customWidth="1"/>
    <col min="11015" max="11015" width="12.42578125" style="482" customWidth="1"/>
    <col min="11016" max="11016" width="2.140625" style="482" customWidth="1"/>
    <col min="11017" max="11017" width="9.42578125" style="482" customWidth="1"/>
    <col min="11018" max="11262" width="11" style="482"/>
    <col min="11263" max="11263" width="46.7109375" style="482" bestFit="1" customWidth="1"/>
    <col min="11264" max="11264" width="11.85546875" style="482" customWidth="1"/>
    <col min="11265" max="11265" width="12.42578125" style="482" customWidth="1"/>
    <col min="11266" max="11266" width="12.5703125" style="482" customWidth="1"/>
    <col min="11267" max="11267" width="11.7109375" style="482" customWidth="1"/>
    <col min="11268" max="11268" width="10.7109375" style="482" customWidth="1"/>
    <col min="11269" max="11269" width="2.42578125" style="482" bestFit="1" customWidth="1"/>
    <col min="11270" max="11270" width="8.5703125" style="482" customWidth="1"/>
    <col min="11271" max="11271" width="12.42578125" style="482" customWidth="1"/>
    <col min="11272" max="11272" width="2.140625" style="482" customWidth="1"/>
    <col min="11273" max="11273" width="9.42578125" style="482" customWidth="1"/>
    <col min="11274" max="11518" width="11" style="482"/>
    <col min="11519" max="11519" width="46.7109375" style="482" bestFit="1" customWidth="1"/>
    <col min="11520" max="11520" width="11.85546875" style="482" customWidth="1"/>
    <col min="11521" max="11521" width="12.42578125" style="482" customWidth="1"/>
    <col min="11522" max="11522" width="12.5703125" style="482" customWidth="1"/>
    <col min="11523" max="11523" width="11.7109375" style="482" customWidth="1"/>
    <col min="11524" max="11524" width="10.7109375" style="482" customWidth="1"/>
    <col min="11525" max="11525" width="2.42578125" style="482" bestFit="1" customWidth="1"/>
    <col min="11526" max="11526" width="8.5703125" style="482" customWidth="1"/>
    <col min="11527" max="11527" width="12.42578125" style="482" customWidth="1"/>
    <col min="11528" max="11528" width="2.140625" style="482" customWidth="1"/>
    <col min="11529" max="11529" width="9.42578125" style="482" customWidth="1"/>
    <col min="11530" max="11774" width="11" style="482"/>
    <col min="11775" max="11775" width="46.7109375" style="482" bestFit="1" customWidth="1"/>
    <col min="11776" max="11776" width="11.85546875" style="482" customWidth="1"/>
    <col min="11777" max="11777" width="12.42578125" style="482" customWidth="1"/>
    <col min="11778" max="11778" width="12.5703125" style="482" customWidth="1"/>
    <col min="11779" max="11779" width="11.7109375" style="482" customWidth="1"/>
    <col min="11780" max="11780" width="10.7109375" style="482" customWidth="1"/>
    <col min="11781" max="11781" width="2.42578125" style="482" bestFit="1" customWidth="1"/>
    <col min="11782" max="11782" width="8.5703125" style="482" customWidth="1"/>
    <col min="11783" max="11783" width="12.42578125" style="482" customWidth="1"/>
    <col min="11784" max="11784" width="2.140625" style="482" customWidth="1"/>
    <col min="11785" max="11785" width="9.42578125" style="482" customWidth="1"/>
    <col min="11786" max="12030" width="11" style="482"/>
    <col min="12031" max="12031" width="46.7109375" style="482" bestFit="1" customWidth="1"/>
    <col min="12032" max="12032" width="11.85546875" style="482" customWidth="1"/>
    <col min="12033" max="12033" width="12.42578125" style="482" customWidth="1"/>
    <col min="12034" max="12034" width="12.5703125" style="482" customWidth="1"/>
    <col min="12035" max="12035" width="11.7109375" style="482" customWidth="1"/>
    <col min="12036" max="12036" width="10.7109375" style="482" customWidth="1"/>
    <col min="12037" max="12037" width="2.42578125" style="482" bestFit="1" customWidth="1"/>
    <col min="12038" max="12038" width="8.5703125" style="482" customWidth="1"/>
    <col min="12039" max="12039" width="12.42578125" style="482" customWidth="1"/>
    <col min="12040" max="12040" width="2.140625" style="482" customWidth="1"/>
    <col min="12041" max="12041" width="9.42578125" style="482" customWidth="1"/>
    <col min="12042" max="12286" width="11" style="482"/>
    <col min="12287" max="12287" width="46.7109375" style="482" bestFit="1" customWidth="1"/>
    <col min="12288" max="12288" width="11.85546875" style="482" customWidth="1"/>
    <col min="12289" max="12289" width="12.42578125" style="482" customWidth="1"/>
    <col min="12290" max="12290" width="12.5703125" style="482" customWidth="1"/>
    <col min="12291" max="12291" width="11.7109375" style="482" customWidth="1"/>
    <col min="12292" max="12292" width="10.7109375" style="482" customWidth="1"/>
    <col min="12293" max="12293" width="2.42578125" style="482" bestFit="1" customWidth="1"/>
    <col min="12294" max="12294" width="8.5703125" style="482" customWidth="1"/>
    <col min="12295" max="12295" width="12.42578125" style="482" customWidth="1"/>
    <col min="12296" max="12296" width="2.140625" style="482" customWidth="1"/>
    <col min="12297" max="12297" width="9.42578125" style="482" customWidth="1"/>
    <col min="12298" max="12542" width="11" style="482"/>
    <col min="12543" max="12543" width="46.7109375" style="482" bestFit="1" customWidth="1"/>
    <col min="12544" max="12544" width="11.85546875" style="482" customWidth="1"/>
    <col min="12545" max="12545" width="12.42578125" style="482" customWidth="1"/>
    <col min="12546" max="12546" width="12.5703125" style="482" customWidth="1"/>
    <col min="12547" max="12547" width="11.7109375" style="482" customWidth="1"/>
    <col min="12548" max="12548" width="10.7109375" style="482" customWidth="1"/>
    <col min="12549" max="12549" width="2.42578125" style="482" bestFit="1" customWidth="1"/>
    <col min="12550" max="12550" width="8.5703125" style="482" customWidth="1"/>
    <col min="12551" max="12551" width="12.42578125" style="482" customWidth="1"/>
    <col min="12552" max="12552" width="2.140625" style="482" customWidth="1"/>
    <col min="12553" max="12553" width="9.42578125" style="482" customWidth="1"/>
    <col min="12554" max="12798" width="11" style="482"/>
    <col min="12799" max="12799" width="46.7109375" style="482" bestFit="1" customWidth="1"/>
    <col min="12800" max="12800" width="11.85546875" style="482" customWidth="1"/>
    <col min="12801" max="12801" width="12.42578125" style="482" customWidth="1"/>
    <col min="12802" max="12802" width="12.5703125" style="482" customWidth="1"/>
    <col min="12803" max="12803" width="11.7109375" style="482" customWidth="1"/>
    <col min="12804" max="12804" width="10.7109375" style="482" customWidth="1"/>
    <col min="12805" max="12805" width="2.42578125" style="482" bestFit="1" customWidth="1"/>
    <col min="12806" max="12806" width="8.5703125" style="482" customWidth="1"/>
    <col min="12807" max="12807" width="12.42578125" style="482" customWidth="1"/>
    <col min="12808" max="12808" width="2.140625" style="482" customWidth="1"/>
    <col min="12809" max="12809" width="9.42578125" style="482" customWidth="1"/>
    <col min="12810" max="13054" width="11" style="482"/>
    <col min="13055" max="13055" width="46.7109375" style="482" bestFit="1" customWidth="1"/>
    <col min="13056" max="13056" width="11.85546875" style="482" customWidth="1"/>
    <col min="13057" max="13057" width="12.42578125" style="482" customWidth="1"/>
    <col min="13058" max="13058" width="12.5703125" style="482" customWidth="1"/>
    <col min="13059" max="13059" width="11.7109375" style="482" customWidth="1"/>
    <col min="13060" max="13060" width="10.7109375" style="482" customWidth="1"/>
    <col min="13061" max="13061" width="2.42578125" style="482" bestFit="1" customWidth="1"/>
    <col min="13062" max="13062" width="8.5703125" style="482" customWidth="1"/>
    <col min="13063" max="13063" width="12.42578125" style="482" customWidth="1"/>
    <col min="13064" max="13064" width="2.140625" style="482" customWidth="1"/>
    <col min="13065" max="13065" width="9.42578125" style="482" customWidth="1"/>
    <col min="13066" max="13310" width="11" style="482"/>
    <col min="13311" max="13311" width="46.7109375" style="482" bestFit="1" customWidth="1"/>
    <col min="13312" max="13312" width="11.85546875" style="482" customWidth="1"/>
    <col min="13313" max="13313" width="12.42578125" style="482" customWidth="1"/>
    <col min="13314" max="13314" width="12.5703125" style="482" customWidth="1"/>
    <col min="13315" max="13315" width="11.7109375" style="482" customWidth="1"/>
    <col min="13316" max="13316" width="10.7109375" style="482" customWidth="1"/>
    <col min="13317" max="13317" width="2.42578125" style="482" bestFit="1" customWidth="1"/>
    <col min="13318" max="13318" width="8.5703125" style="482" customWidth="1"/>
    <col min="13319" max="13319" width="12.42578125" style="482" customWidth="1"/>
    <col min="13320" max="13320" width="2.140625" style="482" customWidth="1"/>
    <col min="13321" max="13321" width="9.42578125" style="482" customWidth="1"/>
    <col min="13322" max="13566" width="11" style="482"/>
    <col min="13567" max="13567" width="46.7109375" style="482" bestFit="1" customWidth="1"/>
    <col min="13568" max="13568" width="11.85546875" style="482" customWidth="1"/>
    <col min="13569" max="13569" width="12.42578125" style="482" customWidth="1"/>
    <col min="13570" max="13570" width="12.5703125" style="482" customWidth="1"/>
    <col min="13571" max="13571" width="11.7109375" style="482" customWidth="1"/>
    <col min="13572" max="13572" width="10.7109375" style="482" customWidth="1"/>
    <col min="13573" max="13573" width="2.42578125" style="482" bestFit="1" customWidth="1"/>
    <col min="13574" max="13574" width="8.5703125" style="482" customWidth="1"/>
    <col min="13575" max="13575" width="12.42578125" style="482" customWidth="1"/>
    <col min="13576" max="13576" width="2.140625" style="482" customWidth="1"/>
    <col min="13577" max="13577" width="9.42578125" style="482" customWidth="1"/>
    <col min="13578" max="13822" width="11" style="482"/>
    <col min="13823" max="13823" width="46.7109375" style="482" bestFit="1" customWidth="1"/>
    <col min="13824" max="13824" width="11.85546875" style="482" customWidth="1"/>
    <col min="13825" max="13825" width="12.42578125" style="482" customWidth="1"/>
    <col min="13826" max="13826" width="12.5703125" style="482" customWidth="1"/>
    <col min="13827" max="13827" width="11.7109375" style="482" customWidth="1"/>
    <col min="13828" max="13828" width="10.7109375" style="482" customWidth="1"/>
    <col min="13829" max="13829" width="2.42578125" style="482" bestFit="1" customWidth="1"/>
    <col min="13830" max="13830" width="8.5703125" style="482" customWidth="1"/>
    <col min="13831" max="13831" width="12.42578125" style="482" customWidth="1"/>
    <col min="13832" max="13832" width="2.140625" style="482" customWidth="1"/>
    <col min="13833" max="13833" width="9.42578125" style="482" customWidth="1"/>
    <col min="13834" max="14078" width="11" style="482"/>
    <col min="14079" max="14079" width="46.7109375" style="482" bestFit="1" customWidth="1"/>
    <col min="14080" max="14080" width="11.85546875" style="482" customWidth="1"/>
    <col min="14081" max="14081" width="12.42578125" style="482" customWidth="1"/>
    <col min="14082" max="14082" width="12.5703125" style="482" customWidth="1"/>
    <col min="14083" max="14083" width="11.7109375" style="482" customWidth="1"/>
    <col min="14084" max="14084" width="10.7109375" style="482" customWidth="1"/>
    <col min="14085" max="14085" width="2.42578125" style="482" bestFit="1" customWidth="1"/>
    <col min="14086" max="14086" width="8.5703125" style="482" customWidth="1"/>
    <col min="14087" max="14087" width="12.42578125" style="482" customWidth="1"/>
    <col min="14088" max="14088" width="2.140625" style="482" customWidth="1"/>
    <col min="14089" max="14089" width="9.42578125" style="482" customWidth="1"/>
    <col min="14090" max="14334" width="11" style="482"/>
    <col min="14335" max="14335" width="46.7109375" style="482" bestFit="1" customWidth="1"/>
    <col min="14336" max="14336" width="11.85546875" style="482" customWidth="1"/>
    <col min="14337" max="14337" width="12.42578125" style="482" customWidth="1"/>
    <col min="14338" max="14338" width="12.5703125" style="482" customWidth="1"/>
    <col min="14339" max="14339" width="11.7109375" style="482" customWidth="1"/>
    <col min="14340" max="14340" width="10.7109375" style="482" customWidth="1"/>
    <col min="14341" max="14341" width="2.42578125" style="482" bestFit="1" customWidth="1"/>
    <col min="14342" max="14342" width="8.5703125" style="482" customWidth="1"/>
    <col min="14343" max="14343" width="12.42578125" style="482" customWidth="1"/>
    <col min="14344" max="14344" width="2.140625" style="482" customWidth="1"/>
    <col min="14345" max="14345" width="9.42578125" style="482" customWidth="1"/>
    <col min="14346" max="14590" width="11" style="482"/>
    <col min="14591" max="14591" width="46.7109375" style="482" bestFit="1" customWidth="1"/>
    <col min="14592" max="14592" width="11.85546875" style="482" customWidth="1"/>
    <col min="14593" max="14593" width="12.42578125" style="482" customWidth="1"/>
    <col min="14594" max="14594" width="12.5703125" style="482" customWidth="1"/>
    <col min="14595" max="14595" width="11.7109375" style="482" customWidth="1"/>
    <col min="14596" max="14596" width="10.7109375" style="482" customWidth="1"/>
    <col min="14597" max="14597" width="2.42578125" style="482" bestFit="1" customWidth="1"/>
    <col min="14598" max="14598" width="8.5703125" style="482" customWidth="1"/>
    <col min="14599" max="14599" width="12.42578125" style="482" customWidth="1"/>
    <col min="14600" max="14600" width="2.140625" style="482" customWidth="1"/>
    <col min="14601" max="14601" width="9.42578125" style="482" customWidth="1"/>
    <col min="14602" max="14846" width="11" style="482"/>
    <col min="14847" max="14847" width="46.7109375" style="482" bestFit="1" customWidth="1"/>
    <col min="14848" max="14848" width="11.85546875" style="482" customWidth="1"/>
    <col min="14849" max="14849" width="12.42578125" style="482" customWidth="1"/>
    <col min="14850" max="14850" width="12.5703125" style="482" customWidth="1"/>
    <col min="14851" max="14851" width="11.7109375" style="482" customWidth="1"/>
    <col min="14852" max="14852" width="10.7109375" style="482" customWidth="1"/>
    <col min="14853" max="14853" width="2.42578125" style="482" bestFit="1" customWidth="1"/>
    <col min="14854" max="14854" width="8.5703125" style="482" customWidth="1"/>
    <col min="14855" max="14855" width="12.42578125" style="482" customWidth="1"/>
    <col min="14856" max="14856" width="2.140625" style="482" customWidth="1"/>
    <col min="14857" max="14857" width="9.42578125" style="482" customWidth="1"/>
    <col min="14858" max="15102" width="11" style="482"/>
    <col min="15103" max="15103" width="46.7109375" style="482" bestFit="1" customWidth="1"/>
    <col min="15104" max="15104" width="11.85546875" style="482" customWidth="1"/>
    <col min="15105" max="15105" width="12.42578125" style="482" customWidth="1"/>
    <col min="15106" max="15106" width="12.5703125" style="482" customWidth="1"/>
    <col min="15107" max="15107" width="11.7109375" style="482" customWidth="1"/>
    <col min="15108" max="15108" width="10.7109375" style="482" customWidth="1"/>
    <col min="15109" max="15109" width="2.42578125" style="482" bestFit="1" customWidth="1"/>
    <col min="15110" max="15110" width="8.5703125" style="482" customWidth="1"/>
    <col min="15111" max="15111" width="12.42578125" style="482" customWidth="1"/>
    <col min="15112" max="15112" width="2.140625" style="482" customWidth="1"/>
    <col min="15113" max="15113" width="9.42578125" style="482" customWidth="1"/>
    <col min="15114" max="15358" width="11" style="482"/>
    <col min="15359" max="15359" width="46.7109375" style="482" bestFit="1" customWidth="1"/>
    <col min="15360" max="15360" width="11.85546875" style="482" customWidth="1"/>
    <col min="15361" max="15361" width="12.42578125" style="482" customWidth="1"/>
    <col min="15362" max="15362" width="12.5703125" style="482" customWidth="1"/>
    <col min="15363" max="15363" width="11.7109375" style="482" customWidth="1"/>
    <col min="15364" max="15364" width="10.7109375" style="482" customWidth="1"/>
    <col min="15365" max="15365" width="2.42578125" style="482" bestFit="1" customWidth="1"/>
    <col min="15366" max="15366" width="8.5703125" style="482" customWidth="1"/>
    <col min="15367" max="15367" width="12.42578125" style="482" customWidth="1"/>
    <col min="15368" max="15368" width="2.140625" style="482" customWidth="1"/>
    <col min="15369" max="15369" width="9.42578125" style="482" customWidth="1"/>
    <col min="15370" max="15614" width="11" style="482"/>
    <col min="15615" max="15615" width="46.7109375" style="482" bestFit="1" customWidth="1"/>
    <col min="15616" max="15616" width="11.85546875" style="482" customWidth="1"/>
    <col min="15617" max="15617" width="12.42578125" style="482" customWidth="1"/>
    <col min="15618" max="15618" width="12.5703125" style="482" customWidth="1"/>
    <col min="15619" max="15619" width="11.7109375" style="482" customWidth="1"/>
    <col min="15620" max="15620" width="10.7109375" style="482" customWidth="1"/>
    <col min="15621" max="15621" width="2.42578125" style="482" bestFit="1" customWidth="1"/>
    <col min="15622" max="15622" width="8.5703125" style="482" customWidth="1"/>
    <col min="15623" max="15623" width="12.42578125" style="482" customWidth="1"/>
    <col min="15624" max="15624" width="2.140625" style="482" customWidth="1"/>
    <col min="15625" max="15625" width="9.42578125" style="482" customWidth="1"/>
    <col min="15626" max="15870" width="11" style="482"/>
    <col min="15871" max="15871" width="46.7109375" style="482" bestFit="1" customWidth="1"/>
    <col min="15872" max="15872" width="11.85546875" style="482" customWidth="1"/>
    <col min="15873" max="15873" width="12.42578125" style="482" customWidth="1"/>
    <col min="15874" max="15874" width="12.5703125" style="482" customWidth="1"/>
    <col min="15875" max="15875" width="11.7109375" style="482" customWidth="1"/>
    <col min="15876" max="15876" width="10.7109375" style="482" customWidth="1"/>
    <col min="15877" max="15877" width="2.42578125" style="482" bestFit="1" customWidth="1"/>
    <col min="15878" max="15878" width="8.5703125" style="482" customWidth="1"/>
    <col min="15879" max="15879" width="12.42578125" style="482" customWidth="1"/>
    <col min="15880" max="15880" width="2.140625" style="482" customWidth="1"/>
    <col min="15881" max="15881" width="9.42578125" style="482" customWidth="1"/>
    <col min="15882" max="16126" width="11" style="482"/>
    <col min="16127" max="16127" width="46.7109375" style="482" bestFit="1" customWidth="1"/>
    <col min="16128" max="16128" width="11.85546875" style="482" customWidth="1"/>
    <col min="16129" max="16129" width="12.42578125" style="482" customWidth="1"/>
    <col min="16130" max="16130" width="12.5703125" style="482" customWidth="1"/>
    <col min="16131" max="16131" width="11.7109375" style="482" customWidth="1"/>
    <col min="16132" max="16132" width="10.7109375" style="482" customWidth="1"/>
    <col min="16133" max="16133" width="2.42578125" style="482" bestFit="1" customWidth="1"/>
    <col min="16134" max="16134" width="8.5703125" style="482" customWidth="1"/>
    <col min="16135" max="16135" width="12.42578125" style="482" customWidth="1"/>
    <col min="16136" max="16136" width="2.140625" style="482" customWidth="1"/>
    <col min="16137" max="16137" width="9.42578125" style="482" customWidth="1"/>
    <col min="16138" max="16384" width="11" style="482"/>
  </cols>
  <sheetData>
    <row r="1" spans="1:9" ht="17.100000000000001" customHeight="1">
      <c r="A1" s="1821" t="s">
        <v>146</v>
      </c>
      <c r="B1" s="1821"/>
      <c r="C1" s="1821"/>
      <c r="D1" s="1821"/>
      <c r="E1" s="1821"/>
      <c r="F1" s="1821"/>
      <c r="G1" s="1821"/>
      <c r="H1" s="1821"/>
      <c r="I1" s="1821"/>
    </row>
    <row r="2" spans="1:9" ht="17.100000000000001" customHeight="1">
      <c r="A2" s="1833" t="s">
        <v>112</v>
      </c>
      <c r="B2" s="1833"/>
      <c r="C2" s="1833"/>
      <c r="D2" s="1833"/>
      <c r="E2" s="1833"/>
      <c r="F2" s="1833"/>
      <c r="G2" s="1833"/>
      <c r="H2" s="1833"/>
      <c r="I2" s="1833"/>
    </row>
    <row r="3" spans="1:9" ht="17.100000000000001" customHeight="1" thickBot="1">
      <c r="E3" s="551"/>
      <c r="H3" s="1823" t="s">
        <v>1</v>
      </c>
      <c r="I3" s="1823"/>
    </row>
    <row r="4" spans="1:9" ht="23.25" customHeight="1" thickTop="1">
      <c r="A4" s="1837" t="s">
        <v>187</v>
      </c>
      <c r="B4" s="562">
        <v>2017</v>
      </c>
      <c r="C4" s="562">
        <v>2017</v>
      </c>
      <c r="D4" s="562">
        <v>2018</v>
      </c>
      <c r="E4" s="563">
        <v>2018</v>
      </c>
      <c r="F4" s="1834" t="s">
        <v>147</v>
      </c>
      <c r="G4" s="1835"/>
      <c r="H4" s="1835"/>
      <c r="I4" s="1836"/>
    </row>
    <row r="5" spans="1:9" ht="23.25" customHeight="1">
      <c r="A5" s="1838"/>
      <c r="B5" s="564" t="s">
        <v>149</v>
      </c>
      <c r="C5" s="544" t="s">
        <v>150</v>
      </c>
      <c r="D5" s="544" t="s">
        <v>151</v>
      </c>
      <c r="E5" s="565" t="s">
        <v>152</v>
      </c>
      <c r="F5" s="1826" t="s">
        <v>44</v>
      </c>
      <c r="G5" s="1828"/>
      <c r="H5" s="1826" t="s">
        <v>134</v>
      </c>
      <c r="I5" s="1829"/>
    </row>
    <row r="6" spans="1:9" ht="23.25" customHeight="1">
      <c r="A6" s="1839"/>
      <c r="B6" s="545"/>
      <c r="C6" s="545"/>
      <c r="D6" s="546"/>
      <c r="E6" s="566"/>
      <c r="F6" s="567" t="s">
        <v>3</v>
      </c>
      <c r="G6" s="568" t="s">
        <v>153</v>
      </c>
      <c r="H6" s="569" t="s">
        <v>3</v>
      </c>
      <c r="I6" s="570" t="s">
        <v>153</v>
      </c>
    </row>
    <row r="7" spans="1:9" ht="23.25" customHeight="1">
      <c r="A7" s="485" t="s">
        <v>188</v>
      </c>
      <c r="B7" s="538">
        <v>955657.73971067986</v>
      </c>
      <c r="C7" s="538">
        <v>954558.83296781976</v>
      </c>
      <c r="D7" s="538">
        <v>1020106.3194269199</v>
      </c>
      <c r="E7" s="538">
        <v>999361.91690574994</v>
      </c>
      <c r="F7" s="538">
        <v>-1098.9067428600974</v>
      </c>
      <c r="G7" s="538">
        <v>-0.11498957180975539</v>
      </c>
      <c r="H7" s="538">
        <v>-20744.402521169977</v>
      </c>
      <c r="I7" s="510">
        <v>-2.0335529862047972</v>
      </c>
    </row>
    <row r="8" spans="1:9" ht="23.25" customHeight="1">
      <c r="A8" s="499" t="s">
        <v>189</v>
      </c>
      <c r="B8" s="539">
        <v>25929.438226990002</v>
      </c>
      <c r="C8" s="539">
        <v>28084.782680830001</v>
      </c>
      <c r="D8" s="539">
        <v>28078.52314474</v>
      </c>
      <c r="E8" s="539">
        <v>28688.24811253</v>
      </c>
      <c r="F8" s="539">
        <v>2155.3444538399999</v>
      </c>
      <c r="G8" s="539">
        <v>8.3123453542333117</v>
      </c>
      <c r="H8" s="539">
        <v>609.72496778999994</v>
      </c>
      <c r="I8" s="552">
        <v>2.1714994219851653</v>
      </c>
    </row>
    <row r="9" spans="1:9" ht="23.25" customHeight="1">
      <c r="A9" s="499" t="s">
        <v>190</v>
      </c>
      <c r="B9" s="539">
        <v>170.62933999999998</v>
      </c>
      <c r="C9" s="539">
        <v>163.59616000000003</v>
      </c>
      <c r="D9" s="539">
        <v>165.14273</v>
      </c>
      <c r="E9" s="539">
        <v>152.29128</v>
      </c>
      <c r="F9" s="539">
        <v>-7.0331799999999589</v>
      </c>
      <c r="G9" s="539">
        <v>-4.1219054120469316</v>
      </c>
      <c r="H9" s="539">
        <v>-12.85145</v>
      </c>
      <c r="I9" s="552">
        <v>-7.7820258875458821</v>
      </c>
    </row>
    <row r="10" spans="1:9" ht="23.25" customHeight="1">
      <c r="A10" s="499" t="s">
        <v>191</v>
      </c>
      <c r="B10" s="539">
        <v>2291.3082800000002</v>
      </c>
      <c r="C10" s="539">
        <v>2334.1666400000004</v>
      </c>
      <c r="D10" s="539">
        <v>2466.3372199999999</v>
      </c>
      <c r="E10" s="539">
        <v>2588.9517599999999</v>
      </c>
      <c r="F10" s="539">
        <v>42.858360000000175</v>
      </c>
      <c r="G10" s="539">
        <v>1.8704754997001176</v>
      </c>
      <c r="H10" s="539">
        <v>122.61454000000003</v>
      </c>
      <c r="I10" s="552">
        <v>4.9715237237509653</v>
      </c>
    </row>
    <row r="11" spans="1:9" ht="23.25" customHeight="1">
      <c r="A11" s="499" t="s">
        <v>192</v>
      </c>
      <c r="B11" s="539">
        <v>927266.36386368982</v>
      </c>
      <c r="C11" s="539">
        <v>923976.28748698975</v>
      </c>
      <c r="D11" s="539">
        <v>989396.31633217994</v>
      </c>
      <c r="E11" s="539">
        <v>967932.42575321998</v>
      </c>
      <c r="F11" s="539">
        <v>-3290.0763767000753</v>
      </c>
      <c r="G11" s="539">
        <v>-0.35481459318670205</v>
      </c>
      <c r="H11" s="539">
        <v>-21463.890578959952</v>
      </c>
      <c r="I11" s="552">
        <v>-2.1693926108932131</v>
      </c>
    </row>
    <row r="12" spans="1:9" ht="23.25" customHeight="1">
      <c r="A12" s="485" t="s">
        <v>193</v>
      </c>
      <c r="B12" s="538">
        <v>41866.499995250007</v>
      </c>
      <c r="C12" s="538">
        <v>36374.998095249997</v>
      </c>
      <c r="D12" s="538">
        <v>74587.505888879998</v>
      </c>
      <c r="E12" s="538">
        <v>70022.900828879996</v>
      </c>
      <c r="F12" s="538">
        <v>-5491.5019000000102</v>
      </c>
      <c r="G12" s="538">
        <v>-13.116696883243289</v>
      </c>
      <c r="H12" s="538">
        <v>-4564.6050600000017</v>
      </c>
      <c r="I12" s="510">
        <v>-6.1197984911847323</v>
      </c>
    </row>
    <row r="13" spans="1:9" ht="23.25" customHeight="1">
      <c r="A13" s="499" t="s">
        <v>194</v>
      </c>
      <c r="B13" s="539">
        <v>30457.402599250003</v>
      </c>
      <c r="C13" s="539">
        <v>24932.40069925</v>
      </c>
      <c r="D13" s="539">
        <v>26119.902674249999</v>
      </c>
      <c r="E13" s="539">
        <v>21514.89761425</v>
      </c>
      <c r="F13" s="539">
        <v>-5525.0019000000029</v>
      </c>
      <c r="G13" s="539">
        <v>-18.140095439839158</v>
      </c>
      <c r="H13" s="539">
        <v>-4605.0050599999995</v>
      </c>
      <c r="I13" s="552">
        <v>-17.630253517520913</v>
      </c>
    </row>
    <row r="14" spans="1:9" ht="23.25" customHeight="1">
      <c r="A14" s="499" t="s">
        <v>195</v>
      </c>
      <c r="B14" s="539">
        <v>8942</v>
      </c>
      <c r="C14" s="539">
        <v>8942</v>
      </c>
      <c r="D14" s="539">
        <v>45287</v>
      </c>
      <c r="E14" s="539">
        <v>45287</v>
      </c>
      <c r="F14" s="539">
        <v>0</v>
      </c>
      <c r="G14" s="539">
        <v>0</v>
      </c>
      <c r="H14" s="539">
        <v>0</v>
      </c>
      <c r="I14" s="552">
        <v>0</v>
      </c>
    </row>
    <row r="15" spans="1:9" ht="23.25" customHeight="1">
      <c r="A15" s="499" t="s">
        <v>196</v>
      </c>
      <c r="B15" s="539">
        <v>2467.097396000001</v>
      </c>
      <c r="C15" s="539">
        <v>2500.5973959999992</v>
      </c>
      <c r="D15" s="539">
        <v>3180.6032146299985</v>
      </c>
      <c r="E15" s="539">
        <v>3221.0032146299927</v>
      </c>
      <c r="F15" s="539">
        <v>33.499999999998181</v>
      </c>
      <c r="G15" s="539">
        <v>1.3578709966745945</v>
      </c>
      <c r="H15" s="539">
        <v>40.399999999994179</v>
      </c>
      <c r="I15" s="552">
        <v>1.2701993072937874</v>
      </c>
    </row>
    <row r="16" spans="1:9" ht="23.25" customHeight="1">
      <c r="A16" s="499" t="s">
        <v>197</v>
      </c>
      <c r="B16" s="539">
        <v>0</v>
      </c>
      <c r="C16" s="539">
        <v>0</v>
      </c>
      <c r="D16" s="539">
        <v>0</v>
      </c>
      <c r="E16" s="539">
        <v>0</v>
      </c>
      <c r="F16" s="539">
        <v>0</v>
      </c>
      <c r="G16" s="539"/>
      <c r="H16" s="539">
        <v>0</v>
      </c>
      <c r="I16" s="552"/>
    </row>
    <row r="17" spans="1:9" ht="23.25" customHeight="1">
      <c r="A17" s="553" t="s">
        <v>198</v>
      </c>
      <c r="B17" s="538">
        <v>31</v>
      </c>
      <c r="C17" s="538">
        <v>31</v>
      </c>
      <c r="D17" s="538">
        <v>31</v>
      </c>
      <c r="E17" s="538">
        <v>31</v>
      </c>
      <c r="F17" s="538">
        <v>0</v>
      </c>
      <c r="G17" s="538">
        <v>0</v>
      </c>
      <c r="H17" s="538">
        <v>0</v>
      </c>
      <c r="I17" s="510">
        <v>0</v>
      </c>
    </row>
    <row r="18" spans="1:9" ht="23.25" customHeight="1">
      <c r="A18" s="485" t="s">
        <v>199</v>
      </c>
      <c r="B18" s="538">
        <v>3448.5718692200003</v>
      </c>
      <c r="C18" s="538">
        <v>3548.5718692200003</v>
      </c>
      <c r="D18" s="538">
        <v>2795.6894597300002</v>
      </c>
      <c r="E18" s="538">
        <v>1868.9954619999996</v>
      </c>
      <c r="F18" s="538">
        <v>100</v>
      </c>
      <c r="G18" s="538">
        <v>2.8997510793538446</v>
      </c>
      <c r="H18" s="538">
        <v>-926.69399773000055</v>
      </c>
      <c r="I18" s="510">
        <v>-33.147243679185245</v>
      </c>
    </row>
    <row r="19" spans="1:9" ht="23.25" customHeight="1">
      <c r="A19" s="499" t="s">
        <v>200</v>
      </c>
      <c r="B19" s="539">
        <v>3432.5718692200003</v>
      </c>
      <c r="C19" s="539">
        <v>3532.5718692200003</v>
      </c>
      <c r="D19" s="539">
        <v>2779.6894597300002</v>
      </c>
      <c r="E19" s="539">
        <v>1868.9954619999996</v>
      </c>
      <c r="F19" s="539">
        <v>100</v>
      </c>
      <c r="G19" s="539">
        <v>2.9132674801860299</v>
      </c>
      <c r="H19" s="539">
        <v>-910.69399773000055</v>
      </c>
      <c r="I19" s="552">
        <v>-32.76243662910673</v>
      </c>
    </row>
    <row r="20" spans="1:9" ht="23.25" customHeight="1">
      <c r="A20" s="499" t="s">
        <v>201</v>
      </c>
      <c r="B20" s="539">
        <v>16</v>
      </c>
      <c r="C20" s="539">
        <v>16</v>
      </c>
      <c r="D20" s="539">
        <v>16</v>
      </c>
      <c r="E20" s="539">
        <v>0</v>
      </c>
      <c r="F20" s="539">
        <v>0</v>
      </c>
      <c r="G20" s="539">
        <v>0</v>
      </c>
      <c r="H20" s="539">
        <v>-16</v>
      </c>
      <c r="I20" s="552">
        <v>-100</v>
      </c>
    </row>
    <row r="21" spans="1:9" ht="23.25" customHeight="1">
      <c r="A21" s="485" t="s">
        <v>202</v>
      </c>
      <c r="B21" s="538">
        <v>6937.2709147099995</v>
      </c>
      <c r="C21" s="538">
        <v>8070.6572445299998</v>
      </c>
      <c r="D21" s="538">
        <v>12230.303400999999</v>
      </c>
      <c r="E21" s="538">
        <v>15831.413343530001</v>
      </c>
      <c r="F21" s="538">
        <v>1133.3863298200004</v>
      </c>
      <c r="G21" s="538">
        <v>16.337639739810847</v>
      </c>
      <c r="H21" s="538">
        <v>3601.1099425300017</v>
      </c>
      <c r="I21" s="510">
        <v>29.444158697122429</v>
      </c>
    </row>
    <row r="22" spans="1:9" ht="23.25" customHeight="1">
      <c r="A22" s="499" t="s">
        <v>203</v>
      </c>
      <c r="B22" s="539">
        <v>6937.2709147099995</v>
      </c>
      <c r="C22" s="539">
        <v>8070.6572445299998</v>
      </c>
      <c r="D22" s="539">
        <v>12230.303400999999</v>
      </c>
      <c r="E22" s="539">
        <v>15831.413343530001</v>
      </c>
      <c r="F22" s="539">
        <v>1133.3863298200004</v>
      </c>
      <c r="G22" s="539">
        <v>16.337639739810847</v>
      </c>
      <c r="H22" s="539">
        <v>3601.1099425300017</v>
      </c>
      <c r="I22" s="552">
        <v>29.444158697122429</v>
      </c>
    </row>
    <row r="23" spans="1:9" ht="23.25" customHeight="1">
      <c r="A23" s="499" t="s">
        <v>204</v>
      </c>
      <c r="B23" s="539">
        <v>0</v>
      </c>
      <c r="C23" s="539">
        <v>0</v>
      </c>
      <c r="D23" s="539">
        <v>0</v>
      </c>
      <c r="E23" s="539">
        <v>0</v>
      </c>
      <c r="F23" s="539">
        <v>0</v>
      </c>
      <c r="G23" s="539"/>
      <c r="H23" s="539">
        <v>0</v>
      </c>
      <c r="I23" s="552"/>
    </row>
    <row r="24" spans="1:9" ht="23.25" customHeight="1">
      <c r="A24" s="485" t="s">
        <v>205</v>
      </c>
      <c r="B24" s="538">
        <v>4137.1226891200004</v>
      </c>
      <c r="C24" s="538">
        <v>4059.9948067400005</v>
      </c>
      <c r="D24" s="538">
        <v>4796.1389131599999</v>
      </c>
      <c r="E24" s="538">
        <v>5087.9360336300006</v>
      </c>
      <c r="F24" s="538">
        <v>-77.127882379999846</v>
      </c>
      <c r="G24" s="538">
        <v>-1.8642880130878008</v>
      </c>
      <c r="H24" s="538">
        <v>291.79712047000066</v>
      </c>
      <c r="I24" s="510">
        <v>6.0840006045143138</v>
      </c>
    </row>
    <row r="25" spans="1:9" ht="23.25" customHeight="1">
      <c r="A25" s="485" t="s">
        <v>206</v>
      </c>
      <c r="B25" s="538">
        <v>36601.222259999995</v>
      </c>
      <c r="C25" s="538">
        <v>31946.655310399998</v>
      </c>
      <c r="D25" s="538">
        <v>38810.401949780004</v>
      </c>
      <c r="E25" s="538">
        <v>39121.184229910017</v>
      </c>
      <c r="F25" s="538">
        <v>-4654.5669495999973</v>
      </c>
      <c r="G25" s="538">
        <v>-12.716971352857762</v>
      </c>
      <c r="H25" s="538">
        <v>310.78228013001353</v>
      </c>
      <c r="I25" s="510">
        <v>0.80077057829022347</v>
      </c>
    </row>
    <row r="26" spans="1:9" ht="23.25" customHeight="1">
      <c r="A26" s="554" t="s">
        <v>207</v>
      </c>
      <c r="B26" s="555">
        <v>1048679.42743898</v>
      </c>
      <c r="C26" s="555">
        <v>1038590.7102939597</v>
      </c>
      <c r="D26" s="555">
        <v>1153357.3590394701</v>
      </c>
      <c r="E26" s="555">
        <v>1131325.3468036996</v>
      </c>
      <c r="F26" s="555">
        <v>-10088.717145020259</v>
      </c>
      <c r="G26" s="555">
        <v>-0.9620401507883396</v>
      </c>
      <c r="H26" s="555">
        <v>-22032.012235770468</v>
      </c>
      <c r="I26" s="556">
        <v>-1.9102502847962919</v>
      </c>
    </row>
    <row r="27" spans="1:9" ht="23.25" customHeight="1">
      <c r="A27" s="485" t="s">
        <v>208</v>
      </c>
      <c r="B27" s="538">
        <v>656909.51932897011</v>
      </c>
      <c r="C27" s="538">
        <v>569336.6247458501</v>
      </c>
      <c r="D27" s="538">
        <v>709884.47333433991</v>
      </c>
      <c r="E27" s="538">
        <v>638167.76996993995</v>
      </c>
      <c r="F27" s="538">
        <v>-87572.894583120011</v>
      </c>
      <c r="G27" s="538">
        <v>-13.331043622655262</v>
      </c>
      <c r="H27" s="538">
        <v>-71716.70336439996</v>
      </c>
      <c r="I27" s="510">
        <v>-10.102587964425442</v>
      </c>
    </row>
    <row r="28" spans="1:9" ht="23.25" customHeight="1">
      <c r="A28" s="499" t="s">
        <v>209</v>
      </c>
      <c r="B28" s="539">
        <v>361745.91183872998</v>
      </c>
      <c r="C28" s="539">
        <v>366829.43883411994</v>
      </c>
      <c r="D28" s="539">
        <v>415985.43141382997</v>
      </c>
      <c r="E28" s="539">
        <v>400814.17380667996</v>
      </c>
      <c r="F28" s="539">
        <v>5083.5269953899551</v>
      </c>
      <c r="G28" s="539">
        <v>1.4052755895846152</v>
      </c>
      <c r="H28" s="539">
        <v>-15171.257607150008</v>
      </c>
      <c r="I28" s="552">
        <v>-3.6470646473331327</v>
      </c>
    </row>
    <row r="29" spans="1:9" ht="23.25" customHeight="1">
      <c r="A29" s="499" t="s">
        <v>210</v>
      </c>
      <c r="B29" s="539">
        <v>63082.488793020013</v>
      </c>
      <c r="C29" s="539">
        <v>53244.150226630016</v>
      </c>
      <c r="D29" s="539">
        <v>72207.413901170017</v>
      </c>
      <c r="E29" s="539">
        <v>60327.510145070017</v>
      </c>
      <c r="F29" s="539">
        <v>-9838.3385663899971</v>
      </c>
      <c r="G29" s="539">
        <v>-15.595989877112451</v>
      </c>
      <c r="H29" s="539">
        <v>-11879.9037561</v>
      </c>
      <c r="I29" s="552">
        <v>-16.452470894969281</v>
      </c>
    </row>
    <row r="30" spans="1:9" ht="23.25" customHeight="1">
      <c r="A30" s="499" t="s">
        <v>211</v>
      </c>
      <c r="B30" s="539">
        <v>194425.91190588006</v>
      </c>
      <c r="C30" s="539">
        <v>118819.57481994003</v>
      </c>
      <c r="D30" s="539">
        <v>191080.57552753005</v>
      </c>
      <c r="E30" s="539">
        <v>153961.68431708001</v>
      </c>
      <c r="F30" s="539">
        <v>-75606.337085940031</v>
      </c>
      <c r="G30" s="539">
        <v>-38.886965397153652</v>
      </c>
      <c r="H30" s="539">
        <v>-37118.891210450034</v>
      </c>
      <c r="I30" s="552">
        <v>-19.425779469196808</v>
      </c>
    </row>
    <row r="31" spans="1:9" ht="23.25" customHeight="1">
      <c r="A31" s="499" t="s">
        <v>212</v>
      </c>
      <c r="B31" s="539">
        <v>12364.73573455</v>
      </c>
      <c r="C31" s="539">
        <v>12416.387732860001</v>
      </c>
      <c r="D31" s="539">
        <v>12843.750556450001</v>
      </c>
      <c r="E31" s="539">
        <v>10936.644764049999</v>
      </c>
      <c r="F31" s="539">
        <v>51.651998310000636</v>
      </c>
      <c r="G31" s="539">
        <v>0.41773637074727538</v>
      </c>
      <c r="H31" s="539">
        <v>-1907.1057924000015</v>
      </c>
      <c r="I31" s="552">
        <v>-14.84851160895734</v>
      </c>
    </row>
    <row r="32" spans="1:9" ht="23.25" customHeight="1">
      <c r="A32" s="499" t="s">
        <v>213</v>
      </c>
      <c r="B32" s="539">
        <v>4802.4487722700005</v>
      </c>
      <c r="C32" s="539">
        <v>3843.0758138400001</v>
      </c>
      <c r="D32" s="539">
        <v>4210.7347835199998</v>
      </c>
      <c r="E32" s="539">
        <v>4467.5003344999996</v>
      </c>
      <c r="F32" s="539">
        <v>-959.37295843000038</v>
      </c>
      <c r="G32" s="539">
        <v>-19.976745279815407</v>
      </c>
      <c r="H32" s="539">
        <v>256.76555097999972</v>
      </c>
      <c r="I32" s="552">
        <v>6.0978799231177021</v>
      </c>
    </row>
    <row r="33" spans="1:9" ht="23.25" customHeight="1">
      <c r="A33" s="499" t="s">
        <v>214</v>
      </c>
      <c r="B33" s="539">
        <v>20488.022284520001</v>
      </c>
      <c r="C33" s="539">
        <v>14183.997318459995</v>
      </c>
      <c r="D33" s="539">
        <v>13556.567151840001</v>
      </c>
      <c r="E33" s="539">
        <v>7660.2566025599954</v>
      </c>
      <c r="F33" s="539">
        <v>-6304.0249660600057</v>
      </c>
      <c r="G33" s="539">
        <v>-30.769319158848713</v>
      </c>
      <c r="H33" s="539">
        <v>-5896.3105492800059</v>
      </c>
      <c r="I33" s="552">
        <v>-43.494127113734052</v>
      </c>
    </row>
    <row r="34" spans="1:9" ht="23.25" customHeight="1">
      <c r="A34" s="485" t="s">
        <v>215</v>
      </c>
      <c r="B34" s="538">
        <v>106272.09723108003</v>
      </c>
      <c r="C34" s="538">
        <v>258381.09799923995</v>
      </c>
      <c r="D34" s="538">
        <v>126148.40203899983</v>
      </c>
      <c r="E34" s="538">
        <v>201449.6002411198</v>
      </c>
      <c r="F34" s="538">
        <v>152109.00076815992</v>
      </c>
      <c r="G34" s="538">
        <v>143.13164483562537</v>
      </c>
      <c r="H34" s="538">
        <v>75301.198202119966</v>
      </c>
      <c r="I34" s="510">
        <v>59.692550190877547</v>
      </c>
    </row>
    <row r="35" spans="1:9" ht="23.25" customHeight="1">
      <c r="A35" s="485" t="s">
        <v>216</v>
      </c>
      <c r="B35" s="538">
        <v>14400</v>
      </c>
      <c r="C35" s="538">
        <v>19250</v>
      </c>
      <c r="D35" s="538">
        <v>44550</v>
      </c>
      <c r="E35" s="538">
        <v>46500</v>
      </c>
      <c r="F35" s="538">
        <v>4850</v>
      </c>
      <c r="G35" s="538">
        <v>33.680555555555557</v>
      </c>
      <c r="H35" s="538">
        <v>1950</v>
      </c>
      <c r="I35" s="510">
        <v>4.3771043771043772</v>
      </c>
    </row>
    <row r="36" spans="1:9" ht="23.25" customHeight="1">
      <c r="A36" s="485" t="s">
        <v>217</v>
      </c>
      <c r="B36" s="538">
        <v>0</v>
      </c>
      <c r="C36" s="538">
        <v>1000</v>
      </c>
      <c r="D36" s="538">
        <v>0</v>
      </c>
      <c r="E36" s="538">
        <v>0</v>
      </c>
      <c r="F36" s="538">
        <v>1000</v>
      </c>
      <c r="G36" s="538"/>
      <c r="H36" s="538">
        <v>0</v>
      </c>
      <c r="I36" s="510"/>
    </row>
    <row r="37" spans="1:9" ht="23.25" customHeight="1">
      <c r="A37" s="485" t="s">
        <v>218</v>
      </c>
      <c r="B37" s="538">
        <v>0</v>
      </c>
      <c r="C37" s="538">
        <v>0</v>
      </c>
      <c r="D37" s="538">
        <v>0</v>
      </c>
      <c r="E37" s="538">
        <v>0</v>
      </c>
      <c r="F37" s="538">
        <v>0</v>
      </c>
      <c r="G37" s="538"/>
      <c r="H37" s="538">
        <v>0</v>
      </c>
      <c r="I37" s="510"/>
    </row>
    <row r="38" spans="1:9" ht="23.25" customHeight="1">
      <c r="A38" s="485" t="s">
        <v>219</v>
      </c>
      <c r="B38" s="538">
        <v>2849.0322149899994</v>
      </c>
      <c r="C38" s="538">
        <v>2842.9963403700008</v>
      </c>
      <c r="D38" s="538">
        <v>1825.2256828300001</v>
      </c>
      <c r="E38" s="538">
        <v>1962.4178766499999</v>
      </c>
      <c r="F38" s="538">
        <v>-6.0358746199985944</v>
      </c>
      <c r="G38" s="538">
        <v>-0.21185701545392255</v>
      </c>
      <c r="H38" s="538">
        <v>137.19219381999983</v>
      </c>
      <c r="I38" s="510">
        <v>7.5164509852438774</v>
      </c>
    </row>
    <row r="39" spans="1:9" ht="23.25" customHeight="1">
      <c r="A39" s="499" t="s">
        <v>220</v>
      </c>
      <c r="B39" s="539">
        <v>235.10543498999976</v>
      </c>
      <c r="C39" s="539">
        <v>180.17670037000084</v>
      </c>
      <c r="D39" s="539">
        <v>56.500742829999922</v>
      </c>
      <c r="E39" s="539">
        <v>105.76035664999962</v>
      </c>
      <c r="F39" s="539">
        <v>-54.92873461999892</v>
      </c>
      <c r="G39" s="539">
        <v>-23.363447392160595</v>
      </c>
      <c r="H39" s="539">
        <v>49.2596138199997</v>
      </c>
      <c r="I39" s="552">
        <v>87.184010957541901</v>
      </c>
    </row>
    <row r="40" spans="1:9" ht="23.25" customHeight="1">
      <c r="A40" s="499" t="s">
        <v>221</v>
      </c>
      <c r="B40" s="539">
        <v>0</v>
      </c>
      <c r="C40" s="539">
        <v>0</v>
      </c>
      <c r="D40" s="539">
        <v>0</v>
      </c>
      <c r="E40" s="539">
        <v>0</v>
      </c>
      <c r="F40" s="539">
        <v>0</v>
      </c>
      <c r="G40" s="539"/>
      <c r="H40" s="539">
        <v>0</v>
      </c>
      <c r="I40" s="552"/>
    </row>
    <row r="41" spans="1:9" ht="23.25" customHeight="1">
      <c r="A41" s="499" t="s">
        <v>222</v>
      </c>
      <c r="B41" s="539">
        <v>0</v>
      </c>
      <c r="C41" s="539">
        <v>0</v>
      </c>
      <c r="D41" s="539">
        <v>0</v>
      </c>
      <c r="E41" s="539">
        <v>0</v>
      </c>
      <c r="F41" s="539">
        <v>0</v>
      </c>
      <c r="G41" s="539"/>
      <c r="H41" s="539">
        <v>0</v>
      </c>
      <c r="I41" s="552"/>
    </row>
    <row r="42" spans="1:9" ht="23.25" customHeight="1">
      <c r="A42" s="499" t="s">
        <v>223</v>
      </c>
      <c r="B42" s="539">
        <v>0</v>
      </c>
      <c r="C42" s="539">
        <v>0</v>
      </c>
      <c r="D42" s="539">
        <v>0</v>
      </c>
      <c r="E42" s="539">
        <v>0</v>
      </c>
      <c r="F42" s="539">
        <v>0</v>
      </c>
      <c r="G42" s="539"/>
      <c r="H42" s="539">
        <v>0</v>
      </c>
      <c r="I42" s="552"/>
    </row>
    <row r="43" spans="1:9" ht="23.25" customHeight="1">
      <c r="A43" s="499" t="s">
        <v>224</v>
      </c>
      <c r="B43" s="539">
        <v>0</v>
      </c>
      <c r="C43" s="539">
        <v>0</v>
      </c>
      <c r="D43" s="539">
        <v>0</v>
      </c>
      <c r="E43" s="539">
        <v>0</v>
      </c>
      <c r="F43" s="539">
        <v>0</v>
      </c>
      <c r="G43" s="539"/>
      <c r="H43" s="539">
        <v>0</v>
      </c>
      <c r="I43" s="552"/>
    </row>
    <row r="44" spans="1:9" ht="23.25" customHeight="1">
      <c r="A44" s="499" t="s">
        <v>225</v>
      </c>
      <c r="B44" s="539">
        <v>153.42302000000001</v>
      </c>
      <c r="C44" s="539">
        <v>156.29276000000002</v>
      </c>
      <c r="D44" s="539">
        <v>0</v>
      </c>
      <c r="E44" s="539">
        <v>0</v>
      </c>
      <c r="F44" s="539">
        <v>2.8697400000000073</v>
      </c>
      <c r="G44" s="539">
        <v>1.870475499700115</v>
      </c>
      <c r="H44" s="539">
        <v>0</v>
      </c>
      <c r="I44" s="552"/>
    </row>
    <row r="45" spans="1:9" ht="23.25" customHeight="1">
      <c r="A45" s="499" t="s">
        <v>226</v>
      </c>
      <c r="B45" s="539">
        <v>2460.5037599999996</v>
      </c>
      <c r="C45" s="539">
        <v>2506.5268799999999</v>
      </c>
      <c r="D45" s="539">
        <v>1768.7249400000001</v>
      </c>
      <c r="E45" s="539">
        <v>1856.6575200000002</v>
      </c>
      <c r="F45" s="539">
        <v>46.02312000000029</v>
      </c>
      <c r="G45" s="539">
        <v>1.8704754997001221</v>
      </c>
      <c r="H45" s="539">
        <v>87.932580000000144</v>
      </c>
      <c r="I45" s="552">
        <v>4.9715237237509715</v>
      </c>
    </row>
    <row r="46" spans="1:9" ht="23.25" customHeight="1">
      <c r="A46" s="499" t="s">
        <v>227</v>
      </c>
      <c r="B46" s="539">
        <v>0</v>
      </c>
      <c r="C46" s="539">
        <v>0</v>
      </c>
      <c r="D46" s="539">
        <v>0</v>
      </c>
      <c r="E46" s="539">
        <v>0</v>
      </c>
      <c r="F46" s="539">
        <v>0</v>
      </c>
      <c r="G46" s="539"/>
      <c r="H46" s="539">
        <v>0</v>
      </c>
      <c r="I46" s="552"/>
    </row>
    <row r="47" spans="1:9" ht="23.25" customHeight="1">
      <c r="A47" s="485" t="s">
        <v>228</v>
      </c>
      <c r="B47" s="538">
        <v>128664.14382493</v>
      </c>
      <c r="C47" s="538">
        <v>126643.76484475001</v>
      </c>
      <c r="D47" s="538">
        <v>173512.20073145002</v>
      </c>
      <c r="E47" s="538">
        <v>203054.2523542</v>
      </c>
      <c r="F47" s="538">
        <v>-2020.3789801799867</v>
      </c>
      <c r="G47" s="538">
        <v>-1.5702735199707731</v>
      </c>
      <c r="H47" s="538">
        <v>29542.051622749976</v>
      </c>
      <c r="I47" s="510">
        <v>17.025921807350645</v>
      </c>
    </row>
    <row r="48" spans="1:9" ht="23.25" customHeight="1" thickBot="1">
      <c r="A48" s="517" t="s">
        <v>229</v>
      </c>
      <c r="B48" s="541">
        <v>139584.59640362012</v>
      </c>
      <c r="C48" s="541">
        <v>61136.203933979908</v>
      </c>
      <c r="D48" s="541">
        <v>97437.060680559953</v>
      </c>
      <c r="E48" s="541">
        <v>40191.30663341</v>
      </c>
      <c r="F48" s="541">
        <v>-78448.39246964021</v>
      </c>
      <c r="G48" s="541">
        <v>-56.201324853066424</v>
      </c>
      <c r="H48" s="541">
        <v>-57245.754047149952</v>
      </c>
      <c r="I48" s="557">
        <v>-58.751519850158282</v>
      </c>
    </row>
    <row r="49" spans="1:9" ht="23.25" customHeight="1" thickTop="1">
      <c r="A49" s="528" t="s">
        <v>181</v>
      </c>
      <c r="B49" s="483"/>
      <c r="C49" s="483"/>
      <c r="D49" s="524"/>
      <c r="E49" s="524"/>
      <c r="F49" s="524"/>
      <c r="G49" s="524"/>
      <c r="H49" s="524"/>
      <c r="I49" s="524"/>
    </row>
    <row r="50" spans="1:9" ht="23.25" customHeight="1">
      <c r="A50" s="558" t="s">
        <v>182</v>
      </c>
      <c r="B50" s="483"/>
      <c r="C50" s="483"/>
      <c r="D50" s="524"/>
      <c r="E50" s="524"/>
      <c r="F50" s="524"/>
      <c r="G50" s="524"/>
      <c r="H50" s="524"/>
      <c r="I50" s="524"/>
    </row>
    <row r="51" spans="1:9" ht="23.25" customHeight="1">
      <c r="A51" s="530" t="s">
        <v>230</v>
      </c>
      <c r="B51" s="533">
        <v>952808.70749568986</v>
      </c>
      <c r="C51" s="533">
        <v>951715.83662744972</v>
      </c>
      <c r="D51" s="533">
        <v>1018281.0937440899</v>
      </c>
      <c r="E51" s="533">
        <v>997399.49902909994</v>
      </c>
      <c r="F51" s="533">
        <v>-2946.0949338101473</v>
      </c>
      <c r="G51" s="533">
        <v>-0.30920109258378858</v>
      </c>
      <c r="H51" s="533">
        <v>-49235.374293400018</v>
      </c>
      <c r="I51" s="533">
        <v>-4.8351456779353343</v>
      </c>
    </row>
    <row r="52" spans="1:9" ht="23.25" customHeight="1">
      <c r="A52" s="530" t="s">
        <v>231</v>
      </c>
      <c r="B52" s="533">
        <v>-295899.14973133011</v>
      </c>
      <c r="C52" s="533">
        <v>-382379.18945182988</v>
      </c>
      <c r="D52" s="533">
        <v>-308396.62383845984</v>
      </c>
      <c r="E52" s="533">
        <v>-359231.72933077975</v>
      </c>
      <c r="F52" s="533">
        <v>-84626.815654929756</v>
      </c>
      <c r="G52" s="533">
        <v>28.599884701179114</v>
      </c>
      <c r="H52" s="533">
        <v>-22481.325913909899</v>
      </c>
      <c r="I52" s="533">
        <v>7.289744496582351</v>
      </c>
    </row>
    <row r="53" spans="1:9" ht="23.25" customHeight="1">
      <c r="A53" s="530" t="s">
        <v>232</v>
      </c>
      <c r="B53" s="533">
        <v>246047.51796855009</v>
      </c>
      <c r="C53" s="533">
        <v>176083.3134683299</v>
      </c>
      <c r="D53" s="533">
        <v>276688.85946222994</v>
      </c>
      <c r="E53" s="533">
        <v>250624.37475769996</v>
      </c>
      <c r="F53" s="533">
        <v>-71817.428565790207</v>
      </c>
      <c r="G53" s="533">
        <v>-29.18843854176572</v>
      </c>
      <c r="H53" s="533">
        <v>-54418.264282939999</v>
      </c>
      <c r="I53" s="533">
        <v>-19.667674509449661</v>
      </c>
    </row>
    <row r="54" spans="1:9" ht="23.25" customHeight="1">
      <c r="A54" s="522" t="s">
        <v>603</v>
      </c>
      <c r="B54" s="559">
        <v>1853.2240655700134</v>
      </c>
      <c r="C54" s="560" t="s">
        <v>180</v>
      </c>
      <c r="D54" s="533"/>
      <c r="E54" s="533"/>
      <c r="F54" s="533"/>
      <c r="G54" s="533"/>
      <c r="H54" s="533"/>
      <c r="I54" s="533"/>
    </row>
    <row r="55" spans="1:9" ht="23.25" customHeight="1">
      <c r="A55" s="522" t="s">
        <v>604</v>
      </c>
      <c r="B55" s="559">
        <v>28353.779578410013</v>
      </c>
      <c r="C55" s="530" t="s">
        <v>180</v>
      </c>
      <c r="D55" s="533"/>
      <c r="E55" s="533"/>
      <c r="F55" s="533"/>
      <c r="G55" s="533"/>
      <c r="H55" s="533"/>
      <c r="I55" s="533"/>
    </row>
    <row r="56" spans="1:9" ht="17.100000000000001" customHeight="1">
      <c r="A56" s="561"/>
      <c r="B56" s="483"/>
      <c r="C56" s="483"/>
      <c r="D56" s="483"/>
      <c r="E56" s="483"/>
      <c r="F56" s="483"/>
      <c r="G56" s="483"/>
      <c r="H56" s="483"/>
      <c r="I56" s="483"/>
    </row>
  </sheetData>
  <mergeCells count="7">
    <mergeCell ref="A1:I1"/>
    <mergeCell ref="A2:I2"/>
    <mergeCell ref="H3:I3"/>
    <mergeCell ref="F4:I4"/>
    <mergeCell ref="F5:G5"/>
    <mergeCell ref="H5:I5"/>
    <mergeCell ref="A4:A6"/>
  </mergeCells>
  <pageMargins left="0.5" right="0.5" top="0.5" bottom="0.5" header="0.3" footer="0.3"/>
  <pageSetup scale="59"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A1:I46"/>
  <sheetViews>
    <sheetView workbookViewId="0">
      <selection activeCell="J11" sqref="J11"/>
    </sheetView>
  </sheetViews>
  <sheetFormatPr defaultColWidth="11" defaultRowHeight="17.100000000000001" customHeight="1"/>
  <cols>
    <col min="1" max="1" width="53.5703125" style="154" bestFit="1" customWidth="1"/>
    <col min="2" max="5" width="15.85546875" style="154" customWidth="1"/>
    <col min="6" max="6" width="10.7109375" style="154" customWidth="1"/>
    <col min="7" max="7" width="8.5703125" style="154" customWidth="1"/>
    <col min="8" max="8" width="12.42578125" style="154" customWidth="1"/>
    <col min="9" max="9" width="9.42578125" style="154" customWidth="1"/>
    <col min="10" max="254" width="11" style="482"/>
    <col min="255" max="255" width="46.7109375" style="482" bestFit="1" customWidth="1"/>
    <col min="256" max="256" width="11.85546875" style="482" customWidth="1"/>
    <col min="257" max="257" width="12.42578125" style="482" customWidth="1"/>
    <col min="258" max="258" width="12.5703125" style="482" customWidth="1"/>
    <col min="259" max="259" width="11.7109375" style="482" customWidth="1"/>
    <col min="260" max="260" width="10.7109375" style="482" customWidth="1"/>
    <col min="261" max="261" width="2.42578125" style="482" bestFit="1" customWidth="1"/>
    <col min="262" max="262" width="8.5703125" style="482" customWidth="1"/>
    <col min="263" max="263" width="12.42578125" style="482" customWidth="1"/>
    <col min="264" max="264" width="2.140625" style="482" customWidth="1"/>
    <col min="265" max="265" width="9.42578125" style="482" customWidth="1"/>
    <col min="266" max="510" width="11" style="482"/>
    <col min="511" max="511" width="46.7109375" style="482" bestFit="1" customWidth="1"/>
    <col min="512" max="512" width="11.85546875" style="482" customWidth="1"/>
    <col min="513" max="513" width="12.42578125" style="482" customWidth="1"/>
    <col min="514" max="514" width="12.5703125" style="482" customWidth="1"/>
    <col min="515" max="515" width="11.7109375" style="482" customWidth="1"/>
    <col min="516" max="516" width="10.7109375" style="482" customWidth="1"/>
    <col min="517" max="517" width="2.42578125" style="482" bestFit="1" customWidth="1"/>
    <col min="518" max="518" width="8.5703125" style="482" customWidth="1"/>
    <col min="519" max="519" width="12.42578125" style="482" customWidth="1"/>
    <col min="520" max="520" width="2.140625" style="482" customWidth="1"/>
    <col min="521" max="521" width="9.42578125" style="482" customWidth="1"/>
    <col min="522" max="766" width="11" style="482"/>
    <col min="767" max="767" width="46.7109375" style="482" bestFit="1" customWidth="1"/>
    <col min="768" max="768" width="11.85546875" style="482" customWidth="1"/>
    <col min="769" max="769" width="12.42578125" style="482" customWidth="1"/>
    <col min="770" max="770" width="12.5703125" style="482" customWidth="1"/>
    <col min="771" max="771" width="11.7109375" style="482" customWidth="1"/>
    <col min="772" max="772" width="10.7109375" style="482" customWidth="1"/>
    <col min="773" max="773" width="2.42578125" style="482" bestFit="1" customWidth="1"/>
    <col min="774" max="774" width="8.5703125" style="482" customWidth="1"/>
    <col min="775" max="775" width="12.42578125" style="482" customWidth="1"/>
    <col min="776" max="776" width="2.140625" style="482" customWidth="1"/>
    <col min="777" max="777" width="9.42578125" style="482" customWidth="1"/>
    <col min="778" max="1022" width="11" style="482"/>
    <col min="1023" max="1023" width="46.7109375" style="482" bestFit="1" customWidth="1"/>
    <col min="1024" max="1024" width="11.85546875" style="482" customWidth="1"/>
    <col min="1025" max="1025" width="12.42578125" style="482" customWidth="1"/>
    <col min="1026" max="1026" width="12.5703125" style="482" customWidth="1"/>
    <col min="1027" max="1027" width="11.7109375" style="482" customWidth="1"/>
    <col min="1028" max="1028" width="10.7109375" style="482" customWidth="1"/>
    <col min="1029" max="1029" width="2.42578125" style="482" bestFit="1" customWidth="1"/>
    <col min="1030" max="1030" width="8.5703125" style="482" customWidth="1"/>
    <col min="1031" max="1031" width="12.42578125" style="482" customWidth="1"/>
    <col min="1032" max="1032" width="2.140625" style="482" customWidth="1"/>
    <col min="1033" max="1033" width="9.42578125" style="482" customWidth="1"/>
    <col min="1034" max="1278" width="11" style="482"/>
    <col min="1279" max="1279" width="46.7109375" style="482" bestFit="1" customWidth="1"/>
    <col min="1280" max="1280" width="11.85546875" style="482" customWidth="1"/>
    <col min="1281" max="1281" width="12.42578125" style="482" customWidth="1"/>
    <col min="1282" max="1282" width="12.5703125" style="482" customWidth="1"/>
    <col min="1283" max="1283" width="11.7109375" style="482" customWidth="1"/>
    <col min="1284" max="1284" width="10.7109375" style="482" customWidth="1"/>
    <col min="1285" max="1285" width="2.42578125" style="482" bestFit="1" customWidth="1"/>
    <col min="1286" max="1286" width="8.5703125" style="482" customWidth="1"/>
    <col min="1287" max="1287" width="12.42578125" style="482" customWidth="1"/>
    <col min="1288" max="1288" width="2.140625" style="482" customWidth="1"/>
    <col min="1289" max="1289" width="9.42578125" style="482" customWidth="1"/>
    <col min="1290" max="1534" width="11" style="482"/>
    <col min="1535" max="1535" width="46.7109375" style="482" bestFit="1" customWidth="1"/>
    <col min="1536" max="1536" width="11.85546875" style="482" customWidth="1"/>
    <col min="1537" max="1537" width="12.42578125" style="482" customWidth="1"/>
    <col min="1538" max="1538" width="12.5703125" style="482" customWidth="1"/>
    <col min="1539" max="1539" width="11.7109375" style="482" customWidth="1"/>
    <col min="1540" max="1540" width="10.7109375" style="482" customWidth="1"/>
    <col min="1541" max="1541" width="2.42578125" style="482" bestFit="1" customWidth="1"/>
    <col min="1542" max="1542" width="8.5703125" style="482" customWidth="1"/>
    <col min="1543" max="1543" width="12.42578125" style="482" customWidth="1"/>
    <col min="1544" max="1544" width="2.140625" style="482" customWidth="1"/>
    <col min="1545" max="1545" width="9.42578125" style="482" customWidth="1"/>
    <col min="1546" max="1790" width="11" style="482"/>
    <col min="1791" max="1791" width="46.7109375" style="482" bestFit="1" customWidth="1"/>
    <col min="1792" max="1792" width="11.85546875" style="482" customWidth="1"/>
    <col min="1793" max="1793" width="12.42578125" style="482" customWidth="1"/>
    <col min="1794" max="1794" width="12.5703125" style="482" customWidth="1"/>
    <col min="1795" max="1795" width="11.7109375" style="482" customWidth="1"/>
    <col min="1796" max="1796" width="10.7109375" style="482" customWidth="1"/>
    <col min="1797" max="1797" width="2.42578125" style="482" bestFit="1" customWidth="1"/>
    <col min="1798" max="1798" width="8.5703125" style="482" customWidth="1"/>
    <col min="1799" max="1799" width="12.42578125" style="482" customWidth="1"/>
    <col min="1800" max="1800" width="2.140625" style="482" customWidth="1"/>
    <col min="1801" max="1801" width="9.42578125" style="482" customWidth="1"/>
    <col min="1802" max="2046" width="11" style="482"/>
    <col min="2047" max="2047" width="46.7109375" style="482" bestFit="1" customWidth="1"/>
    <col min="2048" max="2048" width="11.85546875" style="482" customWidth="1"/>
    <col min="2049" max="2049" width="12.42578125" style="482" customWidth="1"/>
    <col min="2050" max="2050" width="12.5703125" style="482" customWidth="1"/>
    <col min="2051" max="2051" width="11.7109375" style="482" customWidth="1"/>
    <col min="2052" max="2052" width="10.7109375" style="482" customWidth="1"/>
    <col min="2053" max="2053" width="2.42578125" style="482" bestFit="1" customWidth="1"/>
    <col min="2054" max="2054" width="8.5703125" style="482" customWidth="1"/>
    <col min="2055" max="2055" width="12.42578125" style="482" customWidth="1"/>
    <col min="2056" max="2056" width="2.140625" style="482" customWidth="1"/>
    <col min="2057" max="2057" width="9.42578125" style="482" customWidth="1"/>
    <col min="2058" max="2302" width="11" style="482"/>
    <col min="2303" max="2303" width="46.7109375" style="482" bestFit="1" customWidth="1"/>
    <col min="2304" max="2304" width="11.85546875" style="482" customWidth="1"/>
    <col min="2305" max="2305" width="12.42578125" style="482" customWidth="1"/>
    <col min="2306" max="2306" width="12.5703125" style="482" customWidth="1"/>
    <col min="2307" max="2307" width="11.7109375" style="482" customWidth="1"/>
    <col min="2308" max="2308" width="10.7109375" style="482" customWidth="1"/>
    <col min="2309" max="2309" width="2.42578125" style="482" bestFit="1" customWidth="1"/>
    <col min="2310" max="2310" width="8.5703125" style="482" customWidth="1"/>
    <col min="2311" max="2311" width="12.42578125" style="482" customWidth="1"/>
    <col min="2312" max="2312" width="2.140625" style="482" customWidth="1"/>
    <col min="2313" max="2313" width="9.42578125" style="482" customWidth="1"/>
    <col min="2314" max="2558" width="11" style="482"/>
    <col min="2559" max="2559" width="46.7109375" style="482" bestFit="1" customWidth="1"/>
    <col min="2560" max="2560" width="11.85546875" style="482" customWidth="1"/>
    <col min="2561" max="2561" width="12.42578125" style="482" customWidth="1"/>
    <col min="2562" max="2562" width="12.5703125" style="482" customWidth="1"/>
    <col min="2563" max="2563" width="11.7109375" style="482" customWidth="1"/>
    <col min="2564" max="2564" width="10.7109375" style="482" customWidth="1"/>
    <col min="2565" max="2565" width="2.42578125" style="482" bestFit="1" customWidth="1"/>
    <col min="2566" max="2566" width="8.5703125" style="482" customWidth="1"/>
    <col min="2567" max="2567" width="12.42578125" style="482" customWidth="1"/>
    <col min="2568" max="2568" width="2.140625" style="482" customWidth="1"/>
    <col min="2569" max="2569" width="9.42578125" style="482" customWidth="1"/>
    <col min="2570" max="2814" width="11" style="482"/>
    <col min="2815" max="2815" width="46.7109375" style="482" bestFit="1" customWidth="1"/>
    <col min="2816" max="2816" width="11.85546875" style="482" customWidth="1"/>
    <col min="2817" max="2817" width="12.42578125" style="482" customWidth="1"/>
    <col min="2818" max="2818" width="12.5703125" style="482" customWidth="1"/>
    <col min="2819" max="2819" width="11.7109375" style="482" customWidth="1"/>
    <col min="2820" max="2820" width="10.7109375" style="482" customWidth="1"/>
    <col min="2821" max="2821" width="2.42578125" style="482" bestFit="1" customWidth="1"/>
    <col min="2822" max="2822" width="8.5703125" style="482" customWidth="1"/>
    <col min="2823" max="2823" width="12.42578125" style="482" customWidth="1"/>
    <col min="2824" max="2824" width="2.140625" style="482" customWidth="1"/>
    <col min="2825" max="2825" width="9.42578125" style="482" customWidth="1"/>
    <col min="2826" max="3070" width="11" style="482"/>
    <col min="3071" max="3071" width="46.7109375" style="482" bestFit="1" customWidth="1"/>
    <col min="3072" max="3072" width="11.85546875" style="482" customWidth="1"/>
    <col min="3073" max="3073" width="12.42578125" style="482" customWidth="1"/>
    <col min="3074" max="3074" width="12.5703125" style="482" customWidth="1"/>
    <col min="3075" max="3075" width="11.7109375" style="482" customWidth="1"/>
    <col min="3076" max="3076" width="10.7109375" style="482" customWidth="1"/>
    <col min="3077" max="3077" width="2.42578125" style="482" bestFit="1" customWidth="1"/>
    <col min="3078" max="3078" width="8.5703125" style="482" customWidth="1"/>
    <col min="3079" max="3079" width="12.42578125" style="482" customWidth="1"/>
    <col min="3080" max="3080" width="2.140625" style="482" customWidth="1"/>
    <col min="3081" max="3081" width="9.42578125" style="482" customWidth="1"/>
    <col min="3082" max="3326" width="11" style="482"/>
    <col min="3327" max="3327" width="46.7109375" style="482" bestFit="1" customWidth="1"/>
    <col min="3328" max="3328" width="11.85546875" style="482" customWidth="1"/>
    <col min="3329" max="3329" width="12.42578125" style="482" customWidth="1"/>
    <col min="3330" max="3330" width="12.5703125" style="482" customWidth="1"/>
    <col min="3331" max="3331" width="11.7109375" style="482" customWidth="1"/>
    <col min="3332" max="3332" width="10.7109375" style="482" customWidth="1"/>
    <col min="3333" max="3333" width="2.42578125" style="482" bestFit="1" customWidth="1"/>
    <col min="3334" max="3334" width="8.5703125" style="482" customWidth="1"/>
    <col min="3335" max="3335" width="12.42578125" style="482" customWidth="1"/>
    <col min="3336" max="3336" width="2.140625" style="482" customWidth="1"/>
    <col min="3337" max="3337" width="9.42578125" style="482" customWidth="1"/>
    <col min="3338" max="3582" width="11" style="482"/>
    <col min="3583" max="3583" width="46.7109375" style="482" bestFit="1" customWidth="1"/>
    <col min="3584" max="3584" width="11.85546875" style="482" customWidth="1"/>
    <col min="3585" max="3585" width="12.42578125" style="482" customWidth="1"/>
    <col min="3586" max="3586" width="12.5703125" style="482" customWidth="1"/>
    <col min="3587" max="3587" width="11.7109375" style="482" customWidth="1"/>
    <col min="3588" max="3588" width="10.7109375" style="482" customWidth="1"/>
    <col min="3589" max="3589" width="2.42578125" style="482" bestFit="1" customWidth="1"/>
    <col min="3590" max="3590" width="8.5703125" style="482" customWidth="1"/>
    <col min="3591" max="3591" width="12.42578125" style="482" customWidth="1"/>
    <col min="3592" max="3592" width="2.140625" style="482" customWidth="1"/>
    <col min="3593" max="3593" width="9.42578125" style="482" customWidth="1"/>
    <col min="3594" max="3838" width="11" style="482"/>
    <col min="3839" max="3839" width="46.7109375" style="482" bestFit="1" customWidth="1"/>
    <col min="3840" max="3840" width="11.85546875" style="482" customWidth="1"/>
    <col min="3841" max="3841" width="12.42578125" style="482" customWidth="1"/>
    <col min="3842" max="3842" width="12.5703125" style="482" customWidth="1"/>
    <col min="3843" max="3843" width="11.7109375" style="482" customWidth="1"/>
    <col min="3844" max="3844" width="10.7109375" style="482" customWidth="1"/>
    <col min="3845" max="3845" width="2.42578125" style="482" bestFit="1" customWidth="1"/>
    <col min="3846" max="3846" width="8.5703125" style="482" customWidth="1"/>
    <col min="3847" max="3847" width="12.42578125" style="482" customWidth="1"/>
    <col min="3848" max="3848" width="2.140625" style="482" customWidth="1"/>
    <col min="3849" max="3849" width="9.42578125" style="482" customWidth="1"/>
    <col min="3850" max="4094" width="11" style="482"/>
    <col min="4095" max="4095" width="46.7109375" style="482" bestFit="1" customWidth="1"/>
    <col min="4096" max="4096" width="11.85546875" style="482" customWidth="1"/>
    <col min="4097" max="4097" width="12.42578125" style="482" customWidth="1"/>
    <col min="4098" max="4098" width="12.5703125" style="482" customWidth="1"/>
    <col min="4099" max="4099" width="11.7109375" style="482" customWidth="1"/>
    <col min="4100" max="4100" width="10.7109375" style="482" customWidth="1"/>
    <col min="4101" max="4101" width="2.42578125" style="482" bestFit="1" customWidth="1"/>
    <col min="4102" max="4102" width="8.5703125" style="482" customWidth="1"/>
    <col min="4103" max="4103" width="12.42578125" style="482" customWidth="1"/>
    <col min="4104" max="4104" width="2.140625" style="482" customWidth="1"/>
    <col min="4105" max="4105" width="9.42578125" style="482" customWidth="1"/>
    <col min="4106" max="4350" width="11" style="482"/>
    <col min="4351" max="4351" width="46.7109375" style="482" bestFit="1" customWidth="1"/>
    <col min="4352" max="4352" width="11.85546875" style="482" customWidth="1"/>
    <col min="4353" max="4353" width="12.42578125" style="482" customWidth="1"/>
    <col min="4354" max="4354" width="12.5703125" style="482" customWidth="1"/>
    <col min="4355" max="4355" width="11.7109375" style="482" customWidth="1"/>
    <col min="4356" max="4356" width="10.7109375" style="482" customWidth="1"/>
    <col min="4357" max="4357" width="2.42578125" style="482" bestFit="1" customWidth="1"/>
    <col min="4358" max="4358" width="8.5703125" style="482" customWidth="1"/>
    <col min="4359" max="4359" width="12.42578125" style="482" customWidth="1"/>
    <col min="4360" max="4360" width="2.140625" style="482" customWidth="1"/>
    <col min="4361" max="4361" width="9.42578125" style="482" customWidth="1"/>
    <col min="4362" max="4606" width="11" style="482"/>
    <col min="4607" max="4607" width="46.7109375" style="482" bestFit="1" customWidth="1"/>
    <col min="4608" max="4608" width="11.85546875" style="482" customWidth="1"/>
    <col min="4609" max="4609" width="12.42578125" style="482" customWidth="1"/>
    <col min="4610" max="4610" width="12.5703125" style="482" customWidth="1"/>
    <col min="4611" max="4611" width="11.7109375" style="482" customWidth="1"/>
    <col min="4612" max="4612" width="10.7109375" style="482" customWidth="1"/>
    <col min="4613" max="4613" width="2.42578125" style="482" bestFit="1" customWidth="1"/>
    <col min="4614" max="4614" width="8.5703125" style="482" customWidth="1"/>
    <col min="4615" max="4615" width="12.42578125" style="482" customWidth="1"/>
    <col min="4616" max="4616" width="2.140625" style="482" customWidth="1"/>
    <col min="4617" max="4617" width="9.42578125" style="482" customWidth="1"/>
    <col min="4618" max="4862" width="11" style="482"/>
    <col min="4863" max="4863" width="46.7109375" style="482" bestFit="1" customWidth="1"/>
    <col min="4864" max="4864" width="11.85546875" style="482" customWidth="1"/>
    <col min="4865" max="4865" width="12.42578125" style="482" customWidth="1"/>
    <col min="4866" max="4866" width="12.5703125" style="482" customWidth="1"/>
    <col min="4867" max="4867" width="11.7109375" style="482" customWidth="1"/>
    <col min="4868" max="4868" width="10.7109375" style="482" customWidth="1"/>
    <col min="4869" max="4869" width="2.42578125" style="482" bestFit="1" customWidth="1"/>
    <col min="4870" max="4870" width="8.5703125" style="482" customWidth="1"/>
    <col min="4871" max="4871" width="12.42578125" style="482" customWidth="1"/>
    <col min="4872" max="4872" width="2.140625" style="482" customWidth="1"/>
    <col min="4873" max="4873" width="9.42578125" style="482" customWidth="1"/>
    <col min="4874" max="5118" width="11" style="482"/>
    <col min="5119" max="5119" width="46.7109375" style="482" bestFit="1" customWidth="1"/>
    <col min="5120" max="5120" width="11.85546875" style="482" customWidth="1"/>
    <col min="5121" max="5121" width="12.42578125" style="482" customWidth="1"/>
    <col min="5122" max="5122" width="12.5703125" style="482" customWidth="1"/>
    <col min="5123" max="5123" width="11.7109375" style="482" customWidth="1"/>
    <col min="5124" max="5124" width="10.7109375" style="482" customWidth="1"/>
    <col min="5125" max="5125" width="2.42578125" style="482" bestFit="1" customWidth="1"/>
    <col min="5126" max="5126" width="8.5703125" style="482" customWidth="1"/>
    <col min="5127" max="5127" width="12.42578125" style="482" customWidth="1"/>
    <col min="5128" max="5128" width="2.140625" style="482" customWidth="1"/>
    <col min="5129" max="5129" width="9.42578125" style="482" customWidth="1"/>
    <col min="5130" max="5374" width="11" style="482"/>
    <col min="5375" max="5375" width="46.7109375" style="482" bestFit="1" customWidth="1"/>
    <col min="5376" max="5376" width="11.85546875" style="482" customWidth="1"/>
    <col min="5377" max="5377" width="12.42578125" style="482" customWidth="1"/>
    <col min="5378" max="5378" width="12.5703125" style="482" customWidth="1"/>
    <col min="5379" max="5379" width="11.7109375" style="482" customWidth="1"/>
    <col min="5380" max="5380" width="10.7109375" style="482" customWidth="1"/>
    <col min="5381" max="5381" width="2.42578125" style="482" bestFit="1" customWidth="1"/>
    <col min="5382" max="5382" width="8.5703125" style="482" customWidth="1"/>
    <col min="5383" max="5383" width="12.42578125" style="482" customWidth="1"/>
    <col min="5384" max="5384" width="2.140625" style="482" customWidth="1"/>
    <col min="5385" max="5385" width="9.42578125" style="482" customWidth="1"/>
    <col min="5386" max="5630" width="11" style="482"/>
    <col min="5631" max="5631" width="46.7109375" style="482" bestFit="1" customWidth="1"/>
    <col min="5632" max="5632" width="11.85546875" style="482" customWidth="1"/>
    <col min="5633" max="5633" width="12.42578125" style="482" customWidth="1"/>
    <col min="5634" max="5634" width="12.5703125" style="482" customWidth="1"/>
    <col min="5635" max="5635" width="11.7109375" style="482" customWidth="1"/>
    <col min="5636" max="5636" width="10.7109375" style="482" customWidth="1"/>
    <col min="5637" max="5637" width="2.42578125" style="482" bestFit="1" customWidth="1"/>
    <col min="5638" max="5638" width="8.5703125" style="482" customWidth="1"/>
    <col min="5639" max="5639" width="12.42578125" style="482" customWidth="1"/>
    <col min="5640" max="5640" width="2.140625" style="482" customWidth="1"/>
    <col min="5641" max="5641" width="9.42578125" style="482" customWidth="1"/>
    <col min="5642" max="5886" width="11" style="482"/>
    <col min="5887" max="5887" width="46.7109375" style="482" bestFit="1" customWidth="1"/>
    <col min="5888" max="5888" width="11.85546875" style="482" customWidth="1"/>
    <col min="5889" max="5889" width="12.42578125" style="482" customWidth="1"/>
    <col min="5890" max="5890" width="12.5703125" style="482" customWidth="1"/>
    <col min="5891" max="5891" width="11.7109375" style="482" customWidth="1"/>
    <col min="5892" max="5892" width="10.7109375" style="482" customWidth="1"/>
    <col min="5893" max="5893" width="2.42578125" style="482" bestFit="1" customWidth="1"/>
    <col min="5894" max="5894" width="8.5703125" style="482" customWidth="1"/>
    <col min="5895" max="5895" width="12.42578125" style="482" customWidth="1"/>
    <col min="5896" max="5896" width="2.140625" style="482" customWidth="1"/>
    <col min="5897" max="5897" width="9.42578125" style="482" customWidth="1"/>
    <col min="5898" max="6142" width="11" style="482"/>
    <col min="6143" max="6143" width="46.7109375" style="482" bestFit="1" customWidth="1"/>
    <col min="6144" max="6144" width="11.85546875" style="482" customWidth="1"/>
    <col min="6145" max="6145" width="12.42578125" style="482" customWidth="1"/>
    <col min="6146" max="6146" width="12.5703125" style="482" customWidth="1"/>
    <col min="6147" max="6147" width="11.7109375" style="482" customWidth="1"/>
    <col min="6148" max="6148" width="10.7109375" style="482" customWidth="1"/>
    <col min="6149" max="6149" width="2.42578125" style="482" bestFit="1" customWidth="1"/>
    <col min="6150" max="6150" width="8.5703125" style="482" customWidth="1"/>
    <col min="6151" max="6151" width="12.42578125" style="482" customWidth="1"/>
    <col min="6152" max="6152" width="2.140625" style="482" customWidth="1"/>
    <col min="6153" max="6153" width="9.42578125" style="482" customWidth="1"/>
    <col min="6154" max="6398" width="11" style="482"/>
    <col min="6399" max="6399" width="46.7109375" style="482" bestFit="1" customWidth="1"/>
    <col min="6400" max="6400" width="11.85546875" style="482" customWidth="1"/>
    <col min="6401" max="6401" width="12.42578125" style="482" customWidth="1"/>
    <col min="6402" max="6402" width="12.5703125" style="482" customWidth="1"/>
    <col min="6403" max="6403" width="11.7109375" style="482" customWidth="1"/>
    <col min="6404" max="6404" width="10.7109375" style="482" customWidth="1"/>
    <col min="6405" max="6405" width="2.42578125" style="482" bestFit="1" customWidth="1"/>
    <col min="6406" max="6406" width="8.5703125" style="482" customWidth="1"/>
    <col min="6407" max="6407" width="12.42578125" style="482" customWidth="1"/>
    <col min="6408" max="6408" width="2.140625" style="482" customWidth="1"/>
    <col min="6409" max="6409" width="9.42578125" style="482" customWidth="1"/>
    <col min="6410" max="6654" width="11" style="482"/>
    <col min="6655" max="6655" width="46.7109375" style="482" bestFit="1" customWidth="1"/>
    <col min="6656" max="6656" width="11.85546875" style="482" customWidth="1"/>
    <col min="6657" max="6657" width="12.42578125" style="482" customWidth="1"/>
    <col min="6658" max="6658" width="12.5703125" style="482" customWidth="1"/>
    <col min="6659" max="6659" width="11.7109375" style="482" customWidth="1"/>
    <col min="6660" max="6660" width="10.7109375" style="482" customWidth="1"/>
    <col min="6661" max="6661" width="2.42578125" style="482" bestFit="1" customWidth="1"/>
    <col min="6662" max="6662" width="8.5703125" style="482" customWidth="1"/>
    <col min="6663" max="6663" width="12.42578125" style="482" customWidth="1"/>
    <col min="6664" max="6664" width="2.140625" style="482" customWidth="1"/>
    <col min="6665" max="6665" width="9.42578125" style="482" customWidth="1"/>
    <col min="6666" max="6910" width="11" style="482"/>
    <col min="6911" max="6911" width="46.7109375" style="482" bestFit="1" customWidth="1"/>
    <col min="6912" max="6912" width="11.85546875" style="482" customWidth="1"/>
    <col min="6913" max="6913" width="12.42578125" style="482" customWidth="1"/>
    <col min="6914" max="6914" width="12.5703125" style="482" customWidth="1"/>
    <col min="6915" max="6915" width="11.7109375" style="482" customWidth="1"/>
    <col min="6916" max="6916" width="10.7109375" style="482" customWidth="1"/>
    <col min="6917" max="6917" width="2.42578125" style="482" bestFit="1" customWidth="1"/>
    <col min="6918" max="6918" width="8.5703125" style="482" customWidth="1"/>
    <col min="6919" max="6919" width="12.42578125" style="482" customWidth="1"/>
    <col min="6920" max="6920" width="2.140625" style="482" customWidth="1"/>
    <col min="6921" max="6921" width="9.42578125" style="482" customWidth="1"/>
    <col min="6922" max="7166" width="11" style="482"/>
    <col min="7167" max="7167" width="46.7109375" style="482" bestFit="1" customWidth="1"/>
    <col min="7168" max="7168" width="11.85546875" style="482" customWidth="1"/>
    <col min="7169" max="7169" width="12.42578125" style="482" customWidth="1"/>
    <col min="7170" max="7170" width="12.5703125" style="482" customWidth="1"/>
    <col min="7171" max="7171" width="11.7109375" style="482" customWidth="1"/>
    <col min="7172" max="7172" width="10.7109375" style="482" customWidth="1"/>
    <col min="7173" max="7173" width="2.42578125" style="482" bestFit="1" customWidth="1"/>
    <col min="7174" max="7174" width="8.5703125" style="482" customWidth="1"/>
    <col min="7175" max="7175" width="12.42578125" style="482" customWidth="1"/>
    <col min="7176" max="7176" width="2.140625" style="482" customWidth="1"/>
    <col min="7177" max="7177" width="9.42578125" style="482" customWidth="1"/>
    <col min="7178" max="7422" width="11" style="482"/>
    <col min="7423" max="7423" width="46.7109375" style="482" bestFit="1" customWidth="1"/>
    <col min="7424" max="7424" width="11.85546875" style="482" customWidth="1"/>
    <col min="7425" max="7425" width="12.42578125" style="482" customWidth="1"/>
    <col min="7426" max="7426" width="12.5703125" style="482" customWidth="1"/>
    <col min="7427" max="7427" width="11.7109375" style="482" customWidth="1"/>
    <col min="7428" max="7428" width="10.7109375" style="482" customWidth="1"/>
    <col min="7429" max="7429" width="2.42578125" style="482" bestFit="1" customWidth="1"/>
    <col min="7430" max="7430" width="8.5703125" style="482" customWidth="1"/>
    <col min="7431" max="7431" width="12.42578125" style="482" customWidth="1"/>
    <col min="7432" max="7432" width="2.140625" style="482" customWidth="1"/>
    <col min="7433" max="7433" width="9.42578125" style="482" customWidth="1"/>
    <col min="7434" max="7678" width="11" style="482"/>
    <col min="7679" max="7679" width="46.7109375" style="482" bestFit="1" customWidth="1"/>
    <col min="7680" max="7680" width="11.85546875" style="482" customWidth="1"/>
    <col min="7681" max="7681" width="12.42578125" style="482" customWidth="1"/>
    <col min="7682" max="7682" width="12.5703125" style="482" customWidth="1"/>
    <col min="7683" max="7683" width="11.7109375" style="482" customWidth="1"/>
    <col min="7684" max="7684" width="10.7109375" style="482" customWidth="1"/>
    <col min="7685" max="7685" width="2.42578125" style="482" bestFit="1" customWidth="1"/>
    <col min="7686" max="7686" width="8.5703125" style="482" customWidth="1"/>
    <col min="7687" max="7687" width="12.42578125" style="482" customWidth="1"/>
    <col min="7688" max="7688" width="2.140625" style="482" customWidth="1"/>
    <col min="7689" max="7689" width="9.42578125" style="482" customWidth="1"/>
    <col min="7690" max="7934" width="11" style="482"/>
    <col min="7935" max="7935" width="46.7109375" style="482" bestFit="1" customWidth="1"/>
    <col min="7936" max="7936" width="11.85546875" style="482" customWidth="1"/>
    <col min="7937" max="7937" width="12.42578125" style="482" customWidth="1"/>
    <col min="7938" max="7938" width="12.5703125" style="482" customWidth="1"/>
    <col min="7939" max="7939" width="11.7109375" style="482" customWidth="1"/>
    <col min="7940" max="7940" width="10.7109375" style="482" customWidth="1"/>
    <col min="7941" max="7941" width="2.42578125" style="482" bestFit="1" customWidth="1"/>
    <col min="7942" max="7942" width="8.5703125" style="482" customWidth="1"/>
    <col min="7943" max="7943" width="12.42578125" style="482" customWidth="1"/>
    <col min="7944" max="7944" width="2.140625" style="482" customWidth="1"/>
    <col min="7945" max="7945" width="9.42578125" style="482" customWidth="1"/>
    <col min="7946" max="8190" width="11" style="482"/>
    <col min="8191" max="8191" width="46.7109375" style="482" bestFit="1" customWidth="1"/>
    <col min="8192" max="8192" width="11.85546875" style="482" customWidth="1"/>
    <col min="8193" max="8193" width="12.42578125" style="482" customWidth="1"/>
    <col min="8194" max="8194" width="12.5703125" style="482" customWidth="1"/>
    <col min="8195" max="8195" width="11.7109375" style="482" customWidth="1"/>
    <col min="8196" max="8196" width="10.7109375" style="482" customWidth="1"/>
    <col min="8197" max="8197" width="2.42578125" style="482" bestFit="1" customWidth="1"/>
    <col min="8198" max="8198" width="8.5703125" style="482" customWidth="1"/>
    <col min="8199" max="8199" width="12.42578125" style="482" customWidth="1"/>
    <col min="8200" max="8200" width="2.140625" style="482" customWidth="1"/>
    <col min="8201" max="8201" width="9.42578125" style="482" customWidth="1"/>
    <col min="8202" max="8446" width="11" style="482"/>
    <col min="8447" max="8447" width="46.7109375" style="482" bestFit="1" customWidth="1"/>
    <col min="8448" max="8448" width="11.85546875" style="482" customWidth="1"/>
    <col min="8449" max="8449" width="12.42578125" style="482" customWidth="1"/>
    <col min="8450" max="8450" width="12.5703125" style="482" customWidth="1"/>
    <col min="8451" max="8451" width="11.7109375" style="482" customWidth="1"/>
    <col min="8452" max="8452" width="10.7109375" style="482" customWidth="1"/>
    <col min="8453" max="8453" width="2.42578125" style="482" bestFit="1" customWidth="1"/>
    <col min="8454" max="8454" width="8.5703125" style="482" customWidth="1"/>
    <col min="8455" max="8455" width="12.42578125" style="482" customWidth="1"/>
    <col min="8456" max="8456" width="2.140625" style="482" customWidth="1"/>
    <col min="8457" max="8457" width="9.42578125" style="482" customWidth="1"/>
    <col min="8458" max="8702" width="11" style="482"/>
    <col min="8703" max="8703" width="46.7109375" style="482" bestFit="1" customWidth="1"/>
    <col min="8704" max="8704" width="11.85546875" style="482" customWidth="1"/>
    <col min="8705" max="8705" width="12.42578125" style="482" customWidth="1"/>
    <col min="8706" max="8706" width="12.5703125" style="482" customWidth="1"/>
    <col min="8707" max="8707" width="11.7109375" style="482" customWidth="1"/>
    <col min="8708" max="8708" width="10.7109375" style="482" customWidth="1"/>
    <col min="8709" max="8709" width="2.42578125" style="482" bestFit="1" customWidth="1"/>
    <col min="8710" max="8710" width="8.5703125" style="482" customWidth="1"/>
    <col min="8711" max="8711" width="12.42578125" style="482" customWidth="1"/>
    <col min="8712" max="8712" width="2.140625" style="482" customWidth="1"/>
    <col min="8713" max="8713" width="9.42578125" style="482" customWidth="1"/>
    <col min="8714" max="8958" width="11" style="482"/>
    <col min="8959" max="8959" width="46.7109375" style="482" bestFit="1" customWidth="1"/>
    <col min="8960" max="8960" width="11.85546875" style="482" customWidth="1"/>
    <col min="8961" max="8961" width="12.42578125" style="482" customWidth="1"/>
    <col min="8962" max="8962" width="12.5703125" style="482" customWidth="1"/>
    <col min="8963" max="8963" width="11.7109375" style="482" customWidth="1"/>
    <col min="8964" max="8964" width="10.7109375" style="482" customWidth="1"/>
    <col min="8965" max="8965" width="2.42578125" style="482" bestFit="1" customWidth="1"/>
    <col min="8966" max="8966" width="8.5703125" style="482" customWidth="1"/>
    <col min="8967" max="8967" width="12.42578125" style="482" customWidth="1"/>
    <col min="8968" max="8968" width="2.140625" style="482" customWidth="1"/>
    <col min="8969" max="8969" width="9.42578125" style="482" customWidth="1"/>
    <col min="8970" max="9214" width="11" style="482"/>
    <col min="9215" max="9215" width="46.7109375" style="482" bestFit="1" customWidth="1"/>
    <col min="9216" max="9216" width="11.85546875" style="482" customWidth="1"/>
    <col min="9217" max="9217" width="12.42578125" style="482" customWidth="1"/>
    <col min="9218" max="9218" width="12.5703125" style="482" customWidth="1"/>
    <col min="9219" max="9219" width="11.7109375" style="482" customWidth="1"/>
    <col min="9220" max="9220" width="10.7109375" style="482" customWidth="1"/>
    <col min="9221" max="9221" width="2.42578125" style="482" bestFit="1" customWidth="1"/>
    <col min="9222" max="9222" width="8.5703125" style="482" customWidth="1"/>
    <col min="9223" max="9223" width="12.42578125" style="482" customWidth="1"/>
    <col min="9224" max="9224" width="2.140625" style="482" customWidth="1"/>
    <col min="9225" max="9225" width="9.42578125" style="482" customWidth="1"/>
    <col min="9226" max="9470" width="11" style="482"/>
    <col min="9471" max="9471" width="46.7109375" style="482" bestFit="1" customWidth="1"/>
    <col min="9472" max="9472" width="11.85546875" style="482" customWidth="1"/>
    <col min="9473" max="9473" width="12.42578125" style="482" customWidth="1"/>
    <col min="9474" max="9474" width="12.5703125" style="482" customWidth="1"/>
    <col min="9475" max="9475" width="11.7109375" style="482" customWidth="1"/>
    <col min="9476" max="9476" width="10.7109375" style="482" customWidth="1"/>
    <col min="9477" max="9477" width="2.42578125" style="482" bestFit="1" customWidth="1"/>
    <col min="9478" max="9478" width="8.5703125" style="482" customWidth="1"/>
    <col min="9479" max="9479" width="12.42578125" style="482" customWidth="1"/>
    <col min="9480" max="9480" width="2.140625" style="482" customWidth="1"/>
    <col min="9481" max="9481" width="9.42578125" style="482" customWidth="1"/>
    <col min="9482" max="9726" width="11" style="482"/>
    <col min="9727" max="9727" width="46.7109375" style="482" bestFit="1" customWidth="1"/>
    <col min="9728" max="9728" width="11.85546875" style="482" customWidth="1"/>
    <col min="9729" max="9729" width="12.42578125" style="482" customWidth="1"/>
    <col min="9730" max="9730" width="12.5703125" style="482" customWidth="1"/>
    <col min="9731" max="9731" width="11.7109375" style="482" customWidth="1"/>
    <col min="9732" max="9732" width="10.7109375" style="482" customWidth="1"/>
    <col min="9733" max="9733" width="2.42578125" style="482" bestFit="1" customWidth="1"/>
    <col min="9734" max="9734" width="8.5703125" style="482" customWidth="1"/>
    <col min="9735" max="9735" width="12.42578125" style="482" customWidth="1"/>
    <col min="9736" max="9736" width="2.140625" style="482" customWidth="1"/>
    <col min="9737" max="9737" width="9.42578125" style="482" customWidth="1"/>
    <col min="9738" max="9982" width="11" style="482"/>
    <col min="9983" max="9983" width="46.7109375" style="482" bestFit="1" customWidth="1"/>
    <col min="9984" max="9984" width="11.85546875" style="482" customWidth="1"/>
    <col min="9985" max="9985" width="12.42578125" style="482" customWidth="1"/>
    <col min="9986" max="9986" width="12.5703125" style="482" customWidth="1"/>
    <col min="9987" max="9987" width="11.7109375" style="482" customWidth="1"/>
    <col min="9988" max="9988" width="10.7109375" style="482" customWidth="1"/>
    <col min="9989" max="9989" width="2.42578125" style="482" bestFit="1" customWidth="1"/>
    <col min="9990" max="9990" width="8.5703125" style="482" customWidth="1"/>
    <col min="9991" max="9991" width="12.42578125" style="482" customWidth="1"/>
    <col min="9992" max="9992" width="2.140625" style="482" customWidth="1"/>
    <col min="9993" max="9993" width="9.42578125" style="482" customWidth="1"/>
    <col min="9994" max="10238" width="11" style="482"/>
    <col min="10239" max="10239" width="46.7109375" style="482" bestFit="1" customWidth="1"/>
    <col min="10240" max="10240" width="11.85546875" style="482" customWidth="1"/>
    <col min="10241" max="10241" width="12.42578125" style="482" customWidth="1"/>
    <col min="10242" max="10242" width="12.5703125" style="482" customWidth="1"/>
    <col min="10243" max="10243" width="11.7109375" style="482" customWidth="1"/>
    <col min="10244" max="10244" width="10.7109375" style="482" customWidth="1"/>
    <col min="10245" max="10245" width="2.42578125" style="482" bestFit="1" customWidth="1"/>
    <col min="10246" max="10246" width="8.5703125" style="482" customWidth="1"/>
    <col min="10247" max="10247" width="12.42578125" style="482" customWidth="1"/>
    <col min="10248" max="10248" width="2.140625" style="482" customWidth="1"/>
    <col min="10249" max="10249" width="9.42578125" style="482" customWidth="1"/>
    <col min="10250" max="10494" width="11" style="482"/>
    <col min="10495" max="10495" width="46.7109375" style="482" bestFit="1" customWidth="1"/>
    <col min="10496" max="10496" width="11.85546875" style="482" customWidth="1"/>
    <col min="10497" max="10497" width="12.42578125" style="482" customWidth="1"/>
    <col min="10498" max="10498" width="12.5703125" style="482" customWidth="1"/>
    <col min="10499" max="10499" width="11.7109375" style="482" customWidth="1"/>
    <col min="10500" max="10500" width="10.7109375" style="482" customWidth="1"/>
    <col min="10501" max="10501" width="2.42578125" style="482" bestFit="1" customWidth="1"/>
    <col min="10502" max="10502" width="8.5703125" style="482" customWidth="1"/>
    <col min="10503" max="10503" width="12.42578125" style="482" customWidth="1"/>
    <col min="10504" max="10504" width="2.140625" style="482" customWidth="1"/>
    <col min="10505" max="10505" width="9.42578125" style="482" customWidth="1"/>
    <col min="10506" max="10750" width="11" style="482"/>
    <col min="10751" max="10751" width="46.7109375" style="482" bestFit="1" customWidth="1"/>
    <col min="10752" max="10752" width="11.85546875" style="482" customWidth="1"/>
    <col min="10753" max="10753" width="12.42578125" style="482" customWidth="1"/>
    <col min="10754" max="10754" width="12.5703125" style="482" customWidth="1"/>
    <col min="10755" max="10755" width="11.7109375" style="482" customWidth="1"/>
    <col min="10756" max="10756" width="10.7109375" style="482" customWidth="1"/>
    <col min="10757" max="10757" width="2.42578125" style="482" bestFit="1" customWidth="1"/>
    <col min="10758" max="10758" width="8.5703125" style="482" customWidth="1"/>
    <col min="10759" max="10759" width="12.42578125" style="482" customWidth="1"/>
    <col min="10760" max="10760" width="2.140625" style="482" customWidth="1"/>
    <col min="10761" max="10761" width="9.42578125" style="482" customWidth="1"/>
    <col min="10762" max="11006" width="11" style="482"/>
    <col min="11007" max="11007" width="46.7109375" style="482" bestFit="1" customWidth="1"/>
    <col min="11008" max="11008" width="11.85546875" style="482" customWidth="1"/>
    <col min="11009" max="11009" width="12.42578125" style="482" customWidth="1"/>
    <col min="11010" max="11010" width="12.5703125" style="482" customWidth="1"/>
    <col min="11011" max="11011" width="11.7109375" style="482" customWidth="1"/>
    <col min="11012" max="11012" width="10.7109375" style="482" customWidth="1"/>
    <col min="11013" max="11013" width="2.42578125" style="482" bestFit="1" customWidth="1"/>
    <col min="11014" max="11014" width="8.5703125" style="482" customWidth="1"/>
    <col min="11015" max="11015" width="12.42578125" style="482" customWidth="1"/>
    <col min="11016" max="11016" width="2.140625" style="482" customWidth="1"/>
    <col min="11017" max="11017" width="9.42578125" style="482" customWidth="1"/>
    <col min="11018" max="11262" width="11" style="482"/>
    <col min="11263" max="11263" width="46.7109375" style="482" bestFit="1" customWidth="1"/>
    <col min="11264" max="11264" width="11.85546875" style="482" customWidth="1"/>
    <col min="11265" max="11265" width="12.42578125" style="482" customWidth="1"/>
    <col min="11266" max="11266" width="12.5703125" style="482" customWidth="1"/>
    <col min="11267" max="11267" width="11.7109375" style="482" customWidth="1"/>
    <col min="11268" max="11268" width="10.7109375" style="482" customWidth="1"/>
    <col min="11269" max="11269" width="2.42578125" style="482" bestFit="1" customWidth="1"/>
    <col min="11270" max="11270" width="8.5703125" style="482" customWidth="1"/>
    <col min="11271" max="11271" width="12.42578125" style="482" customWidth="1"/>
    <col min="11272" max="11272" width="2.140625" style="482" customWidth="1"/>
    <col min="11273" max="11273" width="9.42578125" style="482" customWidth="1"/>
    <col min="11274" max="11518" width="11" style="482"/>
    <col min="11519" max="11519" width="46.7109375" style="482" bestFit="1" customWidth="1"/>
    <col min="11520" max="11520" width="11.85546875" style="482" customWidth="1"/>
    <col min="11521" max="11521" width="12.42578125" style="482" customWidth="1"/>
    <col min="11522" max="11522" width="12.5703125" style="482" customWidth="1"/>
    <col min="11523" max="11523" width="11.7109375" style="482" customWidth="1"/>
    <col min="11524" max="11524" width="10.7109375" style="482" customWidth="1"/>
    <col min="11525" max="11525" width="2.42578125" style="482" bestFit="1" customWidth="1"/>
    <col min="11526" max="11526" width="8.5703125" style="482" customWidth="1"/>
    <col min="11527" max="11527" width="12.42578125" style="482" customWidth="1"/>
    <col min="11528" max="11528" width="2.140625" style="482" customWidth="1"/>
    <col min="11529" max="11529" width="9.42578125" style="482" customWidth="1"/>
    <col min="11530" max="11774" width="11" style="482"/>
    <col min="11775" max="11775" width="46.7109375" style="482" bestFit="1" customWidth="1"/>
    <col min="11776" max="11776" width="11.85546875" style="482" customWidth="1"/>
    <col min="11777" max="11777" width="12.42578125" style="482" customWidth="1"/>
    <col min="11778" max="11778" width="12.5703125" style="482" customWidth="1"/>
    <col min="11779" max="11779" width="11.7109375" style="482" customWidth="1"/>
    <col min="11780" max="11780" width="10.7109375" style="482" customWidth="1"/>
    <col min="11781" max="11781" width="2.42578125" style="482" bestFit="1" customWidth="1"/>
    <col min="11782" max="11782" width="8.5703125" style="482" customWidth="1"/>
    <col min="11783" max="11783" width="12.42578125" style="482" customWidth="1"/>
    <col min="11784" max="11784" width="2.140625" style="482" customWidth="1"/>
    <col min="11785" max="11785" width="9.42578125" style="482" customWidth="1"/>
    <col min="11786" max="12030" width="11" style="482"/>
    <col min="12031" max="12031" width="46.7109375" style="482" bestFit="1" customWidth="1"/>
    <col min="12032" max="12032" width="11.85546875" style="482" customWidth="1"/>
    <col min="12033" max="12033" width="12.42578125" style="482" customWidth="1"/>
    <col min="12034" max="12034" width="12.5703125" style="482" customWidth="1"/>
    <col min="12035" max="12035" width="11.7109375" style="482" customWidth="1"/>
    <col min="12036" max="12036" width="10.7109375" style="482" customWidth="1"/>
    <col min="12037" max="12037" width="2.42578125" style="482" bestFit="1" customWidth="1"/>
    <col min="12038" max="12038" width="8.5703125" style="482" customWidth="1"/>
    <col min="12039" max="12039" width="12.42578125" style="482" customWidth="1"/>
    <col min="12040" max="12040" width="2.140625" style="482" customWidth="1"/>
    <col min="12041" max="12041" width="9.42578125" style="482" customWidth="1"/>
    <col min="12042" max="12286" width="11" style="482"/>
    <col min="12287" max="12287" width="46.7109375" style="482" bestFit="1" customWidth="1"/>
    <col min="12288" max="12288" width="11.85546875" style="482" customWidth="1"/>
    <col min="12289" max="12289" width="12.42578125" style="482" customWidth="1"/>
    <col min="12290" max="12290" width="12.5703125" style="482" customWidth="1"/>
    <col min="12291" max="12291" width="11.7109375" style="482" customWidth="1"/>
    <col min="12292" max="12292" width="10.7109375" style="482" customWidth="1"/>
    <col min="12293" max="12293" width="2.42578125" style="482" bestFit="1" customWidth="1"/>
    <col min="12294" max="12294" width="8.5703125" style="482" customWidth="1"/>
    <col min="12295" max="12295" width="12.42578125" style="482" customWidth="1"/>
    <col min="12296" max="12296" width="2.140625" style="482" customWidth="1"/>
    <col min="12297" max="12297" width="9.42578125" style="482" customWidth="1"/>
    <col min="12298" max="12542" width="11" style="482"/>
    <col min="12543" max="12543" width="46.7109375" style="482" bestFit="1" customWidth="1"/>
    <col min="12544" max="12544" width="11.85546875" style="482" customWidth="1"/>
    <col min="12545" max="12545" width="12.42578125" style="482" customWidth="1"/>
    <col min="12546" max="12546" width="12.5703125" style="482" customWidth="1"/>
    <col min="12547" max="12547" width="11.7109375" style="482" customWidth="1"/>
    <col min="12548" max="12548" width="10.7109375" style="482" customWidth="1"/>
    <col min="12549" max="12549" width="2.42578125" style="482" bestFit="1" customWidth="1"/>
    <col min="12550" max="12550" width="8.5703125" style="482" customWidth="1"/>
    <col min="12551" max="12551" width="12.42578125" style="482" customWidth="1"/>
    <col min="12552" max="12552" width="2.140625" style="482" customWidth="1"/>
    <col min="12553" max="12553" width="9.42578125" style="482" customWidth="1"/>
    <col min="12554" max="12798" width="11" style="482"/>
    <col min="12799" max="12799" width="46.7109375" style="482" bestFit="1" customWidth="1"/>
    <col min="12800" max="12800" width="11.85546875" style="482" customWidth="1"/>
    <col min="12801" max="12801" width="12.42578125" style="482" customWidth="1"/>
    <col min="12802" max="12802" width="12.5703125" style="482" customWidth="1"/>
    <col min="12803" max="12803" width="11.7109375" style="482" customWidth="1"/>
    <col min="12804" max="12804" width="10.7109375" style="482" customWidth="1"/>
    <col min="12805" max="12805" width="2.42578125" style="482" bestFit="1" customWidth="1"/>
    <col min="12806" max="12806" width="8.5703125" style="482" customWidth="1"/>
    <col min="12807" max="12807" width="12.42578125" style="482" customWidth="1"/>
    <col min="12808" max="12808" width="2.140625" style="482" customWidth="1"/>
    <col min="12809" max="12809" width="9.42578125" style="482" customWidth="1"/>
    <col min="12810" max="13054" width="11" style="482"/>
    <col min="13055" max="13055" width="46.7109375" style="482" bestFit="1" customWidth="1"/>
    <col min="13056" max="13056" width="11.85546875" style="482" customWidth="1"/>
    <col min="13057" max="13057" width="12.42578125" style="482" customWidth="1"/>
    <col min="13058" max="13058" width="12.5703125" style="482" customWidth="1"/>
    <col min="13059" max="13059" width="11.7109375" style="482" customWidth="1"/>
    <col min="13060" max="13060" width="10.7109375" style="482" customWidth="1"/>
    <col min="13061" max="13061" width="2.42578125" style="482" bestFit="1" customWidth="1"/>
    <col min="13062" max="13062" width="8.5703125" style="482" customWidth="1"/>
    <col min="13063" max="13063" width="12.42578125" style="482" customWidth="1"/>
    <col min="13064" max="13064" width="2.140625" style="482" customWidth="1"/>
    <col min="13065" max="13065" width="9.42578125" style="482" customWidth="1"/>
    <col min="13066" max="13310" width="11" style="482"/>
    <col min="13311" max="13311" width="46.7109375" style="482" bestFit="1" customWidth="1"/>
    <col min="13312" max="13312" width="11.85546875" style="482" customWidth="1"/>
    <col min="13313" max="13313" width="12.42578125" style="482" customWidth="1"/>
    <col min="13314" max="13314" width="12.5703125" style="482" customWidth="1"/>
    <col min="13315" max="13315" width="11.7109375" style="482" customWidth="1"/>
    <col min="13316" max="13316" width="10.7109375" style="482" customWidth="1"/>
    <col min="13317" max="13317" width="2.42578125" style="482" bestFit="1" customWidth="1"/>
    <col min="13318" max="13318" width="8.5703125" style="482" customWidth="1"/>
    <col min="13319" max="13319" width="12.42578125" style="482" customWidth="1"/>
    <col min="13320" max="13320" width="2.140625" style="482" customWidth="1"/>
    <col min="13321" max="13321" width="9.42578125" style="482" customWidth="1"/>
    <col min="13322" max="13566" width="11" style="482"/>
    <col min="13567" max="13567" width="46.7109375" style="482" bestFit="1" customWidth="1"/>
    <col min="13568" max="13568" width="11.85546875" style="482" customWidth="1"/>
    <col min="13569" max="13569" width="12.42578125" style="482" customWidth="1"/>
    <col min="13570" max="13570" width="12.5703125" style="482" customWidth="1"/>
    <col min="13571" max="13571" width="11.7109375" style="482" customWidth="1"/>
    <col min="13572" max="13572" width="10.7109375" style="482" customWidth="1"/>
    <col min="13573" max="13573" width="2.42578125" style="482" bestFit="1" customWidth="1"/>
    <col min="13574" max="13574" width="8.5703125" style="482" customWidth="1"/>
    <col min="13575" max="13575" width="12.42578125" style="482" customWidth="1"/>
    <col min="13576" max="13576" width="2.140625" style="482" customWidth="1"/>
    <col min="13577" max="13577" width="9.42578125" style="482" customWidth="1"/>
    <col min="13578" max="13822" width="11" style="482"/>
    <col min="13823" max="13823" width="46.7109375" style="482" bestFit="1" customWidth="1"/>
    <col min="13824" max="13824" width="11.85546875" style="482" customWidth="1"/>
    <col min="13825" max="13825" width="12.42578125" style="482" customWidth="1"/>
    <col min="13826" max="13826" width="12.5703125" style="482" customWidth="1"/>
    <col min="13827" max="13827" width="11.7109375" style="482" customWidth="1"/>
    <col min="13828" max="13828" width="10.7109375" style="482" customWidth="1"/>
    <col min="13829" max="13829" width="2.42578125" style="482" bestFit="1" customWidth="1"/>
    <col min="13830" max="13830" width="8.5703125" style="482" customWidth="1"/>
    <col min="13831" max="13831" width="12.42578125" style="482" customWidth="1"/>
    <col min="13832" max="13832" width="2.140625" style="482" customWidth="1"/>
    <col min="13833" max="13833" width="9.42578125" style="482" customWidth="1"/>
    <col min="13834" max="14078" width="11" style="482"/>
    <col min="14079" max="14079" width="46.7109375" style="482" bestFit="1" customWidth="1"/>
    <col min="14080" max="14080" width="11.85546875" style="482" customWidth="1"/>
    <col min="14081" max="14081" width="12.42578125" style="482" customWidth="1"/>
    <col min="14082" max="14082" width="12.5703125" style="482" customWidth="1"/>
    <col min="14083" max="14083" width="11.7109375" style="482" customWidth="1"/>
    <col min="14084" max="14084" width="10.7109375" style="482" customWidth="1"/>
    <col min="14085" max="14085" width="2.42578125" style="482" bestFit="1" customWidth="1"/>
    <col min="14086" max="14086" width="8.5703125" style="482" customWidth="1"/>
    <col min="14087" max="14087" width="12.42578125" style="482" customWidth="1"/>
    <col min="14088" max="14088" width="2.140625" style="482" customWidth="1"/>
    <col min="14089" max="14089" width="9.42578125" style="482" customWidth="1"/>
    <col min="14090" max="14334" width="11" style="482"/>
    <col min="14335" max="14335" width="46.7109375" style="482" bestFit="1" customWidth="1"/>
    <col min="14336" max="14336" width="11.85546875" style="482" customWidth="1"/>
    <col min="14337" max="14337" width="12.42578125" style="482" customWidth="1"/>
    <col min="14338" max="14338" width="12.5703125" style="482" customWidth="1"/>
    <col min="14339" max="14339" width="11.7109375" style="482" customWidth="1"/>
    <col min="14340" max="14340" width="10.7109375" style="482" customWidth="1"/>
    <col min="14341" max="14341" width="2.42578125" style="482" bestFit="1" customWidth="1"/>
    <col min="14342" max="14342" width="8.5703125" style="482" customWidth="1"/>
    <col min="14343" max="14343" width="12.42578125" style="482" customWidth="1"/>
    <col min="14344" max="14344" width="2.140625" style="482" customWidth="1"/>
    <col min="14345" max="14345" width="9.42578125" style="482" customWidth="1"/>
    <col min="14346" max="14590" width="11" style="482"/>
    <col min="14591" max="14591" width="46.7109375" style="482" bestFit="1" customWidth="1"/>
    <col min="14592" max="14592" width="11.85546875" style="482" customWidth="1"/>
    <col min="14593" max="14593" width="12.42578125" style="482" customWidth="1"/>
    <col min="14594" max="14594" width="12.5703125" style="482" customWidth="1"/>
    <col min="14595" max="14595" width="11.7109375" style="482" customWidth="1"/>
    <col min="14596" max="14596" width="10.7109375" style="482" customWidth="1"/>
    <col min="14597" max="14597" width="2.42578125" style="482" bestFit="1" customWidth="1"/>
    <col min="14598" max="14598" width="8.5703125" style="482" customWidth="1"/>
    <col min="14599" max="14599" width="12.42578125" style="482" customWidth="1"/>
    <col min="14600" max="14600" width="2.140625" style="482" customWidth="1"/>
    <col min="14601" max="14601" width="9.42578125" style="482" customWidth="1"/>
    <col min="14602" max="14846" width="11" style="482"/>
    <col min="14847" max="14847" width="46.7109375" style="482" bestFit="1" customWidth="1"/>
    <col min="14848" max="14848" width="11.85546875" style="482" customWidth="1"/>
    <col min="14849" max="14849" width="12.42578125" style="482" customWidth="1"/>
    <col min="14850" max="14850" width="12.5703125" style="482" customWidth="1"/>
    <col min="14851" max="14851" width="11.7109375" style="482" customWidth="1"/>
    <col min="14852" max="14852" width="10.7109375" style="482" customWidth="1"/>
    <col min="14853" max="14853" width="2.42578125" style="482" bestFit="1" customWidth="1"/>
    <col min="14854" max="14854" width="8.5703125" style="482" customWidth="1"/>
    <col min="14855" max="14855" width="12.42578125" style="482" customWidth="1"/>
    <col min="14856" max="14856" width="2.140625" style="482" customWidth="1"/>
    <col min="14857" max="14857" width="9.42578125" style="482" customWidth="1"/>
    <col min="14858" max="15102" width="11" style="482"/>
    <col min="15103" max="15103" width="46.7109375" style="482" bestFit="1" customWidth="1"/>
    <col min="15104" max="15104" width="11.85546875" style="482" customWidth="1"/>
    <col min="15105" max="15105" width="12.42578125" style="482" customWidth="1"/>
    <col min="15106" max="15106" width="12.5703125" style="482" customWidth="1"/>
    <col min="15107" max="15107" width="11.7109375" style="482" customWidth="1"/>
    <col min="15108" max="15108" width="10.7109375" style="482" customWidth="1"/>
    <col min="15109" max="15109" width="2.42578125" style="482" bestFit="1" customWidth="1"/>
    <col min="15110" max="15110" width="8.5703125" style="482" customWidth="1"/>
    <col min="15111" max="15111" width="12.42578125" style="482" customWidth="1"/>
    <col min="15112" max="15112" width="2.140625" style="482" customWidth="1"/>
    <col min="15113" max="15113" width="9.42578125" style="482" customWidth="1"/>
    <col min="15114" max="15358" width="11" style="482"/>
    <col min="15359" max="15359" width="46.7109375" style="482" bestFit="1" customWidth="1"/>
    <col min="15360" max="15360" width="11.85546875" style="482" customWidth="1"/>
    <col min="15361" max="15361" width="12.42578125" style="482" customWidth="1"/>
    <col min="15362" max="15362" width="12.5703125" style="482" customWidth="1"/>
    <col min="15363" max="15363" width="11.7109375" style="482" customWidth="1"/>
    <col min="15364" max="15364" width="10.7109375" style="482" customWidth="1"/>
    <col min="15365" max="15365" width="2.42578125" style="482" bestFit="1" customWidth="1"/>
    <col min="15366" max="15366" width="8.5703125" style="482" customWidth="1"/>
    <col min="15367" max="15367" width="12.42578125" style="482" customWidth="1"/>
    <col min="15368" max="15368" width="2.140625" style="482" customWidth="1"/>
    <col min="15369" max="15369" width="9.42578125" style="482" customWidth="1"/>
    <col min="15370" max="15614" width="11" style="482"/>
    <col min="15615" max="15615" width="46.7109375" style="482" bestFit="1" customWidth="1"/>
    <col min="15616" max="15616" width="11.85546875" style="482" customWidth="1"/>
    <col min="15617" max="15617" width="12.42578125" style="482" customWidth="1"/>
    <col min="15618" max="15618" width="12.5703125" style="482" customWidth="1"/>
    <col min="15619" max="15619" width="11.7109375" style="482" customWidth="1"/>
    <col min="15620" max="15620" width="10.7109375" style="482" customWidth="1"/>
    <col min="15621" max="15621" width="2.42578125" style="482" bestFit="1" customWidth="1"/>
    <col min="15622" max="15622" width="8.5703125" style="482" customWidth="1"/>
    <col min="15623" max="15623" width="12.42578125" style="482" customWidth="1"/>
    <col min="15624" max="15624" width="2.140625" style="482" customWidth="1"/>
    <col min="15625" max="15625" width="9.42578125" style="482" customWidth="1"/>
    <col min="15626" max="15870" width="11" style="482"/>
    <col min="15871" max="15871" width="46.7109375" style="482" bestFit="1" customWidth="1"/>
    <col min="15872" max="15872" width="11.85546875" style="482" customWidth="1"/>
    <col min="15873" max="15873" width="12.42578125" style="482" customWidth="1"/>
    <col min="15874" max="15874" width="12.5703125" style="482" customWidth="1"/>
    <col min="15875" max="15875" width="11.7109375" style="482" customWidth="1"/>
    <col min="15876" max="15876" width="10.7109375" style="482" customWidth="1"/>
    <col min="15877" max="15877" width="2.42578125" style="482" bestFit="1" customWidth="1"/>
    <col min="15878" max="15878" width="8.5703125" style="482" customWidth="1"/>
    <col min="15879" max="15879" width="12.42578125" style="482" customWidth="1"/>
    <col min="15880" max="15880" width="2.140625" style="482" customWidth="1"/>
    <col min="15881" max="15881" width="9.42578125" style="482" customWidth="1"/>
    <col min="15882" max="16126" width="11" style="482"/>
    <col min="16127" max="16127" width="46.7109375" style="482" bestFit="1" customWidth="1"/>
    <col min="16128" max="16128" width="11.85546875" style="482" customWidth="1"/>
    <col min="16129" max="16129" width="12.42578125" style="482" customWidth="1"/>
    <col min="16130" max="16130" width="12.5703125" style="482" customWidth="1"/>
    <col min="16131" max="16131" width="11.7109375" style="482" customWidth="1"/>
    <col min="16132" max="16132" width="10.7109375" style="482" customWidth="1"/>
    <col min="16133" max="16133" width="2.42578125" style="482" bestFit="1" customWidth="1"/>
    <col min="16134" max="16134" width="8.5703125" style="482" customWidth="1"/>
    <col min="16135" max="16135" width="12.42578125" style="482" customWidth="1"/>
    <col min="16136" max="16136" width="2.140625" style="482" customWidth="1"/>
    <col min="16137" max="16137" width="9.42578125" style="482" customWidth="1"/>
    <col min="16138" max="16384" width="11" style="482"/>
  </cols>
  <sheetData>
    <row r="1" spans="1:9" ht="17.100000000000001" customHeight="1">
      <c r="A1" s="1821" t="s">
        <v>186</v>
      </c>
      <c r="B1" s="1821"/>
      <c r="C1" s="1821"/>
      <c r="D1" s="1821"/>
      <c r="E1" s="1821"/>
      <c r="F1" s="1821"/>
      <c r="G1" s="1821"/>
      <c r="H1" s="1821"/>
      <c r="I1" s="1821"/>
    </row>
    <row r="2" spans="1:9" ht="17.100000000000001" customHeight="1">
      <c r="A2" s="1833" t="s">
        <v>113</v>
      </c>
      <c r="B2" s="1833"/>
      <c r="C2" s="1833"/>
      <c r="D2" s="1833"/>
      <c r="E2" s="1833"/>
      <c r="F2" s="1833"/>
      <c r="G2" s="1833"/>
      <c r="H2" s="1833"/>
      <c r="I2" s="1833"/>
    </row>
    <row r="3" spans="1:9" ht="17.100000000000001" customHeight="1" thickBot="1">
      <c r="B3" s="483"/>
      <c r="C3" s="483"/>
      <c r="D3" s="483"/>
      <c r="E3" s="483"/>
      <c r="H3" s="1823" t="s">
        <v>1</v>
      </c>
      <c r="I3" s="1823"/>
    </row>
    <row r="4" spans="1:9" ht="24" customHeight="1" thickTop="1">
      <c r="A4" s="1837" t="s">
        <v>187</v>
      </c>
      <c r="B4" s="562">
        <v>2017</v>
      </c>
      <c r="C4" s="562">
        <v>2017</v>
      </c>
      <c r="D4" s="562">
        <v>2018</v>
      </c>
      <c r="E4" s="562">
        <v>2018</v>
      </c>
      <c r="F4" s="1840" t="s">
        <v>147</v>
      </c>
      <c r="G4" s="1840"/>
      <c r="H4" s="1840"/>
      <c r="I4" s="1841"/>
    </row>
    <row r="5" spans="1:9" ht="24" customHeight="1">
      <c r="A5" s="1838"/>
      <c r="B5" s="581" t="s">
        <v>149</v>
      </c>
      <c r="C5" s="581" t="s">
        <v>150</v>
      </c>
      <c r="D5" s="581" t="s">
        <v>151</v>
      </c>
      <c r="E5" s="581" t="s">
        <v>152</v>
      </c>
      <c r="F5" s="1842" t="s">
        <v>44</v>
      </c>
      <c r="G5" s="1842"/>
      <c r="H5" s="582"/>
      <c r="I5" s="583"/>
    </row>
    <row r="6" spans="1:9" ht="24" customHeight="1">
      <c r="A6" s="1839"/>
      <c r="B6" s="581"/>
      <c r="C6" s="581"/>
      <c r="D6" s="581"/>
      <c r="E6" s="581"/>
      <c r="F6" s="584" t="s">
        <v>3</v>
      </c>
      <c r="G6" s="585" t="s">
        <v>153</v>
      </c>
      <c r="H6" s="584" t="s">
        <v>3</v>
      </c>
      <c r="I6" s="586" t="s">
        <v>153</v>
      </c>
    </row>
    <row r="7" spans="1:9" ht="24" customHeight="1">
      <c r="A7" s="485" t="s">
        <v>234</v>
      </c>
      <c r="B7" s="538">
        <v>2299807.5981313302</v>
      </c>
      <c r="C7" s="538">
        <v>2355404.7317384272</v>
      </c>
      <c r="D7" s="538">
        <v>2742102.9318979895</v>
      </c>
      <c r="E7" s="538">
        <v>2778194.7810532846</v>
      </c>
      <c r="F7" s="538">
        <v>55597.13360709697</v>
      </c>
      <c r="G7" s="538">
        <v>2.4174689070629856</v>
      </c>
      <c r="H7" s="538">
        <v>36091.849155295175</v>
      </c>
      <c r="I7" s="510">
        <v>1.3162105891595266</v>
      </c>
    </row>
    <row r="8" spans="1:9" ht="24" customHeight="1">
      <c r="A8" s="493" t="s">
        <v>235</v>
      </c>
      <c r="B8" s="539">
        <v>199047.18817875491</v>
      </c>
      <c r="C8" s="539">
        <v>196182.89213681559</v>
      </c>
      <c r="D8" s="539">
        <v>256298.38072125497</v>
      </c>
      <c r="E8" s="539">
        <v>218897.63578254805</v>
      </c>
      <c r="F8" s="539">
        <v>-2864.2960419393203</v>
      </c>
      <c r="G8" s="539">
        <v>-1.439003518787229</v>
      </c>
      <c r="H8" s="539">
        <v>-37400.744938706921</v>
      </c>
      <c r="I8" s="552">
        <v>-14.592657524193736</v>
      </c>
    </row>
    <row r="9" spans="1:9" ht="24" customHeight="1">
      <c r="A9" s="493" t="s">
        <v>236</v>
      </c>
      <c r="B9" s="539">
        <v>187168.41522452762</v>
      </c>
      <c r="C9" s="539">
        <v>176542.857014774</v>
      </c>
      <c r="D9" s="539">
        <v>239852.95026585716</v>
      </c>
      <c r="E9" s="539">
        <v>201036.72812916074</v>
      </c>
      <c r="F9" s="539">
        <v>-10625.558209753624</v>
      </c>
      <c r="G9" s="539">
        <v>-5.6770038881865741</v>
      </c>
      <c r="H9" s="539">
        <v>-38816.222136696422</v>
      </c>
      <c r="I9" s="552">
        <v>-16.183341540586369</v>
      </c>
    </row>
    <row r="10" spans="1:9" ht="24" customHeight="1">
      <c r="A10" s="493" t="s">
        <v>237</v>
      </c>
      <c r="B10" s="539">
        <v>11878.772954227281</v>
      </c>
      <c r="C10" s="539">
        <v>19640.035122041583</v>
      </c>
      <c r="D10" s="539">
        <v>16445.4304553978</v>
      </c>
      <c r="E10" s="539">
        <v>17860.907653387323</v>
      </c>
      <c r="F10" s="539">
        <v>7761.2621678143023</v>
      </c>
      <c r="G10" s="539">
        <v>65.337238094548425</v>
      </c>
      <c r="H10" s="539">
        <v>1415.4771979895231</v>
      </c>
      <c r="I10" s="552">
        <v>8.6071155256682754</v>
      </c>
    </row>
    <row r="11" spans="1:9" ht="24" customHeight="1">
      <c r="A11" s="493" t="s">
        <v>238</v>
      </c>
      <c r="B11" s="539">
        <v>814153.01116384647</v>
      </c>
      <c r="C11" s="539">
        <v>837579.2050601173</v>
      </c>
      <c r="D11" s="539">
        <v>946821.90431149723</v>
      </c>
      <c r="E11" s="539">
        <v>950372.08827551582</v>
      </c>
      <c r="F11" s="539">
        <v>23426.193896270823</v>
      </c>
      <c r="G11" s="539">
        <v>2.8773699261742771</v>
      </c>
      <c r="H11" s="539">
        <v>3550.1839640185935</v>
      </c>
      <c r="I11" s="552">
        <v>0.37495794592967191</v>
      </c>
    </row>
    <row r="12" spans="1:9" ht="24" customHeight="1">
      <c r="A12" s="493" t="s">
        <v>236</v>
      </c>
      <c r="B12" s="539">
        <v>800517.32135241595</v>
      </c>
      <c r="C12" s="539">
        <v>824619.07588517503</v>
      </c>
      <c r="D12" s="539">
        <v>936435.00792985351</v>
      </c>
      <c r="E12" s="539">
        <v>940076.17573758401</v>
      </c>
      <c r="F12" s="539">
        <v>24101.754532759078</v>
      </c>
      <c r="G12" s="539">
        <v>3.010772395535541</v>
      </c>
      <c r="H12" s="539">
        <v>3641.1678077304969</v>
      </c>
      <c r="I12" s="552">
        <v>0.38883294375974986</v>
      </c>
    </row>
    <row r="13" spans="1:9" ht="24" customHeight="1">
      <c r="A13" s="493" t="s">
        <v>237</v>
      </c>
      <c r="B13" s="539">
        <v>13635.689811430475</v>
      </c>
      <c r="C13" s="539">
        <v>12960.129174942289</v>
      </c>
      <c r="D13" s="539">
        <v>10386.896381643686</v>
      </c>
      <c r="E13" s="539">
        <v>10295.912537931825</v>
      </c>
      <c r="F13" s="539">
        <v>-675.56063648818599</v>
      </c>
      <c r="G13" s="539">
        <v>-4.9543561479513825</v>
      </c>
      <c r="H13" s="539">
        <v>-90.983843711861482</v>
      </c>
      <c r="I13" s="552">
        <v>-0.8759483138067431</v>
      </c>
    </row>
    <row r="14" spans="1:9" ht="24" customHeight="1">
      <c r="A14" s="493" t="s">
        <v>239</v>
      </c>
      <c r="B14" s="539">
        <v>993425.79717013601</v>
      </c>
      <c r="C14" s="539">
        <v>1014963.9502047112</v>
      </c>
      <c r="D14" s="539">
        <v>1228056.4673239386</v>
      </c>
      <c r="E14" s="539">
        <v>1268795.5123083033</v>
      </c>
      <c r="F14" s="539">
        <v>21538.153034575167</v>
      </c>
      <c r="G14" s="539">
        <v>2.1680686263562472</v>
      </c>
      <c r="H14" s="539">
        <v>40739.044984364649</v>
      </c>
      <c r="I14" s="552">
        <v>3.3173592638732012</v>
      </c>
    </row>
    <row r="15" spans="1:9" ht="24" customHeight="1">
      <c r="A15" s="493" t="s">
        <v>236</v>
      </c>
      <c r="B15" s="539">
        <v>947689.90851885022</v>
      </c>
      <c r="C15" s="539">
        <v>982497.85416842008</v>
      </c>
      <c r="D15" s="539">
        <v>1193173.7469921401</v>
      </c>
      <c r="E15" s="539">
        <v>1244738.0964562732</v>
      </c>
      <c r="F15" s="539">
        <v>34807.945649569854</v>
      </c>
      <c r="G15" s="539">
        <v>3.6729256412544675</v>
      </c>
      <c r="H15" s="539">
        <v>51564.349464133149</v>
      </c>
      <c r="I15" s="552">
        <v>4.3216128073653319</v>
      </c>
    </row>
    <row r="16" spans="1:9" ht="24" customHeight="1">
      <c r="A16" s="493" t="s">
        <v>237</v>
      </c>
      <c r="B16" s="539">
        <v>45735.888651285779</v>
      </c>
      <c r="C16" s="539">
        <v>32466.096036291157</v>
      </c>
      <c r="D16" s="539">
        <v>34882.720331798628</v>
      </c>
      <c r="E16" s="539">
        <v>24057.415852029939</v>
      </c>
      <c r="F16" s="539">
        <v>-13269.792614994622</v>
      </c>
      <c r="G16" s="539">
        <v>-29.013960384962513</v>
      </c>
      <c r="H16" s="539">
        <v>-10825.304479768689</v>
      </c>
      <c r="I16" s="552">
        <v>-31.033429666035779</v>
      </c>
    </row>
    <row r="17" spans="1:9" ht="24" customHeight="1">
      <c r="A17" s="493" t="s">
        <v>240</v>
      </c>
      <c r="B17" s="539">
        <v>272342.00779380416</v>
      </c>
      <c r="C17" s="539">
        <v>282812.58833668812</v>
      </c>
      <c r="D17" s="539">
        <v>288593.53310618747</v>
      </c>
      <c r="E17" s="539">
        <v>316799.1919767519</v>
      </c>
      <c r="F17" s="539">
        <v>10470.580542883952</v>
      </c>
      <c r="G17" s="539">
        <v>3.8446439562167902</v>
      </c>
      <c r="H17" s="539">
        <v>28205.658870564424</v>
      </c>
      <c r="I17" s="552">
        <v>9.7734895744133681</v>
      </c>
    </row>
    <row r="18" spans="1:9" ht="24" customHeight="1">
      <c r="A18" s="493" t="s">
        <v>236</v>
      </c>
      <c r="B18" s="539">
        <v>253252.78414650908</v>
      </c>
      <c r="C18" s="539">
        <v>250897.97941573351</v>
      </c>
      <c r="D18" s="539">
        <v>273130.28704722598</v>
      </c>
      <c r="E18" s="539">
        <v>281029.18700942746</v>
      </c>
      <c r="F18" s="539">
        <v>-2354.8047307755623</v>
      </c>
      <c r="G18" s="539">
        <v>-0.92982382748980408</v>
      </c>
      <c r="H18" s="539">
        <v>7898.8999622014817</v>
      </c>
      <c r="I18" s="552">
        <v>2.8919897707410644</v>
      </c>
    </row>
    <row r="19" spans="1:9" ht="24" customHeight="1">
      <c r="A19" s="493" t="s">
        <v>237</v>
      </c>
      <c r="B19" s="539">
        <v>19089.223647295097</v>
      </c>
      <c r="C19" s="539">
        <v>31914.608920954593</v>
      </c>
      <c r="D19" s="539">
        <v>15463.246058961477</v>
      </c>
      <c r="E19" s="539">
        <v>35770.00496732445</v>
      </c>
      <c r="F19" s="539">
        <v>12825.385273659496</v>
      </c>
      <c r="G19" s="539">
        <v>67.186521100227282</v>
      </c>
      <c r="H19" s="539">
        <v>20306.758908362972</v>
      </c>
      <c r="I19" s="552">
        <v>131.32274317393092</v>
      </c>
    </row>
    <row r="20" spans="1:9" ht="24" customHeight="1">
      <c r="A20" s="493" t="s">
        <v>241</v>
      </c>
      <c r="B20" s="539">
        <v>20839.593824788502</v>
      </c>
      <c r="C20" s="539">
        <v>23866.096000094713</v>
      </c>
      <c r="D20" s="539">
        <v>22332.646435111485</v>
      </c>
      <c r="E20" s="539">
        <v>23330.352710165698</v>
      </c>
      <c r="F20" s="539">
        <v>3026.5021753062101</v>
      </c>
      <c r="G20" s="539">
        <v>14.52284627402965</v>
      </c>
      <c r="H20" s="539">
        <v>997.70627505421362</v>
      </c>
      <c r="I20" s="552">
        <v>4.4674789347204973</v>
      </c>
    </row>
    <row r="21" spans="1:9" ht="24" customHeight="1">
      <c r="A21" s="485" t="s">
        <v>242</v>
      </c>
      <c r="B21" s="538">
        <v>6937.2709147099995</v>
      </c>
      <c r="C21" s="538">
        <v>8070.6572445299998</v>
      </c>
      <c r="D21" s="538">
        <v>12230.303400999999</v>
      </c>
      <c r="E21" s="538">
        <v>15831.413343530001</v>
      </c>
      <c r="F21" s="538">
        <v>1133.3863298200004</v>
      </c>
      <c r="G21" s="538">
        <v>16.337639739810847</v>
      </c>
      <c r="H21" s="538">
        <v>3601.1099425300017</v>
      </c>
      <c r="I21" s="510">
        <v>29.444158697122429</v>
      </c>
    </row>
    <row r="22" spans="1:9" ht="24" customHeight="1">
      <c r="A22" s="485" t="s">
        <v>243</v>
      </c>
      <c r="B22" s="538">
        <v>0</v>
      </c>
      <c r="C22" s="538">
        <v>0</v>
      </c>
      <c r="D22" s="538">
        <v>0</v>
      </c>
      <c r="E22" s="538">
        <v>1724.25</v>
      </c>
      <c r="F22" s="538">
        <v>0</v>
      </c>
      <c r="G22" s="538"/>
      <c r="H22" s="538">
        <v>1724.25</v>
      </c>
      <c r="I22" s="510"/>
    </row>
    <row r="23" spans="1:9" ht="24" customHeight="1">
      <c r="A23" s="571" t="s">
        <v>244</v>
      </c>
      <c r="B23" s="538">
        <v>580781.95762471505</v>
      </c>
      <c r="C23" s="538">
        <v>628379.85751282307</v>
      </c>
      <c r="D23" s="538">
        <v>691418.65219555085</v>
      </c>
      <c r="E23" s="538">
        <v>765512.98700528406</v>
      </c>
      <c r="F23" s="538">
        <v>47597.899888108019</v>
      </c>
      <c r="G23" s="538">
        <v>8.1954852872451731</v>
      </c>
      <c r="H23" s="538">
        <v>74094.334809733205</v>
      </c>
      <c r="I23" s="510">
        <v>10.716276538744204</v>
      </c>
    </row>
    <row r="24" spans="1:9" ht="24" customHeight="1">
      <c r="A24" s="572" t="s">
        <v>245</v>
      </c>
      <c r="B24" s="539">
        <v>226966.58346701006</v>
      </c>
      <c r="C24" s="539">
        <v>235153.80902593999</v>
      </c>
      <c r="D24" s="539">
        <v>282509.23340986005</v>
      </c>
      <c r="E24" s="539">
        <v>284542.63270496007</v>
      </c>
      <c r="F24" s="539">
        <v>8187.2255589299311</v>
      </c>
      <c r="G24" s="539">
        <v>3.6072383140577862</v>
      </c>
      <c r="H24" s="539">
        <v>2033.3992951000109</v>
      </c>
      <c r="I24" s="552">
        <v>0.71976383587788317</v>
      </c>
    </row>
    <row r="25" spans="1:9" ht="24" customHeight="1">
      <c r="A25" s="572" t="s">
        <v>246</v>
      </c>
      <c r="B25" s="539">
        <v>139321.83933900099</v>
      </c>
      <c r="C25" s="539">
        <v>181164.7049970979</v>
      </c>
      <c r="D25" s="539">
        <v>151143.15820197412</v>
      </c>
      <c r="E25" s="539">
        <v>216836.39993541653</v>
      </c>
      <c r="F25" s="539">
        <v>41842.865658096911</v>
      </c>
      <c r="G25" s="539">
        <v>30.033242352108147</v>
      </c>
      <c r="H25" s="539">
        <v>65693.24173344241</v>
      </c>
      <c r="I25" s="552">
        <v>43.464251055053296</v>
      </c>
    </row>
    <row r="26" spans="1:9" ht="24" customHeight="1">
      <c r="A26" s="572" t="s">
        <v>247</v>
      </c>
      <c r="B26" s="539">
        <v>214493.53481870407</v>
      </c>
      <c r="C26" s="539">
        <v>212061.34348978515</v>
      </c>
      <c r="D26" s="539">
        <v>257766.26058371671</v>
      </c>
      <c r="E26" s="539">
        <v>264133.95436490752</v>
      </c>
      <c r="F26" s="539">
        <v>-2432.1913289189106</v>
      </c>
      <c r="G26" s="539">
        <v>-1.1339229086669986</v>
      </c>
      <c r="H26" s="539">
        <v>6367.6937811908138</v>
      </c>
      <c r="I26" s="552">
        <v>2.4703364073991092</v>
      </c>
    </row>
    <row r="27" spans="1:9" ht="24" customHeight="1">
      <c r="A27" s="573" t="s">
        <v>248</v>
      </c>
      <c r="B27" s="574">
        <v>2887526.8266707556</v>
      </c>
      <c r="C27" s="574">
        <v>2991855.2464957805</v>
      </c>
      <c r="D27" s="574">
        <v>3445751.8874945403</v>
      </c>
      <c r="E27" s="574">
        <v>3561263.4314020989</v>
      </c>
      <c r="F27" s="574">
        <v>104328.4198250249</v>
      </c>
      <c r="G27" s="574">
        <v>3.6130718808009443</v>
      </c>
      <c r="H27" s="574">
        <v>115511.54390755855</v>
      </c>
      <c r="I27" s="575">
        <v>3.3522884896842875</v>
      </c>
    </row>
    <row r="28" spans="1:9" ht="24" customHeight="1">
      <c r="A28" s="485" t="s">
        <v>249</v>
      </c>
      <c r="B28" s="538">
        <v>420597.15440411511</v>
      </c>
      <c r="C28" s="538">
        <v>340503.90883407788</v>
      </c>
      <c r="D28" s="538">
        <v>393460.50508462009</v>
      </c>
      <c r="E28" s="538">
        <v>379629.15503605385</v>
      </c>
      <c r="F28" s="538">
        <v>-80093.245570037223</v>
      </c>
      <c r="G28" s="538">
        <v>-19.042745470665409</v>
      </c>
      <c r="H28" s="538">
        <v>-13831.350048566237</v>
      </c>
      <c r="I28" s="510">
        <v>-3.5153083650903105</v>
      </c>
    </row>
    <row r="29" spans="1:9" ht="24" customHeight="1">
      <c r="A29" s="493" t="s">
        <v>250</v>
      </c>
      <c r="B29" s="539">
        <v>63082.488793020013</v>
      </c>
      <c r="C29" s="539">
        <v>53244.150226630016</v>
      </c>
      <c r="D29" s="539">
        <v>72207.413901170017</v>
      </c>
      <c r="E29" s="539">
        <v>60327.510145070017</v>
      </c>
      <c r="F29" s="539">
        <v>-9838.3385663899971</v>
      </c>
      <c r="G29" s="539">
        <v>-15.595989877112451</v>
      </c>
      <c r="H29" s="539">
        <v>-11879.9037561</v>
      </c>
      <c r="I29" s="552">
        <v>-16.452470894969281</v>
      </c>
    </row>
    <row r="30" spans="1:9" ht="24" customHeight="1">
      <c r="A30" s="493" t="s">
        <v>251</v>
      </c>
      <c r="B30" s="539">
        <v>211593.09641270005</v>
      </c>
      <c r="C30" s="539">
        <v>135079.03836664002</v>
      </c>
      <c r="D30" s="539">
        <v>208135.06086750005</v>
      </c>
      <c r="E30" s="539">
        <v>169365.82941563003</v>
      </c>
      <c r="F30" s="539">
        <v>-76514.058046060032</v>
      </c>
      <c r="G30" s="539">
        <v>-36.16094255590636</v>
      </c>
      <c r="H30" s="539">
        <v>-38769.23145187003</v>
      </c>
      <c r="I30" s="552">
        <v>-18.626958519281256</v>
      </c>
    </row>
    <row r="31" spans="1:9" ht="24" customHeight="1">
      <c r="A31" s="493" t="s">
        <v>252</v>
      </c>
      <c r="B31" s="539">
        <v>1092.8111314477501</v>
      </c>
      <c r="C31" s="539">
        <v>2705.4124161750005</v>
      </c>
      <c r="D31" s="539">
        <v>2684.9579020840006</v>
      </c>
      <c r="E31" s="539">
        <v>3001.0015357212492</v>
      </c>
      <c r="F31" s="539">
        <v>1612.6012847272505</v>
      </c>
      <c r="G31" s="539">
        <v>147.56450024359518</v>
      </c>
      <c r="H31" s="539">
        <v>316.0436336372486</v>
      </c>
      <c r="I31" s="552">
        <v>11.770897167212306</v>
      </c>
    </row>
    <row r="32" spans="1:9" ht="24" customHeight="1">
      <c r="A32" s="493" t="s">
        <v>253</v>
      </c>
      <c r="B32" s="539">
        <v>144663.05334058736</v>
      </c>
      <c r="C32" s="539">
        <v>149201.65703963285</v>
      </c>
      <c r="D32" s="539">
        <v>110396.26079736601</v>
      </c>
      <c r="E32" s="539">
        <v>146433.19782313256</v>
      </c>
      <c r="F32" s="539">
        <v>4538.6036990454886</v>
      </c>
      <c r="G32" s="539">
        <v>3.1373620245385188</v>
      </c>
      <c r="H32" s="539">
        <v>36036.937025766558</v>
      </c>
      <c r="I32" s="552">
        <v>32.643258716808262</v>
      </c>
    </row>
    <row r="33" spans="1:9" ht="24" customHeight="1">
      <c r="A33" s="493" t="s">
        <v>254</v>
      </c>
      <c r="B33" s="539">
        <v>165.70472636</v>
      </c>
      <c r="C33" s="539">
        <v>273.65078500000004</v>
      </c>
      <c r="D33" s="539">
        <v>36.8116165</v>
      </c>
      <c r="E33" s="539">
        <v>501.61611649999998</v>
      </c>
      <c r="F33" s="539">
        <v>107.94605864000005</v>
      </c>
      <c r="G33" s="539">
        <v>65.143620831600785</v>
      </c>
      <c r="H33" s="539">
        <v>464.80449999999996</v>
      </c>
      <c r="I33" s="552">
        <v>1262.657128898428</v>
      </c>
    </row>
    <row r="34" spans="1:9" ht="24" customHeight="1">
      <c r="A34" s="553" t="s">
        <v>255</v>
      </c>
      <c r="B34" s="538">
        <v>2240990.8355988525</v>
      </c>
      <c r="C34" s="538">
        <v>2359888.0660577333</v>
      </c>
      <c r="D34" s="538">
        <v>2763288.1895698281</v>
      </c>
      <c r="E34" s="538">
        <v>2873459.2443548762</v>
      </c>
      <c r="F34" s="538">
        <v>118897.23045888077</v>
      </c>
      <c r="G34" s="538">
        <v>5.3055652245498033</v>
      </c>
      <c r="H34" s="538">
        <v>110171.05478504812</v>
      </c>
      <c r="I34" s="510">
        <v>3.9869549329271692</v>
      </c>
    </row>
    <row r="35" spans="1:9" ht="24" customHeight="1">
      <c r="A35" s="493" t="s">
        <v>256</v>
      </c>
      <c r="B35" s="539">
        <v>213894.59999999998</v>
      </c>
      <c r="C35" s="539">
        <v>268043.8</v>
      </c>
      <c r="D35" s="539">
        <v>287540.60000000003</v>
      </c>
      <c r="E35" s="539">
        <v>292145.59999999998</v>
      </c>
      <c r="F35" s="539">
        <v>54149.200000000012</v>
      </c>
      <c r="G35" s="539">
        <v>25.315833125286947</v>
      </c>
      <c r="H35" s="539">
        <v>4604.9999999999418</v>
      </c>
      <c r="I35" s="552">
        <v>1.6015129689511469</v>
      </c>
    </row>
    <row r="36" spans="1:9" ht="24" customHeight="1">
      <c r="A36" s="493" t="s">
        <v>257</v>
      </c>
      <c r="B36" s="539">
        <v>9194.8825246000015</v>
      </c>
      <c r="C36" s="539">
        <v>9430.5099772400026</v>
      </c>
      <c r="D36" s="539">
        <v>10003.312353654001</v>
      </c>
      <c r="E36" s="539">
        <v>11496.213896218496</v>
      </c>
      <c r="F36" s="539">
        <v>235.62745264000114</v>
      </c>
      <c r="G36" s="539">
        <v>2.5625933992044283</v>
      </c>
      <c r="H36" s="539">
        <v>1492.9015425644957</v>
      </c>
      <c r="I36" s="552">
        <v>14.924072045187811</v>
      </c>
    </row>
    <row r="37" spans="1:9" ht="24" customHeight="1">
      <c r="A37" s="499" t="s">
        <v>258</v>
      </c>
      <c r="B37" s="539">
        <v>18468.577477057082</v>
      </c>
      <c r="C37" s="539">
        <v>20910.066377757525</v>
      </c>
      <c r="D37" s="539">
        <v>27648.745320592348</v>
      </c>
      <c r="E37" s="539">
        <v>54061.202926325597</v>
      </c>
      <c r="F37" s="539">
        <v>2441.4889007004422</v>
      </c>
      <c r="G37" s="539">
        <v>13.219691141526329</v>
      </c>
      <c r="H37" s="539">
        <v>26412.457605733249</v>
      </c>
      <c r="I37" s="552">
        <v>95.52859379142123</v>
      </c>
    </row>
    <row r="38" spans="1:9" ht="24" customHeight="1">
      <c r="A38" s="576" t="s">
        <v>259</v>
      </c>
      <c r="B38" s="539">
        <v>853.65695507000009</v>
      </c>
      <c r="C38" s="539">
        <v>1053.6569550700001</v>
      </c>
      <c r="D38" s="539">
        <v>1047.4796596799999</v>
      </c>
      <c r="E38" s="539">
        <v>1039.3796287800001</v>
      </c>
      <c r="F38" s="539">
        <v>200</v>
      </c>
      <c r="G38" s="539">
        <v>23.428614833179676</v>
      </c>
      <c r="H38" s="539">
        <v>-8.1000308999998651</v>
      </c>
      <c r="I38" s="552">
        <v>-0.77328765529197829</v>
      </c>
    </row>
    <row r="39" spans="1:9" ht="24" customHeight="1">
      <c r="A39" s="576" t="s">
        <v>260</v>
      </c>
      <c r="B39" s="539">
        <v>17614.920521987082</v>
      </c>
      <c r="C39" s="539">
        <v>19856.409422687524</v>
      </c>
      <c r="D39" s="539">
        <v>26601.265660912348</v>
      </c>
      <c r="E39" s="539">
        <v>53021.823297545598</v>
      </c>
      <c r="F39" s="539">
        <v>2241.4889007004422</v>
      </c>
      <c r="G39" s="539">
        <v>12.724944730250687</v>
      </c>
      <c r="H39" s="539">
        <v>26420.55763663325</v>
      </c>
      <c r="I39" s="552">
        <v>99.320678848207478</v>
      </c>
    </row>
    <row r="40" spans="1:9" ht="24" customHeight="1">
      <c r="A40" s="493" t="s">
        <v>261</v>
      </c>
      <c r="B40" s="539">
        <v>1993022.8767434447</v>
      </c>
      <c r="C40" s="539">
        <v>2057509.2363997181</v>
      </c>
      <c r="D40" s="539">
        <v>2437987.8542541317</v>
      </c>
      <c r="E40" s="539">
        <v>2515664.0951955724</v>
      </c>
      <c r="F40" s="539">
        <v>64486.359656273387</v>
      </c>
      <c r="G40" s="539">
        <v>3.2356055923273028</v>
      </c>
      <c r="H40" s="539">
        <v>77676.240941440687</v>
      </c>
      <c r="I40" s="552">
        <v>3.1860798980561227</v>
      </c>
    </row>
    <row r="41" spans="1:9" ht="24" customHeight="1">
      <c r="A41" s="499" t="s">
        <v>262</v>
      </c>
      <c r="B41" s="539">
        <v>1959009.1795665887</v>
      </c>
      <c r="C41" s="539">
        <v>2000256.3853829927</v>
      </c>
      <c r="D41" s="539">
        <v>2399814.500836431</v>
      </c>
      <c r="E41" s="539">
        <v>2448971.8559461879</v>
      </c>
      <c r="F41" s="539">
        <v>41247.205816403963</v>
      </c>
      <c r="G41" s="539">
        <v>2.1055136569359769</v>
      </c>
      <c r="H41" s="539">
        <v>49157.355109756812</v>
      </c>
      <c r="I41" s="552">
        <v>2.0483814516756822</v>
      </c>
    </row>
    <row r="42" spans="1:9" ht="24" customHeight="1">
      <c r="A42" s="499" t="s">
        <v>263</v>
      </c>
      <c r="B42" s="539">
        <v>34013.697176856032</v>
      </c>
      <c r="C42" s="539">
        <v>57252.851016725443</v>
      </c>
      <c r="D42" s="539">
        <v>38173.353417700542</v>
      </c>
      <c r="E42" s="539">
        <v>66692.239249384496</v>
      </c>
      <c r="F42" s="539">
        <v>23239.15383986941</v>
      </c>
      <c r="G42" s="539">
        <v>68.322928022308744</v>
      </c>
      <c r="H42" s="539">
        <v>28518.885831683954</v>
      </c>
      <c r="I42" s="552">
        <v>74.708882710996193</v>
      </c>
    </row>
    <row r="43" spans="1:9" ht="24" customHeight="1">
      <c r="A43" s="493" t="s">
        <v>264</v>
      </c>
      <c r="B43" s="539">
        <v>6409.8988537510004</v>
      </c>
      <c r="C43" s="539">
        <v>3994.4533030175999</v>
      </c>
      <c r="D43" s="539">
        <v>107.67764145000001</v>
      </c>
      <c r="E43" s="539">
        <v>92.132336760000001</v>
      </c>
      <c r="F43" s="539">
        <v>-2415.4455507334005</v>
      </c>
      <c r="G43" s="539">
        <v>-37.683052507449617</v>
      </c>
      <c r="H43" s="539">
        <v>-15.545304690000009</v>
      </c>
      <c r="I43" s="552">
        <v>-14.436891893864942</v>
      </c>
    </row>
    <row r="44" spans="1:9" ht="24" customHeight="1">
      <c r="A44" s="577" t="s">
        <v>265</v>
      </c>
      <c r="B44" s="538">
        <v>0</v>
      </c>
      <c r="C44" s="538">
        <v>0</v>
      </c>
      <c r="D44" s="538">
        <v>-4.9999999973806553E-3</v>
      </c>
      <c r="E44" s="538">
        <v>0</v>
      </c>
      <c r="F44" s="538">
        <v>0</v>
      </c>
      <c r="G44" s="538"/>
      <c r="H44" s="538">
        <v>4.9999999973806553E-3</v>
      </c>
      <c r="I44" s="510">
        <v>-100</v>
      </c>
    </row>
    <row r="45" spans="1:9" s="579" customFormat="1" ht="24" customHeight="1" thickBot="1">
      <c r="A45" s="578" t="s">
        <v>266</v>
      </c>
      <c r="B45" s="541">
        <v>225938.83561146175</v>
      </c>
      <c r="C45" s="541">
        <v>291463.31223863806</v>
      </c>
      <c r="D45" s="541">
        <v>289003.20878661523</v>
      </c>
      <c r="E45" s="541">
        <v>308175.03273815429</v>
      </c>
      <c r="F45" s="541">
        <v>65524.476627176307</v>
      </c>
      <c r="G45" s="541">
        <v>29.000980043933751</v>
      </c>
      <c r="H45" s="541">
        <v>19171.82395153906</v>
      </c>
      <c r="I45" s="557">
        <v>6.6337754629203882</v>
      </c>
    </row>
    <row r="46" spans="1:9" ht="24" customHeight="1" thickTop="1">
      <c r="A46" s="528" t="s">
        <v>181</v>
      </c>
      <c r="B46" s="580"/>
      <c r="C46" s="483"/>
      <c r="D46" s="524"/>
      <c r="E46" s="524"/>
      <c r="F46" s="494"/>
      <c r="G46" s="494"/>
      <c r="H46" s="494"/>
      <c r="I46" s="494"/>
    </row>
  </sheetData>
  <mergeCells count="6">
    <mergeCell ref="A1:I1"/>
    <mergeCell ref="A2:I2"/>
    <mergeCell ref="H3:I3"/>
    <mergeCell ref="F4:I4"/>
    <mergeCell ref="F5:G5"/>
    <mergeCell ref="A4:A6"/>
  </mergeCells>
  <pageMargins left="0.5" right="0.5" top="0.5" bottom="0.5" header="0.3" footer="0.3"/>
  <pageSetup scale="60"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A1:I46"/>
  <sheetViews>
    <sheetView workbookViewId="0">
      <selection activeCell="K11" sqref="K11"/>
    </sheetView>
  </sheetViews>
  <sheetFormatPr defaultColWidth="11" defaultRowHeight="17.100000000000001" customHeight="1"/>
  <cols>
    <col min="1" max="1" width="53.5703125" style="154" bestFit="1" customWidth="1"/>
    <col min="2" max="5" width="14.85546875" style="154" customWidth="1"/>
    <col min="6" max="6" width="10.7109375" style="154" customWidth="1"/>
    <col min="7" max="7" width="8.5703125" style="154" customWidth="1"/>
    <col min="8" max="8" width="12.42578125" style="154" customWidth="1"/>
    <col min="9" max="9" width="9.42578125" style="154" customWidth="1"/>
    <col min="10" max="254" width="11" style="482"/>
    <col min="255" max="255" width="46.7109375" style="482" bestFit="1" customWidth="1"/>
    <col min="256" max="256" width="11.85546875" style="482" customWidth="1"/>
    <col min="257" max="257" width="12.42578125" style="482" customWidth="1"/>
    <col min="258" max="258" width="12.5703125" style="482" customWidth="1"/>
    <col min="259" max="259" width="11.7109375" style="482" customWidth="1"/>
    <col min="260" max="260" width="10.7109375" style="482" customWidth="1"/>
    <col min="261" max="261" width="2.42578125" style="482" bestFit="1" customWidth="1"/>
    <col min="262" max="262" width="8.5703125" style="482" customWidth="1"/>
    <col min="263" max="263" width="12.42578125" style="482" customWidth="1"/>
    <col min="264" max="264" width="2.140625" style="482" customWidth="1"/>
    <col min="265" max="265" width="9.42578125" style="482" customWidth="1"/>
    <col min="266" max="510" width="11" style="482"/>
    <col min="511" max="511" width="46.7109375" style="482" bestFit="1" customWidth="1"/>
    <col min="512" max="512" width="11.85546875" style="482" customWidth="1"/>
    <col min="513" max="513" width="12.42578125" style="482" customWidth="1"/>
    <col min="514" max="514" width="12.5703125" style="482" customWidth="1"/>
    <col min="515" max="515" width="11.7109375" style="482" customWidth="1"/>
    <col min="516" max="516" width="10.7109375" style="482" customWidth="1"/>
    <col min="517" max="517" width="2.42578125" style="482" bestFit="1" customWidth="1"/>
    <col min="518" max="518" width="8.5703125" style="482" customWidth="1"/>
    <col min="519" max="519" width="12.42578125" style="482" customWidth="1"/>
    <col min="520" max="520" width="2.140625" style="482" customWidth="1"/>
    <col min="521" max="521" width="9.42578125" style="482" customWidth="1"/>
    <col min="522" max="766" width="11" style="482"/>
    <col min="767" max="767" width="46.7109375" style="482" bestFit="1" customWidth="1"/>
    <col min="768" max="768" width="11.85546875" style="482" customWidth="1"/>
    <col min="769" max="769" width="12.42578125" style="482" customWidth="1"/>
    <col min="770" max="770" width="12.5703125" style="482" customWidth="1"/>
    <col min="771" max="771" width="11.7109375" style="482" customWidth="1"/>
    <col min="772" max="772" width="10.7109375" style="482" customWidth="1"/>
    <col min="773" max="773" width="2.42578125" style="482" bestFit="1" customWidth="1"/>
    <col min="774" max="774" width="8.5703125" style="482" customWidth="1"/>
    <col min="775" max="775" width="12.42578125" style="482" customWidth="1"/>
    <col min="776" max="776" width="2.140625" style="482" customWidth="1"/>
    <col min="777" max="777" width="9.42578125" style="482" customWidth="1"/>
    <col min="778" max="1022" width="11" style="482"/>
    <col min="1023" max="1023" width="46.7109375" style="482" bestFit="1" customWidth="1"/>
    <col min="1024" max="1024" width="11.85546875" style="482" customWidth="1"/>
    <col min="1025" max="1025" width="12.42578125" style="482" customWidth="1"/>
    <col min="1026" max="1026" width="12.5703125" style="482" customWidth="1"/>
    <col min="1027" max="1027" width="11.7109375" style="482" customWidth="1"/>
    <col min="1028" max="1028" width="10.7109375" style="482" customWidth="1"/>
    <col min="1029" max="1029" width="2.42578125" style="482" bestFit="1" customWidth="1"/>
    <col min="1030" max="1030" width="8.5703125" style="482" customWidth="1"/>
    <col min="1031" max="1031" width="12.42578125" style="482" customWidth="1"/>
    <col min="1032" max="1032" width="2.140625" style="482" customWidth="1"/>
    <col min="1033" max="1033" width="9.42578125" style="482" customWidth="1"/>
    <col min="1034" max="1278" width="11" style="482"/>
    <col min="1279" max="1279" width="46.7109375" style="482" bestFit="1" customWidth="1"/>
    <col min="1280" max="1280" width="11.85546875" style="482" customWidth="1"/>
    <col min="1281" max="1281" width="12.42578125" style="482" customWidth="1"/>
    <col min="1282" max="1282" width="12.5703125" style="482" customWidth="1"/>
    <col min="1283" max="1283" width="11.7109375" style="482" customWidth="1"/>
    <col min="1284" max="1284" width="10.7109375" style="482" customWidth="1"/>
    <col min="1285" max="1285" width="2.42578125" style="482" bestFit="1" customWidth="1"/>
    <col min="1286" max="1286" width="8.5703125" style="482" customWidth="1"/>
    <col min="1287" max="1287" width="12.42578125" style="482" customWidth="1"/>
    <col min="1288" max="1288" width="2.140625" style="482" customWidth="1"/>
    <col min="1289" max="1289" width="9.42578125" style="482" customWidth="1"/>
    <col min="1290" max="1534" width="11" style="482"/>
    <col min="1535" max="1535" width="46.7109375" style="482" bestFit="1" customWidth="1"/>
    <col min="1536" max="1536" width="11.85546875" style="482" customWidth="1"/>
    <col min="1537" max="1537" width="12.42578125" style="482" customWidth="1"/>
    <col min="1538" max="1538" width="12.5703125" style="482" customWidth="1"/>
    <col min="1539" max="1539" width="11.7109375" style="482" customWidth="1"/>
    <col min="1540" max="1540" width="10.7109375" style="482" customWidth="1"/>
    <col min="1541" max="1541" width="2.42578125" style="482" bestFit="1" customWidth="1"/>
    <col min="1542" max="1542" width="8.5703125" style="482" customWidth="1"/>
    <col min="1543" max="1543" width="12.42578125" style="482" customWidth="1"/>
    <col min="1544" max="1544" width="2.140625" style="482" customWidth="1"/>
    <col min="1545" max="1545" width="9.42578125" style="482" customWidth="1"/>
    <col min="1546" max="1790" width="11" style="482"/>
    <col min="1791" max="1791" width="46.7109375" style="482" bestFit="1" customWidth="1"/>
    <col min="1792" max="1792" width="11.85546875" style="482" customWidth="1"/>
    <col min="1793" max="1793" width="12.42578125" style="482" customWidth="1"/>
    <col min="1794" max="1794" width="12.5703125" style="482" customWidth="1"/>
    <col min="1795" max="1795" width="11.7109375" style="482" customWidth="1"/>
    <col min="1796" max="1796" width="10.7109375" style="482" customWidth="1"/>
    <col min="1797" max="1797" width="2.42578125" style="482" bestFit="1" customWidth="1"/>
    <col min="1798" max="1798" width="8.5703125" style="482" customWidth="1"/>
    <col min="1799" max="1799" width="12.42578125" style="482" customWidth="1"/>
    <col min="1800" max="1800" width="2.140625" style="482" customWidth="1"/>
    <col min="1801" max="1801" width="9.42578125" style="482" customWidth="1"/>
    <col min="1802" max="2046" width="11" style="482"/>
    <col min="2047" max="2047" width="46.7109375" style="482" bestFit="1" customWidth="1"/>
    <col min="2048" max="2048" width="11.85546875" style="482" customWidth="1"/>
    <col min="2049" max="2049" width="12.42578125" style="482" customWidth="1"/>
    <col min="2050" max="2050" width="12.5703125" style="482" customWidth="1"/>
    <col min="2051" max="2051" width="11.7109375" style="482" customWidth="1"/>
    <col min="2052" max="2052" width="10.7109375" style="482" customWidth="1"/>
    <col min="2053" max="2053" width="2.42578125" style="482" bestFit="1" customWidth="1"/>
    <col min="2054" max="2054" width="8.5703125" style="482" customWidth="1"/>
    <col min="2055" max="2055" width="12.42578125" style="482" customWidth="1"/>
    <col min="2056" max="2056" width="2.140625" style="482" customWidth="1"/>
    <col min="2057" max="2057" width="9.42578125" style="482" customWidth="1"/>
    <col min="2058" max="2302" width="11" style="482"/>
    <col min="2303" max="2303" width="46.7109375" style="482" bestFit="1" customWidth="1"/>
    <col min="2304" max="2304" width="11.85546875" style="482" customWidth="1"/>
    <col min="2305" max="2305" width="12.42578125" style="482" customWidth="1"/>
    <col min="2306" max="2306" width="12.5703125" style="482" customWidth="1"/>
    <col min="2307" max="2307" width="11.7109375" style="482" customWidth="1"/>
    <col min="2308" max="2308" width="10.7109375" style="482" customWidth="1"/>
    <col min="2309" max="2309" width="2.42578125" style="482" bestFit="1" customWidth="1"/>
    <col min="2310" max="2310" width="8.5703125" style="482" customWidth="1"/>
    <col min="2311" max="2311" width="12.42578125" style="482" customWidth="1"/>
    <col min="2312" max="2312" width="2.140625" style="482" customWidth="1"/>
    <col min="2313" max="2313" width="9.42578125" style="482" customWidth="1"/>
    <col min="2314" max="2558" width="11" style="482"/>
    <col min="2559" max="2559" width="46.7109375" style="482" bestFit="1" customWidth="1"/>
    <col min="2560" max="2560" width="11.85546875" style="482" customWidth="1"/>
    <col min="2561" max="2561" width="12.42578125" style="482" customWidth="1"/>
    <col min="2562" max="2562" width="12.5703125" style="482" customWidth="1"/>
    <col min="2563" max="2563" width="11.7109375" style="482" customWidth="1"/>
    <col min="2564" max="2564" width="10.7109375" style="482" customWidth="1"/>
    <col min="2565" max="2565" width="2.42578125" style="482" bestFit="1" customWidth="1"/>
    <col min="2566" max="2566" width="8.5703125" style="482" customWidth="1"/>
    <col min="2567" max="2567" width="12.42578125" style="482" customWidth="1"/>
    <col min="2568" max="2568" width="2.140625" style="482" customWidth="1"/>
    <col min="2569" max="2569" width="9.42578125" style="482" customWidth="1"/>
    <col min="2570" max="2814" width="11" style="482"/>
    <col min="2815" max="2815" width="46.7109375" style="482" bestFit="1" customWidth="1"/>
    <col min="2816" max="2816" width="11.85546875" style="482" customWidth="1"/>
    <col min="2817" max="2817" width="12.42578125" style="482" customWidth="1"/>
    <col min="2818" max="2818" width="12.5703125" style="482" customWidth="1"/>
    <col min="2819" max="2819" width="11.7109375" style="482" customWidth="1"/>
    <col min="2820" max="2820" width="10.7109375" style="482" customWidth="1"/>
    <col min="2821" max="2821" width="2.42578125" style="482" bestFit="1" customWidth="1"/>
    <col min="2822" max="2822" width="8.5703125" style="482" customWidth="1"/>
    <col min="2823" max="2823" width="12.42578125" style="482" customWidth="1"/>
    <col min="2824" max="2824" width="2.140625" style="482" customWidth="1"/>
    <col min="2825" max="2825" width="9.42578125" style="482" customWidth="1"/>
    <col min="2826" max="3070" width="11" style="482"/>
    <col min="3071" max="3071" width="46.7109375" style="482" bestFit="1" customWidth="1"/>
    <col min="3072" max="3072" width="11.85546875" style="482" customWidth="1"/>
    <col min="3073" max="3073" width="12.42578125" style="482" customWidth="1"/>
    <col min="3074" max="3074" width="12.5703125" style="482" customWidth="1"/>
    <col min="3075" max="3075" width="11.7109375" style="482" customWidth="1"/>
    <col min="3076" max="3076" width="10.7109375" style="482" customWidth="1"/>
    <col min="3077" max="3077" width="2.42578125" style="482" bestFit="1" customWidth="1"/>
    <col min="3078" max="3078" width="8.5703125" style="482" customWidth="1"/>
    <col min="3079" max="3079" width="12.42578125" style="482" customWidth="1"/>
    <col min="3080" max="3080" width="2.140625" style="482" customWidth="1"/>
    <col min="3081" max="3081" width="9.42578125" style="482" customWidth="1"/>
    <col min="3082" max="3326" width="11" style="482"/>
    <col min="3327" max="3327" width="46.7109375" style="482" bestFit="1" customWidth="1"/>
    <col min="3328" max="3328" width="11.85546875" style="482" customWidth="1"/>
    <col min="3329" max="3329" width="12.42578125" style="482" customWidth="1"/>
    <col min="3330" max="3330" width="12.5703125" style="482" customWidth="1"/>
    <col min="3331" max="3331" width="11.7109375" style="482" customWidth="1"/>
    <col min="3332" max="3332" width="10.7109375" style="482" customWidth="1"/>
    <col min="3333" max="3333" width="2.42578125" style="482" bestFit="1" customWidth="1"/>
    <col min="3334" max="3334" width="8.5703125" style="482" customWidth="1"/>
    <col min="3335" max="3335" width="12.42578125" style="482" customWidth="1"/>
    <col min="3336" max="3336" width="2.140625" style="482" customWidth="1"/>
    <col min="3337" max="3337" width="9.42578125" style="482" customWidth="1"/>
    <col min="3338" max="3582" width="11" style="482"/>
    <col min="3583" max="3583" width="46.7109375" style="482" bestFit="1" customWidth="1"/>
    <col min="3584" max="3584" width="11.85546875" style="482" customWidth="1"/>
    <col min="3585" max="3585" width="12.42578125" style="482" customWidth="1"/>
    <col min="3586" max="3586" width="12.5703125" style="482" customWidth="1"/>
    <col min="3587" max="3587" width="11.7109375" style="482" customWidth="1"/>
    <col min="3588" max="3588" width="10.7109375" style="482" customWidth="1"/>
    <col min="3589" max="3589" width="2.42578125" style="482" bestFit="1" customWidth="1"/>
    <col min="3590" max="3590" width="8.5703125" style="482" customWidth="1"/>
    <col min="3591" max="3591" width="12.42578125" style="482" customWidth="1"/>
    <col min="3592" max="3592" width="2.140625" style="482" customWidth="1"/>
    <col min="3593" max="3593" width="9.42578125" style="482" customWidth="1"/>
    <col min="3594" max="3838" width="11" style="482"/>
    <col min="3839" max="3839" width="46.7109375" style="482" bestFit="1" customWidth="1"/>
    <col min="3840" max="3840" width="11.85546875" style="482" customWidth="1"/>
    <col min="3841" max="3841" width="12.42578125" style="482" customWidth="1"/>
    <col min="3842" max="3842" width="12.5703125" style="482" customWidth="1"/>
    <col min="3843" max="3843" width="11.7109375" style="482" customWidth="1"/>
    <col min="3844" max="3844" width="10.7109375" style="482" customWidth="1"/>
    <col min="3845" max="3845" width="2.42578125" style="482" bestFit="1" customWidth="1"/>
    <col min="3846" max="3846" width="8.5703125" style="482" customWidth="1"/>
    <col min="3847" max="3847" width="12.42578125" style="482" customWidth="1"/>
    <col min="3848" max="3848" width="2.140625" style="482" customWidth="1"/>
    <col min="3849" max="3849" width="9.42578125" style="482" customWidth="1"/>
    <col min="3850" max="4094" width="11" style="482"/>
    <col min="4095" max="4095" width="46.7109375" style="482" bestFit="1" customWidth="1"/>
    <col min="4096" max="4096" width="11.85546875" style="482" customWidth="1"/>
    <col min="4097" max="4097" width="12.42578125" style="482" customWidth="1"/>
    <col min="4098" max="4098" width="12.5703125" style="482" customWidth="1"/>
    <col min="4099" max="4099" width="11.7109375" style="482" customWidth="1"/>
    <col min="4100" max="4100" width="10.7109375" style="482" customWidth="1"/>
    <col min="4101" max="4101" width="2.42578125" style="482" bestFit="1" customWidth="1"/>
    <col min="4102" max="4102" width="8.5703125" style="482" customWidth="1"/>
    <col min="4103" max="4103" width="12.42578125" style="482" customWidth="1"/>
    <col min="4104" max="4104" width="2.140625" style="482" customWidth="1"/>
    <col min="4105" max="4105" width="9.42578125" style="482" customWidth="1"/>
    <col min="4106" max="4350" width="11" style="482"/>
    <col min="4351" max="4351" width="46.7109375" style="482" bestFit="1" customWidth="1"/>
    <col min="4352" max="4352" width="11.85546875" style="482" customWidth="1"/>
    <col min="4353" max="4353" width="12.42578125" style="482" customWidth="1"/>
    <col min="4354" max="4354" width="12.5703125" style="482" customWidth="1"/>
    <col min="4355" max="4355" width="11.7109375" style="482" customWidth="1"/>
    <col min="4356" max="4356" width="10.7109375" style="482" customWidth="1"/>
    <col min="4357" max="4357" width="2.42578125" style="482" bestFit="1" customWidth="1"/>
    <col min="4358" max="4358" width="8.5703125" style="482" customWidth="1"/>
    <col min="4359" max="4359" width="12.42578125" style="482" customWidth="1"/>
    <col min="4360" max="4360" width="2.140625" style="482" customWidth="1"/>
    <col min="4361" max="4361" width="9.42578125" style="482" customWidth="1"/>
    <col min="4362" max="4606" width="11" style="482"/>
    <col min="4607" max="4607" width="46.7109375" style="482" bestFit="1" customWidth="1"/>
    <col min="4608" max="4608" width="11.85546875" style="482" customWidth="1"/>
    <col min="4609" max="4609" width="12.42578125" style="482" customWidth="1"/>
    <col min="4610" max="4610" width="12.5703125" style="482" customWidth="1"/>
    <col min="4611" max="4611" width="11.7109375" style="482" customWidth="1"/>
    <col min="4612" max="4612" width="10.7109375" style="482" customWidth="1"/>
    <col min="4613" max="4613" width="2.42578125" style="482" bestFit="1" customWidth="1"/>
    <col min="4614" max="4614" width="8.5703125" style="482" customWidth="1"/>
    <col min="4615" max="4615" width="12.42578125" style="482" customWidth="1"/>
    <col min="4616" max="4616" width="2.140625" style="482" customWidth="1"/>
    <col min="4617" max="4617" width="9.42578125" style="482" customWidth="1"/>
    <col min="4618" max="4862" width="11" style="482"/>
    <col min="4863" max="4863" width="46.7109375" style="482" bestFit="1" customWidth="1"/>
    <col min="4864" max="4864" width="11.85546875" style="482" customWidth="1"/>
    <col min="4865" max="4865" width="12.42578125" style="482" customWidth="1"/>
    <col min="4866" max="4866" width="12.5703125" style="482" customWidth="1"/>
    <col min="4867" max="4867" width="11.7109375" style="482" customWidth="1"/>
    <col min="4868" max="4868" width="10.7109375" style="482" customWidth="1"/>
    <col min="4869" max="4869" width="2.42578125" style="482" bestFit="1" customWidth="1"/>
    <col min="4870" max="4870" width="8.5703125" style="482" customWidth="1"/>
    <col min="4871" max="4871" width="12.42578125" style="482" customWidth="1"/>
    <col min="4872" max="4872" width="2.140625" style="482" customWidth="1"/>
    <col min="4873" max="4873" width="9.42578125" style="482" customWidth="1"/>
    <col min="4874" max="5118" width="11" style="482"/>
    <col min="5119" max="5119" width="46.7109375" style="482" bestFit="1" customWidth="1"/>
    <col min="5120" max="5120" width="11.85546875" style="482" customWidth="1"/>
    <col min="5121" max="5121" width="12.42578125" style="482" customWidth="1"/>
    <col min="5122" max="5122" width="12.5703125" style="482" customWidth="1"/>
    <col min="5123" max="5123" width="11.7109375" style="482" customWidth="1"/>
    <col min="5124" max="5124" width="10.7109375" style="482" customWidth="1"/>
    <col min="5125" max="5125" width="2.42578125" style="482" bestFit="1" customWidth="1"/>
    <col min="5126" max="5126" width="8.5703125" style="482" customWidth="1"/>
    <col min="5127" max="5127" width="12.42578125" style="482" customWidth="1"/>
    <col min="5128" max="5128" width="2.140625" style="482" customWidth="1"/>
    <col min="5129" max="5129" width="9.42578125" style="482" customWidth="1"/>
    <col min="5130" max="5374" width="11" style="482"/>
    <col min="5375" max="5375" width="46.7109375" style="482" bestFit="1" customWidth="1"/>
    <col min="5376" max="5376" width="11.85546875" style="482" customWidth="1"/>
    <col min="5377" max="5377" width="12.42578125" style="482" customWidth="1"/>
    <col min="5378" max="5378" width="12.5703125" style="482" customWidth="1"/>
    <col min="5379" max="5379" width="11.7109375" style="482" customWidth="1"/>
    <col min="5380" max="5380" width="10.7109375" style="482" customWidth="1"/>
    <col min="5381" max="5381" width="2.42578125" style="482" bestFit="1" customWidth="1"/>
    <col min="5382" max="5382" width="8.5703125" style="482" customWidth="1"/>
    <col min="5383" max="5383" width="12.42578125" style="482" customWidth="1"/>
    <col min="5384" max="5384" width="2.140625" style="482" customWidth="1"/>
    <col min="5385" max="5385" width="9.42578125" style="482" customWidth="1"/>
    <col min="5386" max="5630" width="11" style="482"/>
    <col min="5631" max="5631" width="46.7109375" style="482" bestFit="1" customWidth="1"/>
    <col min="5632" max="5632" width="11.85546875" style="482" customWidth="1"/>
    <col min="5633" max="5633" width="12.42578125" style="482" customWidth="1"/>
    <col min="5634" max="5634" width="12.5703125" style="482" customWidth="1"/>
    <col min="5635" max="5635" width="11.7109375" style="482" customWidth="1"/>
    <col min="5636" max="5636" width="10.7109375" style="482" customWidth="1"/>
    <col min="5637" max="5637" width="2.42578125" style="482" bestFit="1" customWidth="1"/>
    <col min="5638" max="5638" width="8.5703125" style="482" customWidth="1"/>
    <col min="5639" max="5639" width="12.42578125" style="482" customWidth="1"/>
    <col min="5640" max="5640" width="2.140625" style="482" customWidth="1"/>
    <col min="5641" max="5641" width="9.42578125" style="482" customWidth="1"/>
    <col min="5642" max="5886" width="11" style="482"/>
    <col min="5887" max="5887" width="46.7109375" style="482" bestFit="1" customWidth="1"/>
    <col min="5888" max="5888" width="11.85546875" style="482" customWidth="1"/>
    <col min="5889" max="5889" width="12.42578125" style="482" customWidth="1"/>
    <col min="5890" max="5890" width="12.5703125" style="482" customWidth="1"/>
    <col min="5891" max="5891" width="11.7109375" style="482" customWidth="1"/>
    <col min="5892" max="5892" width="10.7109375" style="482" customWidth="1"/>
    <col min="5893" max="5893" width="2.42578125" style="482" bestFit="1" customWidth="1"/>
    <col min="5894" max="5894" width="8.5703125" style="482" customWidth="1"/>
    <col min="5895" max="5895" width="12.42578125" style="482" customWidth="1"/>
    <col min="5896" max="5896" width="2.140625" style="482" customWidth="1"/>
    <col min="5897" max="5897" width="9.42578125" style="482" customWidth="1"/>
    <col min="5898" max="6142" width="11" style="482"/>
    <col min="6143" max="6143" width="46.7109375" style="482" bestFit="1" customWidth="1"/>
    <col min="6144" max="6144" width="11.85546875" style="482" customWidth="1"/>
    <col min="6145" max="6145" width="12.42578125" style="482" customWidth="1"/>
    <col min="6146" max="6146" width="12.5703125" style="482" customWidth="1"/>
    <col min="6147" max="6147" width="11.7109375" style="482" customWidth="1"/>
    <col min="6148" max="6148" width="10.7109375" style="482" customWidth="1"/>
    <col min="6149" max="6149" width="2.42578125" style="482" bestFit="1" customWidth="1"/>
    <col min="6150" max="6150" width="8.5703125" style="482" customWidth="1"/>
    <col min="6151" max="6151" width="12.42578125" style="482" customWidth="1"/>
    <col min="6152" max="6152" width="2.140625" style="482" customWidth="1"/>
    <col min="6153" max="6153" width="9.42578125" style="482" customWidth="1"/>
    <col min="6154" max="6398" width="11" style="482"/>
    <col min="6399" max="6399" width="46.7109375" style="482" bestFit="1" customWidth="1"/>
    <col min="6400" max="6400" width="11.85546875" style="482" customWidth="1"/>
    <col min="6401" max="6401" width="12.42578125" style="482" customWidth="1"/>
    <col min="6402" max="6402" width="12.5703125" style="482" customWidth="1"/>
    <col min="6403" max="6403" width="11.7109375" style="482" customWidth="1"/>
    <col min="6404" max="6404" width="10.7109375" style="482" customWidth="1"/>
    <col min="6405" max="6405" width="2.42578125" style="482" bestFit="1" customWidth="1"/>
    <col min="6406" max="6406" width="8.5703125" style="482" customWidth="1"/>
    <col min="6407" max="6407" width="12.42578125" style="482" customWidth="1"/>
    <col min="6408" max="6408" width="2.140625" style="482" customWidth="1"/>
    <col min="6409" max="6409" width="9.42578125" style="482" customWidth="1"/>
    <col min="6410" max="6654" width="11" style="482"/>
    <col min="6655" max="6655" width="46.7109375" style="482" bestFit="1" customWidth="1"/>
    <col min="6656" max="6656" width="11.85546875" style="482" customWidth="1"/>
    <col min="6657" max="6657" width="12.42578125" style="482" customWidth="1"/>
    <col min="6658" max="6658" width="12.5703125" style="482" customWidth="1"/>
    <col min="6659" max="6659" width="11.7109375" style="482" customWidth="1"/>
    <col min="6660" max="6660" width="10.7109375" style="482" customWidth="1"/>
    <col min="6661" max="6661" width="2.42578125" style="482" bestFit="1" customWidth="1"/>
    <col min="6662" max="6662" width="8.5703125" style="482" customWidth="1"/>
    <col min="6663" max="6663" width="12.42578125" style="482" customWidth="1"/>
    <col min="6664" max="6664" width="2.140625" style="482" customWidth="1"/>
    <col min="6665" max="6665" width="9.42578125" style="482" customWidth="1"/>
    <col min="6666" max="6910" width="11" style="482"/>
    <col min="6911" max="6911" width="46.7109375" style="482" bestFit="1" customWidth="1"/>
    <col min="6912" max="6912" width="11.85546875" style="482" customWidth="1"/>
    <col min="6913" max="6913" width="12.42578125" style="482" customWidth="1"/>
    <col min="6914" max="6914" width="12.5703125" style="482" customWidth="1"/>
    <col min="6915" max="6915" width="11.7109375" style="482" customWidth="1"/>
    <col min="6916" max="6916" width="10.7109375" style="482" customWidth="1"/>
    <col min="6917" max="6917" width="2.42578125" style="482" bestFit="1" customWidth="1"/>
    <col min="6918" max="6918" width="8.5703125" style="482" customWidth="1"/>
    <col min="6919" max="6919" width="12.42578125" style="482" customWidth="1"/>
    <col min="6920" max="6920" width="2.140625" style="482" customWidth="1"/>
    <col min="6921" max="6921" width="9.42578125" style="482" customWidth="1"/>
    <col min="6922" max="7166" width="11" style="482"/>
    <col min="7167" max="7167" width="46.7109375" style="482" bestFit="1" customWidth="1"/>
    <col min="7168" max="7168" width="11.85546875" style="482" customWidth="1"/>
    <col min="7169" max="7169" width="12.42578125" style="482" customWidth="1"/>
    <col min="7170" max="7170" width="12.5703125" style="482" customWidth="1"/>
    <col min="7171" max="7171" width="11.7109375" style="482" customWidth="1"/>
    <col min="7172" max="7172" width="10.7109375" style="482" customWidth="1"/>
    <col min="7173" max="7173" width="2.42578125" style="482" bestFit="1" customWidth="1"/>
    <col min="7174" max="7174" width="8.5703125" style="482" customWidth="1"/>
    <col min="7175" max="7175" width="12.42578125" style="482" customWidth="1"/>
    <col min="7176" max="7176" width="2.140625" style="482" customWidth="1"/>
    <col min="7177" max="7177" width="9.42578125" style="482" customWidth="1"/>
    <col min="7178" max="7422" width="11" style="482"/>
    <col min="7423" max="7423" width="46.7109375" style="482" bestFit="1" customWidth="1"/>
    <col min="7424" max="7424" width="11.85546875" style="482" customWidth="1"/>
    <col min="7425" max="7425" width="12.42578125" style="482" customWidth="1"/>
    <col min="7426" max="7426" width="12.5703125" style="482" customWidth="1"/>
    <col min="7427" max="7427" width="11.7109375" style="482" customWidth="1"/>
    <col min="7428" max="7428" width="10.7109375" style="482" customWidth="1"/>
    <col min="7429" max="7429" width="2.42578125" style="482" bestFit="1" customWidth="1"/>
    <col min="7430" max="7430" width="8.5703125" style="482" customWidth="1"/>
    <col min="7431" max="7431" width="12.42578125" style="482" customWidth="1"/>
    <col min="7432" max="7432" width="2.140625" style="482" customWidth="1"/>
    <col min="7433" max="7433" width="9.42578125" style="482" customWidth="1"/>
    <col min="7434" max="7678" width="11" style="482"/>
    <col min="7679" max="7679" width="46.7109375" style="482" bestFit="1" customWidth="1"/>
    <col min="7680" max="7680" width="11.85546875" style="482" customWidth="1"/>
    <col min="7681" max="7681" width="12.42578125" style="482" customWidth="1"/>
    <col min="7682" max="7682" width="12.5703125" style="482" customWidth="1"/>
    <col min="7683" max="7683" width="11.7109375" style="482" customWidth="1"/>
    <col min="7684" max="7684" width="10.7109375" style="482" customWidth="1"/>
    <col min="7685" max="7685" width="2.42578125" style="482" bestFit="1" customWidth="1"/>
    <col min="7686" max="7686" width="8.5703125" style="482" customWidth="1"/>
    <col min="7687" max="7687" width="12.42578125" style="482" customWidth="1"/>
    <col min="7688" max="7688" width="2.140625" style="482" customWidth="1"/>
    <col min="7689" max="7689" width="9.42578125" style="482" customWidth="1"/>
    <col min="7690" max="7934" width="11" style="482"/>
    <col min="7935" max="7935" width="46.7109375" style="482" bestFit="1" customWidth="1"/>
    <col min="7936" max="7936" width="11.85546875" style="482" customWidth="1"/>
    <col min="7937" max="7937" width="12.42578125" style="482" customWidth="1"/>
    <col min="7938" max="7938" width="12.5703125" style="482" customWidth="1"/>
    <col min="7939" max="7939" width="11.7109375" style="482" customWidth="1"/>
    <col min="7940" max="7940" width="10.7109375" style="482" customWidth="1"/>
    <col min="7941" max="7941" width="2.42578125" style="482" bestFit="1" customWidth="1"/>
    <col min="7942" max="7942" width="8.5703125" style="482" customWidth="1"/>
    <col min="7943" max="7943" width="12.42578125" style="482" customWidth="1"/>
    <col min="7944" max="7944" width="2.140625" style="482" customWidth="1"/>
    <col min="7945" max="7945" width="9.42578125" style="482" customWidth="1"/>
    <col min="7946" max="8190" width="11" style="482"/>
    <col min="8191" max="8191" width="46.7109375" style="482" bestFit="1" customWidth="1"/>
    <col min="8192" max="8192" width="11.85546875" style="482" customWidth="1"/>
    <col min="8193" max="8193" width="12.42578125" style="482" customWidth="1"/>
    <col min="8194" max="8194" width="12.5703125" style="482" customWidth="1"/>
    <col min="8195" max="8195" width="11.7109375" style="482" customWidth="1"/>
    <col min="8196" max="8196" width="10.7109375" style="482" customWidth="1"/>
    <col min="8197" max="8197" width="2.42578125" style="482" bestFit="1" customWidth="1"/>
    <col min="8198" max="8198" width="8.5703125" style="482" customWidth="1"/>
    <col min="8199" max="8199" width="12.42578125" style="482" customWidth="1"/>
    <col min="8200" max="8200" width="2.140625" style="482" customWidth="1"/>
    <col min="8201" max="8201" width="9.42578125" style="482" customWidth="1"/>
    <col min="8202" max="8446" width="11" style="482"/>
    <col min="8447" max="8447" width="46.7109375" style="482" bestFit="1" customWidth="1"/>
    <col min="8448" max="8448" width="11.85546875" style="482" customWidth="1"/>
    <col min="8449" max="8449" width="12.42578125" style="482" customWidth="1"/>
    <col min="8450" max="8450" width="12.5703125" style="482" customWidth="1"/>
    <col min="8451" max="8451" width="11.7109375" style="482" customWidth="1"/>
    <col min="8452" max="8452" width="10.7109375" style="482" customWidth="1"/>
    <col min="8453" max="8453" width="2.42578125" style="482" bestFit="1" customWidth="1"/>
    <col min="8454" max="8454" width="8.5703125" style="482" customWidth="1"/>
    <col min="8455" max="8455" width="12.42578125" style="482" customWidth="1"/>
    <col min="8456" max="8456" width="2.140625" style="482" customWidth="1"/>
    <col min="8457" max="8457" width="9.42578125" style="482" customWidth="1"/>
    <col min="8458" max="8702" width="11" style="482"/>
    <col min="8703" max="8703" width="46.7109375" style="482" bestFit="1" customWidth="1"/>
    <col min="8704" max="8704" width="11.85546875" style="482" customWidth="1"/>
    <col min="8705" max="8705" width="12.42578125" style="482" customWidth="1"/>
    <col min="8706" max="8706" width="12.5703125" style="482" customWidth="1"/>
    <col min="8707" max="8707" width="11.7109375" style="482" customWidth="1"/>
    <col min="8708" max="8708" width="10.7109375" style="482" customWidth="1"/>
    <col min="8709" max="8709" width="2.42578125" style="482" bestFit="1" customWidth="1"/>
    <col min="8710" max="8710" width="8.5703125" style="482" customWidth="1"/>
    <col min="8711" max="8711" width="12.42578125" style="482" customWidth="1"/>
    <col min="8712" max="8712" width="2.140625" style="482" customWidth="1"/>
    <col min="8713" max="8713" width="9.42578125" style="482" customWidth="1"/>
    <col min="8714" max="8958" width="11" style="482"/>
    <col min="8959" max="8959" width="46.7109375" style="482" bestFit="1" customWidth="1"/>
    <col min="8960" max="8960" width="11.85546875" style="482" customWidth="1"/>
    <col min="8961" max="8961" width="12.42578125" style="482" customWidth="1"/>
    <col min="8962" max="8962" width="12.5703125" style="482" customWidth="1"/>
    <col min="8963" max="8963" width="11.7109375" style="482" customWidth="1"/>
    <col min="8964" max="8964" width="10.7109375" style="482" customWidth="1"/>
    <col min="8965" max="8965" width="2.42578125" style="482" bestFit="1" customWidth="1"/>
    <col min="8966" max="8966" width="8.5703125" style="482" customWidth="1"/>
    <col min="8967" max="8967" width="12.42578125" style="482" customWidth="1"/>
    <col min="8968" max="8968" width="2.140625" style="482" customWidth="1"/>
    <col min="8969" max="8969" width="9.42578125" style="482" customWidth="1"/>
    <col min="8970" max="9214" width="11" style="482"/>
    <col min="9215" max="9215" width="46.7109375" style="482" bestFit="1" customWidth="1"/>
    <col min="9216" max="9216" width="11.85546875" style="482" customWidth="1"/>
    <col min="9217" max="9217" width="12.42578125" style="482" customWidth="1"/>
    <col min="9218" max="9218" width="12.5703125" style="482" customWidth="1"/>
    <col min="9219" max="9219" width="11.7109375" style="482" customWidth="1"/>
    <col min="9220" max="9220" width="10.7109375" style="482" customWidth="1"/>
    <col min="9221" max="9221" width="2.42578125" style="482" bestFit="1" customWidth="1"/>
    <col min="9222" max="9222" width="8.5703125" style="482" customWidth="1"/>
    <col min="9223" max="9223" width="12.42578125" style="482" customWidth="1"/>
    <col min="9224" max="9224" width="2.140625" style="482" customWidth="1"/>
    <col min="9225" max="9225" width="9.42578125" style="482" customWidth="1"/>
    <col min="9226" max="9470" width="11" style="482"/>
    <col min="9471" max="9471" width="46.7109375" style="482" bestFit="1" customWidth="1"/>
    <col min="9472" max="9472" width="11.85546875" style="482" customWidth="1"/>
    <col min="9473" max="9473" width="12.42578125" style="482" customWidth="1"/>
    <col min="9474" max="9474" width="12.5703125" style="482" customWidth="1"/>
    <col min="9475" max="9475" width="11.7109375" style="482" customWidth="1"/>
    <col min="9476" max="9476" width="10.7109375" style="482" customWidth="1"/>
    <col min="9477" max="9477" width="2.42578125" style="482" bestFit="1" customWidth="1"/>
    <col min="9478" max="9478" width="8.5703125" style="482" customWidth="1"/>
    <col min="9479" max="9479" width="12.42578125" style="482" customWidth="1"/>
    <col min="9480" max="9480" width="2.140625" style="482" customWidth="1"/>
    <col min="9481" max="9481" width="9.42578125" style="482" customWidth="1"/>
    <col min="9482" max="9726" width="11" style="482"/>
    <col min="9727" max="9727" width="46.7109375" style="482" bestFit="1" customWidth="1"/>
    <col min="9728" max="9728" width="11.85546875" style="482" customWidth="1"/>
    <col min="9729" max="9729" width="12.42578125" style="482" customWidth="1"/>
    <col min="9730" max="9730" width="12.5703125" style="482" customWidth="1"/>
    <col min="9731" max="9731" width="11.7109375" style="482" customWidth="1"/>
    <col min="9732" max="9732" width="10.7109375" style="482" customWidth="1"/>
    <col min="9733" max="9733" width="2.42578125" style="482" bestFit="1" customWidth="1"/>
    <col min="9734" max="9734" width="8.5703125" style="482" customWidth="1"/>
    <col min="9735" max="9735" width="12.42578125" style="482" customWidth="1"/>
    <col min="9736" max="9736" width="2.140625" style="482" customWidth="1"/>
    <col min="9737" max="9737" width="9.42578125" style="482" customWidth="1"/>
    <col min="9738" max="9982" width="11" style="482"/>
    <col min="9983" max="9983" width="46.7109375" style="482" bestFit="1" customWidth="1"/>
    <col min="9984" max="9984" width="11.85546875" style="482" customWidth="1"/>
    <col min="9985" max="9985" width="12.42578125" style="482" customWidth="1"/>
    <col min="9986" max="9986" width="12.5703125" style="482" customWidth="1"/>
    <col min="9987" max="9987" width="11.7109375" style="482" customWidth="1"/>
    <col min="9988" max="9988" width="10.7109375" style="482" customWidth="1"/>
    <col min="9989" max="9989" width="2.42578125" style="482" bestFit="1" customWidth="1"/>
    <col min="9990" max="9990" width="8.5703125" style="482" customWidth="1"/>
    <col min="9991" max="9991" width="12.42578125" style="482" customWidth="1"/>
    <col min="9992" max="9992" width="2.140625" style="482" customWidth="1"/>
    <col min="9993" max="9993" width="9.42578125" style="482" customWidth="1"/>
    <col min="9994" max="10238" width="11" style="482"/>
    <col min="10239" max="10239" width="46.7109375" style="482" bestFit="1" customWidth="1"/>
    <col min="10240" max="10240" width="11.85546875" style="482" customWidth="1"/>
    <col min="10241" max="10241" width="12.42578125" style="482" customWidth="1"/>
    <col min="10242" max="10242" width="12.5703125" style="482" customWidth="1"/>
    <col min="10243" max="10243" width="11.7109375" style="482" customWidth="1"/>
    <col min="10244" max="10244" width="10.7109375" style="482" customWidth="1"/>
    <col min="10245" max="10245" width="2.42578125" style="482" bestFit="1" customWidth="1"/>
    <col min="10246" max="10246" width="8.5703125" style="482" customWidth="1"/>
    <col min="10247" max="10247" width="12.42578125" style="482" customWidth="1"/>
    <col min="10248" max="10248" width="2.140625" style="482" customWidth="1"/>
    <col min="10249" max="10249" width="9.42578125" style="482" customWidth="1"/>
    <col min="10250" max="10494" width="11" style="482"/>
    <col min="10495" max="10495" width="46.7109375" style="482" bestFit="1" customWidth="1"/>
    <col min="10496" max="10496" width="11.85546875" style="482" customWidth="1"/>
    <col min="10497" max="10497" width="12.42578125" style="482" customWidth="1"/>
    <col min="10498" max="10498" width="12.5703125" style="482" customWidth="1"/>
    <col min="10499" max="10499" width="11.7109375" style="482" customWidth="1"/>
    <col min="10500" max="10500" width="10.7109375" style="482" customWidth="1"/>
    <col min="10501" max="10501" width="2.42578125" style="482" bestFit="1" customWidth="1"/>
    <col min="10502" max="10502" width="8.5703125" style="482" customWidth="1"/>
    <col min="10503" max="10503" width="12.42578125" style="482" customWidth="1"/>
    <col min="10504" max="10504" width="2.140625" style="482" customWidth="1"/>
    <col min="10505" max="10505" width="9.42578125" style="482" customWidth="1"/>
    <col min="10506" max="10750" width="11" style="482"/>
    <col min="10751" max="10751" width="46.7109375" style="482" bestFit="1" customWidth="1"/>
    <col min="10752" max="10752" width="11.85546875" style="482" customWidth="1"/>
    <col min="10753" max="10753" width="12.42578125" style="482" customWidth="1"/>
    <col min="10754" max="10754" width="12.5703125" style="482" customWidth="1"/>
    <col min="10755" max="10755" width="11.7109375" style="482" customWidth="1"/>
    <col min="10756" max="10756" width="10.7109375" style="482" customWidth="1"/>
    <col min="10757" max="10757" width="2.42578125" style="482" bestFit="1" customWidth="1"/>
    <col min="10758" max="10758" width="8.5703125" style="482" customWidth="1"/>
    <col min="10759" max="10759" width="12.42578125" style="482" customWidth="1"/>
    <col min="10760" max="10760" width="2.140625" style="482" customWidth="1"/>
    <col min="10761" max="10761" width="9.42578125" style="482" customWidth="1"/>
    <col min="10762" max="11006" width="11" style="482"/>
    <col min="11007" max="11007" width="46.7109375" style="482" bestFit="1" customWidth="1"/>
    <col min="11008" max="11008" width="11.85546875" style="482" customWidth="1"/>
    <col min="11009" max="11009" width="12.42578125" style="482" customWidth="1"/>
    <col min="11010" max="11010" width="12.5703125" style="482" customWidth="1"/>
    <col min="11011" max="11011" width="11.7109375" style="482" customWidth="1"/>
    <col min="11012" max="11012" width="10.7109375" style="482" customWidth="1"/>
    <col min="11013" max="11013" width="2.42578125" style="482" bestFit="1" customWidth="1"/>
    <col min="11014" max="11014" width="8.5703125" style="482" customWidth="1"/>
    <col min="11015" max="11015" width="12.42578125" style="482" customWidth="1"/>
    <col min="11016" max="11016" width="2.140625" style="482" customWidth="1"/>
    <col min="11017" max="11017" width="9.42578125" style="482" customWidth="1"/>
    <col min="11018" max="11262" width="11" style="482"/>
    <col min="11263" max="11263" width="46.7109375" style="482" bestFit="1" customWidth="1"/>
    <col min="11264" max="11264" width="11.85546875" style="482" customWidth="1"/>
    <col min="11265" max="11265" width="12.42578125" style="482" customWidth="1"/>
    <col min="11266" max="11266" width="12.5703125" style="482" customWidth="1"/>
    <col min="11267" max="11267" width="11.7109375" style="482" customWidth="1"/>
    <col min="11268" max="11268" width="10.7109375" style="482" customWidth="1"/>
    <col min="11269" max="11269" width="2.42578125" style="482" bestFit="1" customWidth="1"/>
    <col min="11270" max="11270" width="8.5703125" style="482" customWidth="1"/>
    <col min="11271" max="11271" width="12.42578125" style="482" customWidth="1"/>
    <col min="11272" max="11272" width="2.140625" style="482" customWidth="1"/>
    <col min="11273" max="11273" width="9.42578125" style="482" customWidth="1"/>
    <col min="11274" max="11518" width="11" style="482"/>
    <col min="11519" max="11519" width="46.7109375" style="482" bestFit="1" customWidth="1"/>
    <col min="11520" max="11520" width="11.85546875" style="482" customWidth="1"/>
    <col min="11521" max="11521" width="12.42578125" style="482" customWidth="1"/>
    <col min="11522" max="11522" width="12.5703125" style="482" customWidth="1"/>
    <col min="11523" max="11523" width="11.7109375" style="482" customWidth="1"/>
    <col min="11524" max="11524" width="10.7109375" style="482" customWidth="1"/>
    <col min="11525" max="11525" width="2.42578125" style="482" bestFit="1" customWidth="1"/>
    <col min="11526" max="11526" width="8.5703125" style="482" customWidth="1"/>
    <col min="11527" max="11527" width="12.42578125" style="482" customWidth="1"/>
    <col min="11528" max="11528" width="2.140625" style="482" customWidth="1"/>
    <col min="11529" max="11529" width="9.42578125" style="482" customWidth="1"/>
    <col min="11530" max="11774" width="11" style="482"/>
    <col min="11775" max="11775" width="46.7109375" style="482" bestFit="1" customWidth="1"/>
    <col min="11776" max="11776" width="11.85546875" style="482" customWidth="1"/>
    <col min="11777" max="11777" width="12.42578125" style="482" customWidth="1"/>
    <col min="11778" max="11778" width="12.5703125" style="482" customWidth="1"/>
    <col min="11779" max="11779" width="11.7109375" style="482" customWidth="1"/>
    <col min="11780" max="11780" width="10.7109375" style="482" customWidth="1"/>
    <col min="11781" max="11781" width="2.42578125" style="482" bestFit="1" customWidth="1"/>
    <col min="11782" max="11782" width="8.5703125" style="482" customWidth="1"/>
    <col min="11783" max="11783" width="12.42578125" style="482" customWidth="1"/>
    <col min="11784" max="11784" width="2.140625" style="482" customWidth="1"/>
    <col min="11785" max="11785" width="9.42578125" style="482" customWidth="1"/>
    <col min="11786" max="12030" width="11" style="482"/>
    <col min="12031" max="12031" width="46.7109375" style="482" bestFit="1" customWidth="1"/>
    <col min="12032" max="12032" width="11.85546875" style="482" customWidth="1"/>
    <col min="12033" max="12033" width="12.42578125" style="482" customWidth="1"/>
    <col min="12034" max="12034" width="12.5703125" style="482" customWidth="1"/>
    <col min="12035" max="12035" width="11.7109375" style="482" customWidth="1"/>
    <col min="12036" max="12036" width="10.7109375" style="482" customWidth="1"/>
    <col min="12037" max="12037" width="2.42578125" style="482" bestFit="1" customWidth="1"/>
    <col min="12038" max="12038" width="8.5703125" style="482" customWidth="1"/>
    <col min="12039" max="12039" width="12.42578125" style="482" customWidth="1"/>
    <col min="12040" max="12040" width="2.140625" style="482" customWidth="1"/>
    <col min="12041" max="12041" width="9.42578125" style="482" customWidth="1"/>
    <col min="12042" max="12286" width="11" style="482"/>
    <col min="12287" max="12287" width="46.7109375" style="482" bestFit="1" customWidth="1"/>
    <col min="12288" max="12288" width="11.85546875" style="482" customWidth="1"/>
    <col min="12289" max="12289" width="12.42578125" style="482" customWidth="1"/>
    <col min="12290" max="12290" width="12.5703125" style="482" customWidth="1"/>
    <col min="12291" max="12291" width="11.7109375" style="482" customWidth="1"/>
    <col min="12292" max="12292" width="10.7109375" style="482" customWidth="1"/>
    <col min="12293" max="12293" width="2.42578125" style="482" bestFit="1" customWidth="1"/>
    <col min="12294" max="12294" width="8.5703125" style="482" customWidth="1"/>
    <col min="12295" max="12295" width="12.42578125" style="482" customWidth="1"/>
    <col min="12296" max="12296" width="2.140625" style="482" customWidth="1"/>
    <col min="12297" max="12297" width="9.42578125" style="482" customWidth="1"/>
    <col min="12298" max="12542" width="11" style="482"/>
    <col min="12543" max="12543" width="46.7109375" style="482" bestFit="1" customWidth="1"/>
    <col min="12544" max="12544" width="11.85546875" style="482" customWidth="1"/>
    <col min="12545" max="12545" width="12.42578125" style="482" customWidth="1"/>
    <col min="12546" max="12546" width="12.5703125" style="482" customWidth="1"/>
    <col min="12547" max="12547" width="11.7109375" style="482" customWidth="1"/>
    <col min="12548" max="12548" width="10.7109375" style="482" customWidth="1"/>
    <col min="12549" max="12549" width="2.42578125" style="482" bestFit="1" customWidth="1"/>
    <col min="12550" max="12550" width="8.5703125" style="482" customWidth="1"/>
    <col min="12551" max="12551" width="12.42578125" style="482" customWidth="1"/>
    <col min="12552" max="12552" width="2.140625" style="482" customWidth="1"/>
    <col min="12553" max="12553" width="9.42578125" style="482" customWidth="1"/>
    <col min="12554" max="12798" width="11" style="482"/>
    <col min="12799" max="12799" width="46.7109375" style="482" bestFit="1" customWidth="1"/>
    <col min="12800" max="12800" width="11.85546875" style="482" customWidth="1"/>
    <col min="12801" max="12801" width="12.42578125" style="482" customWidth="1"/>
    <col min="12802" max="12802" width="12.5703125" style="482" customWidth="1"/>
    <col min="12803" max="12803" width="11.7109375" style="482" customWidth="1"/>
    <col min="12804" max="12804" width="10.7109375" style="482" customWidth="1"/>
    <col min="12805" max="12805" width="2.42578125" style="482" bestFit="1" customWidth="1"/>
    <col min="12806" max="12806" width="8.5703125" style="482" customWidth="1"/>
    <col min="12807" max="12807" width="12.42578125" style="482" customWidth="1"/>
    <col min="12808" max="12808" width="2.140625" style="482" customWidth="1"/>
    <col min="12809" max="12809" width="9.42578125" style="482" customWidth="1"/>
    <col min="12810" max="13054" width="11" style="482"/>
    <col min="13055" max="13055" width="46.7109375" style="482" bestFit="1" customWidth="1"/>
    <col min="13056" max="13056" width="11.85546875" style="482" customWidth="1"/>
    <col min="13057" max="13057" width="12.42578125" style="482" customWidth="1"/>
    <col min="13058" max="13058" width="12.5703125" style="482" customWidth="1"/>
    <col min="13059" max="13059" width="11.7109375" style="482" customWidth="1"/>
    <col min="13060" max="13060" width="10.7109375" style="482" customWidth="1"/>
    <col min="13061" max="13061" width="2.42578125" style="482" bestFit="1" customWidth="1"/>
    <col min="13062" max="13062" width="8.5703125" style="482" customWidth="1"/>
    <col min="13063" max="13063" width="12.42578125" style="482" customWidth="1"/>
    <col min="13064" max="13064" width="2.140625" style="482" customWidth="1"/>
    <col min="13065" max="13065" width="9.42578125" style="482" customWidth="1"/>
    <col min="13066" max="13310" width="11" style="482"/>
    <col min="13311" max="13311" width="46.7109375" style="482" bestFit="1" customWidth="1"/>
    <col min="13312" max="13312" width="11.85546875" style="482" customWidth="1"/>
    <col min="13313" max="13313" width="12.42578125" style="482" customWidth="1"/>
    <col min="13314" max="13314" width="12.5703125" style="482" customWidth="1"/>
    <col min="13315" max="13315" width="11.7109375" style="482" customWidth="1"/>
    <col min="13316" max="13316" width="10.7109375" style="482" customWidth="1"/>
    <col min="13317" max="13317" width="2.42578125" style="482" bestFit="1" customWidth="1"/>
    <col min="13318" max="13318" width="8.5703125" style="482" customWidth="1"/>
    <col min="13319" max="13319" width="12.42578125" style="482" customWidth="1"/>
    <col min="13320" max="13320" width="2.140625" style="482" customWidth="1"/>
    <col min="13321" max="13321" width="9.42578125" style="482" customWidth="1"/>
    <col min="13322" max="13566" width="11" style="482"/>
    <col min="13567" max="13567" width="46.7109375" style="482" bestFit="1" customWidth="1"/>
    <col min="13568" max="13568" width="11.85546875" style="482" customWidth="1"/>
    <col min="13569" max="13569" width="12.42578125" style="482" customWidth="1"/>
    <col min="13570" max="13570" width="12.5703125" style="482" customWidth="1"/>
    <col min="13571" max="13571" width="11.7109375" style="482" customWidth="1"/>
    <col min="13572" max="13572" width="10.7109375" style="482" customWidth="1"/>
    <col min="13573" max="13573" width="2.42578125" style="482" bestFit="1" customWidth="1"/>
    <col min="13574" max="13574" width="8.5703125" style="482" customWidth="1"/>
    <col min="13575" max="13575" width="12.42578125" style="482" customWidth="1"/>
    <col min="13576" max="13576" width="2.140625" style="482" customWidth="1"/>
    <col min="13577" max="13577" width="9.42578125" style="482" customWidth="1"/>
    <col min="13578" max="13822" width="11" style="482"/>
    <col min="13823" max="13823" width="46.7109375" style="482" bestFit="1" customWidth="1"/>
    <col min="13824" max="13824" width="11.85546875" style="482" customWidth="1"/>
    <col min="13825" max="13825" width="12.42578125" style="482" customWidth="1"/>
    <col min="13826" max="13826" width="12.5703125" style="482" customWidth="1"/>
    <col min="13827" max="13827" width="11.7109375" style="482" customWidth="1"/>
    <col min="13828" max="13828" width="10.7109375" style="482" customWidth="1"/>
    <col min="13829" max="13829" width="2.42578125" style="482" bestFit="1" customWidth="1"/>
    <col min="13830" max="13830" width="8.5703125" style="482" customWidth="1"/>
    <col min="13831" max="13831" width="12.42578125" style="482" customWidth="1"/>
    <col min="13832" max="13832" width="2.140625" style="482" customWidth="1"/>
    <col min="13833" max="13833" width="9.42578125" style="482" customWidth="1"/>
    <col min="13834" max="14078" width="11" style="482"/>
    <col min="14079" max="14079" width="46.7109375" style="482" bestFit="1" customWidth="1"/>
    <col min="14080" max="14080" width="11.85546875" style="482" customWidth="1"/>
    <col min="14081" max="14081" width="12.42578125" style="482" customWidth="1"/>
    <col min="14082" max="14082" width="12.5703125" style="482" customWidth="1"/>
    <col min="14083" max="14083" width="11.7109375" style="482" customWidth="1"/>
    <col min="14084" max="14084" width="10.7109375" style="482" customWidth="1"/>
    <col min="14085" max="14085" width="2.42578125" style="482" bestFit="1" customWidth="1"/>
    <col min="14086" max="14086" width="8.5703125" style="482" customWidth="1"/>
    <col min="14087" max="14087" width="12.42578125" style="482" customWidth="1"/>
    <col min="14088" max="14088" width="2.140625" style="482" customWidth="1"/>
    <col min="14089" max="14089" width="9.42578125" style="482" customWidth="1"/>
    <col min="14090" max="14334" width="11" style="482"/>
    <col min="14335" max="14335" width="46.7109375" style="482" bestFit="1" customWidth="1"/>
    <col min="14336" max="14336" width="11.85546875" style="482" customWidth="1"/>
    <col min="14337" max="14337" width="12.42578125" style="482" customWidth="1"/>
    <col min="14338" max="14338" width="12.5703125" style="482" customWidth="1"/>
    <col min="14339" max="14339" width="11.7109375" style="482" customWidth="1"/>
    <col min="14340" max="14340" width="10.7109375" style="482" customWidth="1"/>
    <col min="14341" max="14341" width="2.42578125" style="482" bestFit="1" customWidth="1"/>
    <col min="14342" max="14342" width="8.5703125" style="482" customWidth="1"/>
    <col min="14343" max="14343" width="12.42578125" style="482" customWidth="1"/>
    <col min="14344" max="14344" width="2.140625" style="482" customWidth="1"/>
    <col min="14345" max="14345" width="9.42578125" style="482" customWidth="1"/>
    <col min="14346" max="14590" width="11" style="482"/>
    <col min="14591" max="14591" width="46.7109375" style="482" bestFit="1" customWidth="1"/>
    <col min="14592" max="14592" width="11.85546875" style="482" customWidth="1"/>
    <col min="14593" max="14593" width="12.42578125" style="482" customWidth="1"/>
    <col min="14594" max="14594" width="12.5703125" style="482" customWidth="1"/>
    <col min="14595" max="14595" width="11.7109375" style="482" customWidth="1"/>
    <col min="14596" max="14596" width="10.7109375" style="482" customWidth="1"/>
    <col min="14597" max="14597" width="2.42578125" style="482" bestFit="1" customWidth="1"/>
    <col min="14598" max="14598" width="8.5703125" style="482" customWidth="1"/>
    <col min="14599" max="14599" width="12.42578125" style="482" customWidth="1"/>
    <col min="14600" max="14600" width="2.140625" style="482" customWidth="1"/>
    <col min="14601" max="14601" width="9.42578125" style="482" customWidth="1"/>
    <col min="14602" max="14846" width="11" style="482"/>
    <col min="14847" max="14847" width="46.7109375" style="482" bestFit="1" customWidth="1"/>
    <col min="14848" max="14848" width="11.85546875" style="482" customWidth="1"/>
    <col min="14849" max="14849" width="12.42578125" style="482" customWidth="1"/>
    <col min="14850" max="14850" width="12.5703125" style="482" customWidth="1"/>
    <col min="14851" max="14851" width="11.7109375" style="482" customWidth="1"/>
    <col min="14852" max="14852" width="10.7109375" style="482" customWidth="1"/>
    <col min="14853" max="14853" width="2.42578125" style="482" bestFit="1" customWidth="1"/>
    <col min="14854" max="14854" width="8.5703125" style="482" customWidth="1"/>
    <col min="14855" max="14855" width="12.42578125" style="482" customWidth="1"/>
    <col min="14856" max="14856" width="2.140625" style="482" customWidth="1"/>
    <col min="14857" max="14857" width="9.42578125" style="482" customWidth="1"/>
    <col min="14858" max="15102" width="11" style="482"/>
    <col min="15103" max="15103" width="46.7109375" style="482" bestFit="1" customWidth="1"/>
    <col min="15104" max="15104" width="11.85546875" style="482" customWidth="1"/>
    <col min="15105" max="15105" width="12.42578125" style="482" customWidth="1"/>
    <col min="15106" max="15106" width="12.5703125" style="482" customWidth="1"/>
    <col min="15107" max="15107" width="11.7109375" style="482" customWidth="1"/>
    <col min="15108" max="15108" width="10.7109375" style="482" customWidth="1"/>
    <col min="15109" max="15109" width="2.42578125" style="482" bestFit="1" customWidth="1"/>
    <col min="15110" max="15110" width="8.5703125" style="482" customWidth="1"/>
    <col min="15111" max="15111" width="12.42578125" style="482" customWidth="1"/>
    <col min="15112" max="15112" width="2.140625" style="482" customWidth="1"/>
    <col min="15113" max="15113" width="9.42578125" style="482" customWidth="1"/>
    <col min="15114" max="15358" width="11" style="482"/>
    <col min="15359" max="15359" width="46.7109375" style="482" bestFit="1" customWidth="1"/>
    <col min="15360" max="15360" width="11.85546875" style="482" customWidth="1"/>
    <col min="15361" max="15361" width="12.42578125" style="482" customWidth="1"/>
    <col min="15362" max="15362" width="12.5703125" style="482" customWidth="1"/>
    <col min="15363" max="15363" width="11.7109375" style="482" customWidth="1"/>
    <col min="15364" max="15364" width="10.7109375" style="482" customWidth="1"/>
    <col min="15365" max="15365" width="2.42578125" style="482" bestFit="1" customWidth="1"/>
    <col min="15366" max="15366" width="8.5703125" style="482" customWidth="1"/>
    <col min="15367" max="15367" width="12.42578125" style="482" customWidth="1"/>
    <col min="15368" max="15368" width="2.140625" style="482" customWidth="1"/>
    <col min="15369" max="15369" width="9.42578125" style="482" customWidth="1"/>
    <col min="15370" max="15614" width="11" style="482"/>
    <col min="15615" max="15615" width="46.7109375" style="482" bestFit="1" customWidth="1"/>
    <col min="15616" max="15616" width="11.85546875" style="482" customWidth="1"/>
    <col min="15617" max="15617" width="12.42578125" style="482" customWidth="1"/>
    <col min="15618" max="15618" width="12.5703125" style="482" customWidth="1"/>
    <col min="15619" max="15619" width="11.7109375" style="482" customWidth="1"/>
    <col min="15620" max="15620" width="10.7109375" style="482" customWidth="1"/>
    <col min="15621" max="15621" width="2.42578125" style="482" bestFit="1" customWidth="1"/>
    <col min="15622" max="15622" width="8.5703125" style="482" customWidth="1"/>
    <col min="15623" max="15623" width="12.42578125" style="482" customWidth="1"/>
    <col min="15624" max="15624" width="2.140625" style="482" customWidth="1"/>
    <col min="15625" max="15625" width="9.42578125" style="482" customWidth="1"/>
    <col min="15626" max="15870" width="11" style="482"/>
    <col min="15871" max="15871" width="46.7109375" style="482" bestFit="1" customWidth="1"/>
    <col min="15872" max="15872" width="11.85546875" style="482" customWidth="1"/>
    <col min="15873" max="15873" width="12.42578125" style="482" customWidth="1"/>
    <col min="15874" max="15874" width="12.5703125" style="482" customWidth="1"/>
    <col min="15875" max="15875" width="11.7109375" style="482" customWidth="1"/>
    <col min="15876" max="15876" width="10.7109375" style="482" customWidth="1"/>
    <col min="15877" max="15877" width="2.42578125" style="482" bestFit="1" customWidth="1"/>
    <col min="15878" max="15878" width="8.5703125" style="482" customWidth="1"/>
    <col min="15879" max="15879" width="12.42578125" style="482" customWidth="1"/>
    <col min="15880" max="15880" width="2.140625" style="482" customWidth="1"/>
    <col min="15881" max="15881" width="9.42578125" style="482" customWidth="1"/>
    <col min="15882" max="16126" width="11" style="482"/>
    <col min="16127" max="16127" width="46.7109375" style="482" bestFit="1" customWidth="1"/>
    <col min="16128" max="16128" width="11.85546875" style="482" customWidth="1"/>
    <col min="16129" max="16129" width="12.42578125" style="482" customWidth="1"/>
    <col min="16130" max="16130" width="12.5703125" style="482" customWidth="1"/>
    <col min="16131" max="16131" width="11.7109375" style="482" customWidth="1"/>
    <col min="16132" max="16132" width="10.7109375" style="482" customWidth="1"/>
    <col min="16133" max="16133" width="2.42578125" style="482" bestFit="1" customWidth="1"/>
    <col min="16134" max="16134" width="8.5703125" style="482" customWidth="1"/>
    <col min="16135" max="16135" width="12.42578125" style="482" customWidth="1"/>
    <col min="16136" max="16136" width="2.140625" style="482" customWidth="1"/>
    <col min="16137" max="16137" width="9.42578125" style="482" customWidth="1"/>
    <col min="16138" max="16384" width="11" style="482"/>
  </cols>
  <sheetData>
    <row r="1" spans="1:9" s="154" customFormat="1" ht="17.100000000000001" customHeight="1">
      <c r="A1" s="1821" t="s">
        <v>233</v>
      </c>
      <c r="B1" s="1821"/>
      <c r="C1" s="1821"/>
      <c r="D1" s="1821"/>
      <c r="E1" s="1821"/>
      <c r="F1" s="1821"/>
      <c r="G1" s="1821"/>
      <c r="H1" s="1821"/>
      <c r="I1" s="1821"/>
    </row>
    <row r="2" spans="1:9" s="154" customFormat="1" ht="17.100000000000001" customHeight="1">
      <c r="A2" s="1833" t="s">
        <v>114</v>
      </c>
      <c r="B2" s="1833"/>
      <c r="C2" s="1833"/>
      <c r="D2" s="1833"/>
      <c r="E2" s="1833"/>
      <c r="F2" s="1833"/>
      <c r="G2" s="1833"/>
      <c r="H2" s="1833"/>
      <c r="I2" s="1833"/>
    </row>
    <row r="3" spans="1:9" s="154" customFormat="1" ht="17.100000000000001" customHeight="1" thickBot="1">
      <c r="B3" s="483"/>
      <c r="C3" s="483"/>
      <c r="D3" s="483"/>
      <c r="E3" s="483"/>
      <c r="H3" s="1823" t="s">
        <v>1</v>
      </c>
      <c r="I3" s="1823"/>
    </row>
    <row r="4" spans="1:9" s="154" customFormat="1" ht="23.25" customHeight="1" thickTop="1">
      <c r="A4" s="1837" t="s">
        <v>187</v>
      </c>
      <c r="B4" s="562">
        <v>2017</v>
      </c>
      <c r="C4" s="562">
        <v>2017</v>
      </c>
      <c r="D4" s="562">
        <v>2018</v>
      </c>
      <c r="E4" s="562">
        <v>2018</v>
      </c>
      <c r="F4" s="1840" t="s">
        <v>147</v>
      </c>
      <c r="G4" s="1840"/>
      <c r="H4" s="1840"/>
      <c r="I4" s="1841"/>
    </row>
    <row r="5" spans="1:9" s="154" customFormat="1" ht="23.25" customHeight="1">
      <c r="A5" s="1838"/>
      <c r="B5" s="581" t="s">
        <v>149</v>
      </c>
      <c r="C5" s="581" t="s">
        <v>150</v>
      </c>
      <c r="D5" s="581" t="s">
        <v>151</v>
      </c>
      <c r="E5" s="581" t="s">
        <v>152</v>
      </c>
      <c r="F5" s="1842" t="s">
        <v>44</v>
      </c>
      <c r="G5" s="1842"/>
      <c r="H5" s="1843" t="s">
        <v>134</v>
      </c>
      <c r="I5" s="1844"/>
    </row>
    <row r="6" spans="1:9" s="154" customFormat="1" ht="23.25" customHeight="1">
      <c r="A6" s="1839"/>
      <c r="B6" s="581"/>
      <c r="C6" s="581"/>
      <c r="D6" s="581"/>
      <c r="E6" s="581"/>
      <c r="F6" s="584" t="s">
        <v>3</v>
      </c>
      <c r="G6" s="585" t="s">
        <v>153</v>
      </c>
      <c r="H6" s="584" t="s">
        <v>3</v>
      </c>
      <c r="I6" s="586" t="s">
        <v>153</v>
      </c>
    </row>
    <row r="7" spans="1:9" s="154" customFormat="1" ht="23.25" customHeight="1">
      <c r="A7" s="485" t="s">
        <v>234</v>
      </c>
      <c r="B7" s="538">
        <v>2080385.6646142392</v>
      </c>
      <c r="C7" s="538">
        <v>2120185.3765285593</v>
      </c>
      <c r="D7" s="538">
        <v>2459219.0023951069</v>
      </c>
      <c r="E7" s="538">
        <v>2494002.9409025544</v>
      </c>
      <c r="F7" s="538">
        <v>39799.711914320011</v>
      </c>
      <c r="G7" s="538">
        <v>1.9130929707545343</v>
      </c>
      <c r="H7" s="538">
        <v>34783.938507447485</v>
      </c>
      <c r="I7" s="510">
        <v>1.414430291632033</v>
      </c>
    </row>
    <row r="8" spans="1:9" s="154" customFormat="1" ht="23.25" customHeight="1">
      <c r="A8" s="493" t="s">
        <v>235</v>
      </c>
      <c r="B8" s="539">
        <v>191702.31867643047</v>
      </c>
      <c r="C8" s="539">
        <v>189809.45049921368</v>
      </c>
      <c r="D8" s="539">
        <v>248045.5914463581</v>
      </c>
      <c r="E8" s="539">
        <v>211362.05629554254</v>
      </c>
      <c r="F8" s="539">
        <v>-1892.8681772167911</v>
      </c>
      <c r="G8" s="539">
        <v>-0.98739973010535975</v>
      </c>
      <c r="H8" s="539">
        <v>-36683.535150815558</v>
      </c>
      <c r="I8" s="552">
        <v>-14.789029281638602</v>
      </c>
    </row>
    <row r="9" spans="1:9" s="154" customFormat="1" ht="23.25" customHeight="1">
      <c r="A9" s="493" t="s">
        <v>236</v>
      </c>
      <c r="B9" s="539">
        <v>179874.84184021319</v>
      </c>
      <c r="C9" s="539">
        <v>170213.7050135321</v>
      </c>
      <c r="D9" s="539">
        <v>231602.4162012403</v>
      </c>
      <c r="E9" s="539">
        <v>193502.95905036741</v>
      </c>
      <c r="F9" s="539">
        <v>-9661.1368266810896</v>
      </c>
      <c r="G9" s="539">
        <v>-5.3710328403030871</v>
      </c>
      <c r="H9" s="539">
        <v>-38099.457150872884</v>
      </c>
      <c r="I9" s="552">
        <v>-16.450371190328216</v>
      </c>
    </row>
    <row r="10" spans="1:9" s="154" customFormat="1" ht="23.25" customHeight="1">
      <c r="A10" s="493" t="s">
        <v>237</v>
      </c>
      <c r="B10" s="539">
        <v>11827.476836217282</v>
      </c>
      <c r="C10" s="539">
        <v>19595.745485681582</v>
      </c>
      <c r="D10" s="539">
        <v>16443.1752451178</v>
      </c>
      <c r="E10" s="539">
        <v>17859.097245175137</v>
      </c>
      <c r="F10" s="539">
        <v>7768.2686494643003</v>
      </c>
      <c r="G10" s="539">
        <v>65.679846657377041</v>
      </c>
      <c r="H10" s="539">
        <v>1415.9220000573368</v>
      </c>
      <c r="I10" s="552">
        <v>8.6110010928560961</v>
      </c>
    </row>
    <row r="11" spans="1:9" s="154" customFormat="1" ht="23.25" customHeight="1">
      <c r="A11" s="493" t="s">
        <v>238</v>
      </c>
      <c r="B11" s="539">
        <v>703028.07165185921</v>
      </c>
      <c r="C11" s="539">
        <v>722514.06717295432</v>
      </c>
      <c r="D11" s="539">
        <v>811666.99283683905</v>
      </c>
      <c r="E11" s="539">
        <v>813700.32164270221</v>
      </c>
      <c r="F11" s="539">
        <v>19485.995521095116</v>
      </c>
      <c r="G11" s="539">
        <v>2.7717236774500544</v>
      </c>
      <c r="H11" s="539">
        <v>2033.3288058631588</v>
      </c>
      <c r="I11" s="552">
        <v>0.25051268855426989</v>
      </c>
    </row>
    <row r="12" spans="1:9" s="154" customFormat="1" ht="23.25" customHeight="1">
      <c r="A12" s="493" t="s">
        <v>236</v>
      </c>
      <c r="B12" s="539">
        <v>689422.49125566869</v>
      </c>
      <c r="C12" s="539">
        <v>709574.77623026201</v>
      </c>
      <c r="D12" s="539">
        <v>801283.47031188535</v>
      </c>
      <c r="E12" s="539">
        <v>803407.78650793713</v>
      </c>
      <c r="F12" s="539">
        <v>20152.28497459332</v>
      </c>
      <c r="G12" s="539">
        <v>2.9230675282857796</v>
      </c>
      <c r="H12" s="539">
        <v>2124.3161960517755</v>
      </c>
      <c r="I12" s="552">
        <v>0.26511419176348705</v>
      </c>
    </row>
    <row r="13" spans="1:9" s="154" customFormat="1" ht="23.25" customHeight="1">
      <c r="A13" s="493" t="s">
        <v>237</v>
      </c>
      <c r="B13" s="539">
        <v>13605.580396190475</v>
      </c>
      <c r="C13" s="539">
        <v>12939.290942692289</v>
      </c>
      <c r="D13" s="539">
        <v>10383.522524953687</v>
      </c>
      <c r="E13" s="539">
        <v>10292.535134765121</v>
      </c>
      <c r="F13" s="539">
        <v>-666.28945349818605</v>
      </c>
      <c r="G13" s="539">
        <v>-4.8971777321954253</v>
      </c>
      <c r="H13" s="539">
        <v>-90.987390188565769</v>
      </c>
      <c r="I13" s="552">
        <v>-0.87626708537401277</v>
      </c>
    </row>
    <row r="14" spans="1:9" s="154" customFormat="1" ht="23.25" customHeight="1">
      <c r="A14" s="493" t="s">
        <v>239</v>
      </c>
      <c r="B14" s="539">
        <v>879821.76348567591</v>
      </c>
      <c r="C14" s="539">
        <v>889837.87681164127</v>
      </c>
      <c r="D14" s="539">
        <v>1068861.4960766386</v>
      </c>
      <c r="E14" s="539">
        <v>1103632.0661418804</v>
      </c>
      <c r="F14" s="539">
        <v>10016.113325965358</v>
      </c>
      <c r="G14" s="539">
        <v>1.1384252744878172</v>
      </c>
      <c r="H14" s="539">
        <v>34770.570065241773</v>
      </c>
      <c r="I14" s="552">
        <v>3.253047302468147</v>
      </c>
    </row>
    <row r="15" spans="1:9" s="154" customFormat="1" ht="23.25" customHeight="1">
      <c r="A15" s="493" t="s">
        <v>236</v>
      </c>
      <c r="B15" s="539">
        <v>834086.90333439014</v>
      </c>
      <c r="C15" s="539">
        <v>857372.8037753501</v>
      </c>
      <c r="D15" s="539">
        <v>1033978.77574484</v>
      </c>
      <c r="E15" s="539">
        <v>1079574.6502898503</v>
      </c>
      <c r="F15" s="539">
        <v>23285.900440959958</v>
      </c>
      <c r="G15" s="539">
        <v>2.7917834877721983</v>
      </c>
      <c r="H15" s="539">
        <v>45595.874545010272</v>
      </c>
      <c r="I15" s="552">
        <v>4.4097495630086501</v>
      </c>
    </row>
    <row r="16" spans="1:9" s="154" customFormat="1" ht="23.25" customHeight="1">
      <c r="A16" s="493" t="s">
        <v>237</v>
      </c>
      <c r="B16" s="539">
        <v>45734.860151285779</v>
      </c>
      <c r="C16" s="539">
        <v>32465.073036291156</v>
      </c>
      <c r="D16" s="539">
        <v>34882.720331798628</v>
      </c>
      <c r="E16" s="539">
        <v>24057.415852029939</v>
      </c>
      <c r="F16" s="539">
        <v>-13269.787114994622</v>
      </c>
      <c r="G16" s="539">
        <v>-29.014600834242536</v>
      </c>
      <c r="H16" s="539">
        <v>-10825.304479768689</v>
      </c>
      <c r="I16" s="552">
        <v>-31.033429666035779</v>
      </c>
    </row>
    <row r="17" spans="1:9" s="154" customFormat="1" ht="23.25" customHeight="1">
      <c r="A17" s="493" t="s">
        <v>240</v>
      </c>
      <c r="B17" s="539">
        <v>285228.66263810528</v>
      </c>
      <c r="C17" s="539">
        <v>294428.20421130507</v>
      </c>
      <c r="D17" s="539">
        <v>308478.9886331298</v>
      </c>
      <c r="E17" s="539">
        <v>342169.12821203371</v>
      </c>
      <c r="F17" s="539">
        <v>9199.5415731997928</v>
      </c>
      <c r="G17" s="539">
        <v>3.2253215676546718</v>
      </c>
      <c r="H17" s="539">
        <v>33690.139578903909</v>
      </c>
      <c r="I17" s="552">
        <v>10.921372547344276</v>
      </c>
    </row>
    <row r="18" spans="1:9" s="154" customFormat="1" ht="23.25" customHeight="1">
      <c r="A18" s="493" t="s">
        <v>236</v>
      </c>
      <c r="B18" s="539">
        <v>266139.35568892118</v>
      </c>
      <c r="C18" s="539">
        <v>262513.42092639598</v>
      </c>
      <c r="D18" s="539">
        <v>293013.03497543302</v>
      </c>
      <c r="E18" s="539">
        <v>306399.10132050456</v>
      </c>
      <c r="F18" s="539">
        <v>-3625.9347625251976</v>
      </c>
      <c r="G18" s="539">
        <v>-1.3624196065024656</v>
      </c>
      <c r="H18" s="539">
        <v>13386.066345071536</v>
      </c>
      <c r="I18" s="552">
        <v>4.5684200862237612</v>
      </c>
    </row>
    <row r="19" spans="1:9" s="154" customFormat="1" ht="23.25" customHeight="1">
      <c r="A19" s="493" t="s">
        <v>237</v>
      </c>
      <c r="B19" s="539">
        <v>19089.306949184098</v>
      </c>
      <c r="C19" s="539">
        <v>31914.783284909096</v>
      </c>
      <c r="D19" s="539">
        <v>15465.9536576968</v>
      </c>
      <c r="E19" s="539">
        <v>35770.026891529145</v>
      </c>
      <c r="F19" s="539">
        <v>12825.476335724998</v>
      </c>
      <c r="G19" s="539">
        <v>67.186704943592389</v>
      </c>
      <c r="H19" s="539">
        <v>20304.073233832343</v>
      </c>
      <c r="I19" s="552">
        <v>131.28238764460411</v>
      </c>
    </row>
    <row r="20" spans="1:9" s="154" customFormat="1" ht="23.25" customHeight="1">
      <c r="A20" s="493" t="s">
        <v>241</v>
      </c>
      <c r="B20" s="539">
        <v>20604.848162168502</v>
      </c>
      <c r="C20" s="539">
        <v>23595.777833444714</v>
      </c>
      <c r="D20" s="539">
        <v>22165.933402141487</v>
      </c>
      <c r="E20" s="539">
        <v>23139.368610395701</v>
      </c>
      <c r="F20" s="539">
        <v>2990.9296712762116</v>
      </c>
      <c r="G20" s="539">
        <v>14.515659847315465</v>
      </c>
      <c r="H20" s="539">
        <v>973.43520825421365</v>
      </c>
      <c r="I20" s="552">
        <v>4.3915823015157507</v>
      </c>
    </row>
    <row r="21" spans="1:9" s="154" customFormat="1" ht="23.25" customHeight="1">
      <c r="A21" s="485" t="s">
        <v>242</v>
      </c>
      <c r="B21" s="538">
        <v>6243.6105196099998</v>
      </c>
      <c r="C21" s="538">
        <v>7659.3692216299996</v>
      </c>
      <c r="D21" s="538">
        <v>11776.912134099999</v>
      </c>
      <c r="E21" s="538">
        <v>14905.709847540002</v>
      </c>
      <c r="F21" s="538">
        <v>1415.7587020199999</v>
      </c>
      <c r="G21" s="538">
        <v>22.675320594924518</v>
      </c>
      <c r="H21" s="538">
        <v>3128.7977134400026</v>
      </c>
      <c r="I21" s="510">
        <v>26.567216243216947</v>
      </c>
    </row>
    <row r="22" spans="1:9" s="154" customFormat="1" ht="23.25" customHeight="1">
      <c r="A22" s="485" t="s">
        <v>243</v>
      </c>
      <c r="B22" s="538">
        <v>0</v>
      </c>
      <c r="C22" s="538">
        <v>0</v>
      </c>
      <c r="D22" s="538">
        <v>0</v>
      </c>
      <c r="E22" s="538">
        <v>1724.25</v>
      </c>
      <c r="F22" s="538">
        <v>0</v>
      </c>
      <c r="G22" s="538"/>
      <c r="H22" s="538">
        <v>1724.25</v>
      </c>
      <c r="I22" s="510"/>
    </row>
    <row r="23" spans="1:9" s="154" customFormat="1" ht="23.25" customHeight="1">
      <c r="A23" s="571" t="s">
        <v>244</v>
      </c>
      <c r="B23" s="538">
        <v>496399.10076305363</v>
      </c>
      <c r="C23" s="538">
        <v>533225.58681403869</v>
      </c>
      <c r="D23" s="538">
        <v>598235.27005524887</v>
      </c>
      <c r="E23" s="538">
        <v>661148.28010701342</v>
      </c>
      <c r="F23" s="538">
        <v>36826.486050985055</v>
      </c>
      <c r="G23" s="538">
        <v>7.4187253752829534</v>
      </c>
      <c r="H23" s="538">
        <v>62913.010051764548</v>
      </c>
      <c r="I23" s="510">
        <v>10.51643278169713</v>
      </c>
    </row>
    <row r="24" spans="1:9" s="154" customFormat="1" ht="23.25" customHeight="1">
      <c r="A24" s="572" t="s">
        <v>245</v>
      </c>
      <c r="B24" s="539">
        <v>186759.51443042001</v>
      </c>
      <c r="C24" s="539">
        <v>192833.42445710002</v>
      </c>
      <c r="D24" s="539">
        <v>231457.61601306006</v>
      </c>
      <c r="E24" s="539">
        <v>233272.49471306006</v>
      </c>
      <c r="F24" s="539">
        <v>6073.9100266800087</v>
      </c>
      <c r="G24" s="539">
        <v>3.2522627000847835</v>
      </c>
      <c r="H24" s="539">
        <v>1814.8787000000011</v>
      </c>
      <c r="I24" s="552">
        <v>0.78410843905762695</v>
      </c>
    </row>
    <row r="25" spans="1:9" s="154" customFormat="1" ht="23.25" customHeight="1">
      <c r="A25" s="572" t="s">
        <v>246</v>
      </c>
      <c r="B25" s="539">
        <v>121570.39214395515</v>
      </c>
      <c r="C25" s="539">
        <v>152285.74382529169</v>
      </c>
      <c r="D25" s="539">
        <v>132712.53411730868</v>
      </c>
      <c r="E25" s="539">
        <v>189854.69904945421</v>
      </c>
      <c r="F25" s="539">
        <v>30715.351681336542</v>
      </c>
      <c r="G25" s="539">
        <v>25.265487048002257</v>
      </c>
      <c r="H25" s="539">
        <v>57142.164932145533</v>
      </c>
      <c r="I25" s="552">
        <v>43.057097290927942</v>
      </c>
    </row>
    <row r="26" spans="1:9" s="154" customFormat="1" ht="23.25" customHeight="1">
      <c r="A26" s="572" t="s">
        <v>247</v>
      </c>
      <c r="B26" s="539">
        <v>188069.19418867846</v>
      </c>
      <c r="C26" s="539">
        <v>188106.41853164689</v>
      </c>
      <c r="D26" s="539">
        <v>234065.11992488004</v>
      </c>
      <c r="E26" s="539">
        <v>238021.08634449911</v>
      </c>
      <c r="F26" s="539">
        <v>37.224342968431301</v>
      </c>
      <c r="G26" s="539">
        <v>1.9792897571032482E-2</v>
      </c>
      <c r="H26" s="539">
        <v>3955.9664196190715</v>
      </c>
      <c r="I26" s="552">
        <v>1.6901135978264017</v>
      </c>
    </row>
    <row r="27" spans="1:9" s="154" customFormat="1" ht="23.25" customHeight="1">
      <c r="A27" s="573" t="s">
        <v>248</v>
      </c>
      <c r="B27" s="574">
        <v>2583028.3758969028</v>
      </c>
      <c r="C27" s="574">
        <v>2661070.3325642282</v>
      </c>
      <c r="D27" s="574">
        <v>3069231.184584456</v>
      </c>
      <c r="E27" s="574">
        <v>3171781.180857108</v>
      </c>
      <c r="F27" s="574">
        <v>78041.956667325459</v>
      </c>
      <c r="G27" s="574">
        <v>3.0213356305165258</v>
      </c>
      <c r="H27" s="574">
        <v>102549.99627265194</v>
      </c>
      <c r="I27" s="575">
        <v>3.3412274965704878</v>
      </c>
    </row>
    <row r="28" spans="1:9" s="154" customFormat="1" ht="23.25" customHeight="1">
      <c r="A28" s="485" t="s">
        <v>249</v>
      </c>
      <c r="B28" s="538">
        <v>395624.47801085119</v>
      </c>
      <c r="C28" s="538">
        <v>316813.6359019439</v>
      </c>
      <c r="D28" s="538">
        <v>367746.54132730607</v>
      </c>
      <c r="E28" s="538">
        <v>356346.16554743983</v>
      </c>
      <c r="F28" s="538">
        <v>-78810.842108907294</v>
      </c>
      <c r="G28" s="538">
        <v>-19.920618285591942</v>
      </c>
      <c r="H28" s="538">
        <v>-11400.375779866241</v>
      </c>
      <c r="I28" s="510">
        <v>-3.1000633585074415</v>
      </c>
    </row>
    <row r="29" spans="1:9" s="154" customFormat="1" ht="23.25" customHeight="1">
      <c r="A29" s="493" t="s">
        <v>250</v>
      </c>
      <c r="B29" s="539">
        <v>55471.976032439998</v>
      </c>
      <c r="C29" s="539">
        <v>46083.272843070001</v>
      </c>
      <c r="D29" s="539">
        <v>63741.362749070016</v>
      </c>
      <c r="E29" s="539">
        <v>52614.716190540013</v>
      </c>
      <c r="F29" s="539">
        <v>-9388.7031893699968</v>
      </c>
      <c r="G29" s="539">
        <v>-16.925128435806013</v>
      </c>
      <c r="H29" s="539">
        <v>-11126.646558530003</v>
      </c>
      <c r="I29" s="552">
        <v>-17.455928268010464</v>
      </c>
    </row>
    <row r="30" spans="1:9" s="154" customFormat="1" ht="23.25" customHeight="1">
      <c r="A30" s="493" t="s">
        <v>268</v>
      </c>
      <c r="B30" s="539">
        <v>194425.91190588006</v>
      </c>
      <c r="C30" s="539">
        <v>118819.57481994003</v>
      </c>
      <c r="D30" s="539">
        <v>191080.57552753005</v>
      </c>
      <c r="E30" s="539">
        <v>153961.68431708001</v>
      </c>
      <c r="F30" s="539">
        <v>-75606.337085940031</v>
      </c>
      <c r="G30" s="539">
        <v>-38.886965397153652</v>
      </c>
      <c r="H30" s="539">
        <v>-37118.891210450034</v>
      </c>
      <c r="I30" s="552">
        <v>-19.425779469196808</v>
      </c>
    </row>
    <row r="31" spans="1:9" s="154" customFormat="1" ht="23.25" customHeight="1">
      <c r="A31" s="493" t="s">
        <v>252</v>
      </c>
      <c r="B31" s="539">
        <v>996.72497615775001</v>
      </c>
      <c r="C31" s="539">
        <v>2513.7775653250001</v>
      </c>
      <c r="D31" s="539">
        <v>2500.5275552140006</v>
      </c>
      <c r="E31" s="539">
        <v>2844.2610014412494</v>
      </c>
      <c r="F31" s="539">
        <v>1517.0525891672501</v>
      </c>
      <c r="G31" s="539">
        <v>152.20372976057024</v>
      </c>
      <c r="H31" s="539">
        <v>343.73344622724881</v>
      </c>
      <c r="I31" s="552">
        <v>13.746437047274664</v>
      </c>
    </row>
    <row r="32" spans="1:9" s="154" customFormat="1" ht="23.25" customHeight="1">
      <c r="A32" s="493" t="s">
        <v>253</v>
      </c>
      <c r="B32" s="539">
        <v>144564.82237001334</v>
      </c>
      <c r="C32" s="539">
        <v>149128.85217360884</v>
      </c>
      <c r="D32" s="539">
        <v>110388.910695492</v>
      </c>
      <c r="E32" s="539">
        <v>146425.5347383786</v>
      </c>
      <c r="F32" s="539">
        <v>4564.0298035955057</v>
      </c>
      <c r="G32" s="539">
        <v>3.1570818742569902</v>
      </c>
      <c r="H32" s="539">
        <v>36036.6240428866</v>
      </c>
      <c r="I32" s="552">
        <v>32.645148698218144</v>
      </c>
    </row>
    <row r="33" spans="1:9" s="154" customFormat="1" ht="23.25" customHeight="1">
      <c r="A33" s="493" t="s">
        <v>254</v>
      </c>
      <c r="B33" s="539">
        <v>165.04272635999999</v>
      </c>
      <c r="C33" s="539">
        <v>268.1585</v>
      </c>
      <c r="D33" s="539">
        <v>35.1648</v>
      </c>
      <c r="E33" s="539">
        <v>499.96929999999998</v>
      </c>
      <c r="F33" s="539">
        <v>103.11577364000001</v>
      </c>
      <c r="G33" s="539">
        <v>62.478229676767697</v>
      </c>
      <c r="H33" s="539">
        <v>464.80449999999996</v>
      </c>
      <c r="I33" s="552">
        <v>1321.7891186641186</v>
      </c>
    </row>
    <row r="34" spans="1:9" s="154" customFormat="1" ht="23.25" customHeight="1">
      <c r="A34" s="553" t="s">
        <v>255</v>
      </c>
      <c r="B34" s="538">
        <v>1970122.3306548186</v>
      </c>
      <c r="C34" s="538">
        <v>2071908.0385084641</v>
      </c>
      <c r="D34" s="538">
        <v>2428141.6815322544</v>
      </c>
      <c r="E34" s="538">
        <v>2528800.3485227986</v>
      </c>
      <c r="F34" s="538">
        <v>101785.70785364555</v>
      </c>
      <c r="G34" s="538">
        <v>5.1664663797711778</v>
      </c>
      <c r="H34" s="538">
        <v>100658.66699054418</v>
      </c>
      <c r="I34" s="510">
        <v>4.1455022067338563</v>
      </c>
    </row>
    <row r="35" spans="1:9" s="154" customFormat="1" ht="23.25" customHeight="1">
      <c r="A35" s="493" t="s">
        <v>256</v>
      </c>
      <c r="B35" s="539">
        <v>203061.8</v>
      </c>
      <c r="C35" s="539">
        <v>254797.4</v>
      </c>
      <c r="D35" s="539">
        <v>275863.5</v>
      </c>
      <c r="E35" s="539">
        <v>279877.09999999998</v>
      </c>
      <c r="F35" s="539">
        <v>51735.600000000006</v>
      </c>
      <c r="G35" s="539">
        <v>25.477760957501612</v>
      </c>
      <c r="H35" s="539">
        <v>4013.5999999999767</v>
      </c>
      <c r="I35" s="552">
        <v>1.4549224525897688</v>
      </c>
    </row>
    <row r="36" spans="1:9" s="154" customFormat="1" ht="23.25" customHeight="1">
      <c r="A36" s="493" t="s">
        <v>257</v>
      </c>
      <c r="B36" s="539">
        <v>8874.3822978200005</v>
      </c>
      <c r="C36" s="539">
        <v>9121.6735533600022</v>
      </c>
      <c r="D36" s="539">
        <v>9631.5403532540004</v>
      </c>
      <c r="E36" s="539">
        <v>11038.185306658497</v>
      </c>
      <c r="F36" s="539">
        <v>247.29125554000166</v>
      </c>
      <c r="G36" s="539">
        <v>2.7865742903677808</v>
      </c>
      <c r="H36" s="539">
        <v>1406.6449534044968</v>
      </c>
      <c r="I36" s="552">
        <v>14.604568966263679</v>
      </c>
    </row>
    <row r="37" spans="1:9" s="154" customFormat="1" ht="23.25" customHeight="1">
      <c r="A37" s="499" t="s">
        <v>258</v>
      </c>
      <c r="B37" s="539">
        <v>16701.310774274891</v>
      </c>
      <c r="C37" s="539">
        <v>17423.63044291714</v>
      </c>
      <c r="D37" s="539">
        <v>22577.21356132576</v>
      </c>
      <c r="E37" s="539">
        <v>49964.279055129009</v>
      </c>
      <c r="F37" s="539">
        <v>722.31966864224887</v>
      </c>
      <c r="G37" s="539">
        <v>4.3249280155593617</v>
      </c>
      <c r="H37" s="539">
        <v>27387.065493803249</v>
      </c>
      <c r="I37" s="552">
        <v>121.30401043252147</v>
      </c>
    </row>
    <row r="38" spans="1:9" s="154" customFormat="1" ht="23.25" customHeight="1">
      <c r="A38" s="576" t="s">
        <v>259</v>
      </c>
      <c r="B38" s="539">
        <v>853.65695507000009</v>
      </c>
      <c r="C38" s="539">
        <v>1053.6569550700001</v>
      </c>
      <c r="D38" s="539">
        <v>1047.4796596799999</v>
      </c>
      <c r="E38" s="539">
        <v>1039.3796287800001</v>
      </c>
      <c r="F38" s="539">
        <v>200</v>
      </c>
      <c r="G38" s="539">
        <v>23.428614833179676</v>
      </c>
      <c r="H38" s="539">
        <v>-8.1000308999998651</v>
      </c>
      <c r="I38" s="552">
        <v>-0.77328765529197829</v>
      </c>
    </row>
    <row r="39" spans="1:9" s="154" customFormat="1" ht="23.25" customHeight="1">
      <c r="A39" s="576" t="s">
        <v>260</v>
      </c>
      <c r="B39" s="539">
        <v>15847.65381920489</v>
      </c>
      <c r="C39" s="539">
        <v>16369.973487847139</v>
      </c>
      <c r="D39" s="539">
        <v>21529.733901645759</v>
      </c>
      <c r="E39" s="539">
        <v>48924.899426349009</v>
      </c>
      <c r="F39" s="539">
        <v>522.31966864224887</v>
      </c>
      <c r="G39" s="539">
        <v>3.2958801006195548</v>
      </c>
      <c r="H39" s="539">
        <v>27395.16552470325</v>
      </c>
      <c r="I39" s="552">
        <v>127.24340045191703</v>
      </c>
    </row>
    <row r="40" spans="1:9" s="154" customFormat="1" ht="23.25" customHeight="1">
      <c r="A40" s="493" t="s">
        <v>261</v>
      </c>
      <c r="B40" s="539">
        <v>1735074.9387289728</v>
      </c>
      <c r="C40" s="539">
        <v>1786570.8812091693</v>
      </c>
      <c r="D40" s="539">
        <v>2119961.7499762247</v>
      </c>
      <c r="E40" s="539">
        <v>2187828.6518242513</v>
      </c>
      <c r="F40" s="539">
        <v>51495.942480196478</v>
      </c>
      <c r="G40" s="539">
        <v>2.9679376567976812</v>
      </c>
      <c r="H40" s="539">
        <v>67866.901848026551</v>
      </c>
      <c r="I40" s="552">
        <v>3.2013267149177418</v>
      </c>
    </row>
    <row r="41" spans="1:9" s="154" customFormat="1" ht="23.25" customHeight="1">
      <c r="A41" s="499" t="s">
        <v>262</v>
      </c>
      <c r="B41" s="539">
        <v>1708985.2290884757</v>
      </c>
      <c r="C41" s="539">
        <v>1739782.0923644339</v>
      </c>
      <c r="D41" s="539">
        <v>2090479.080886045</v>
      </c>
      <c r="E41" s="539">
        <v>2132609.257472164</v>
      </c>
      <c r="F41" s="539">
        <v>30796.863275958225</v>
      </c>
      <c r="G41" s="539">
        <v>1.8020555562311327</v>
      </c>
      <c r="H41" s="539">
        <v>42130.176586118992</v>
      </c>
      <c r="I41" s="552">
        <v>2.0153359567827969</v>
      </c>
    </row>
    <row r="42" spans="1:9" s="154" customFormat="1" ht="23.25" customHeight="1">
      <c r="A42" s="499" t="s">
        <v>263</v>
      </c>
      <c r="B42" s="539">
        <v>26089.709640497029</v>
      </c>
      <c r="C42" s="539">
        <v>46788.788844735449</v>
      </c>
      <c r="D42" s="539">
        <v>29482.669090179654</v>
      </c>
      <c r="E42" s="539">
        <v>55219.394352087496</v>
      </c>
      <c r="F42" s="539">
        <v>20699.07920423842</v>
      </c>
      <c r="G42" s="539">
        <v>79.338097240104375</v>
      </c>
      <c r="H42" s="539">
        <v>25736.725261907843</v>
      </c>
      <c r="I42" s="552">
        <v>87.294420946712918</v>
      </c>
    </row>
    <row r="43" spans="1:9" s="154" customFormat="1" ht="23.25" customHeight="1">
      <c r="A43" s="512" t="s">
        <v>264</v>
      </c>
      <c r="B43" s="540">
        <v>6409.8988537510004</v>
      </c>
      <c r="C43" s="540">
        <v>3994.4533030175999</v>
      </c>
      <c r="D43" s="540">
        <v>107.67764145000001</v>
      </c>
      <c r="E43" s="540">
        <v>92.132336760000001</v>
      </c>
      <c r="F43" s="540">
        <v>-2415.4455507334005</v>
      </c>
      <c r="G43" s="540">
        <v>-37.683052507449617</v>
      </c>
      <c r="H43" s="540">
        <v>-15.545304690000009</v>
      </c>
      <c r="I43" s="587">
        <v>-14.436891893864942</v>
      </c>
    </row>
    <row r="44" spans="1:9" s="154" customFormat="1" ht="23.25" customHeight="1">
      <c r="A44" s="577" t="s">
        <v>265</v>
      </c>
      <c r="B44" s="540">
        <v>0</v>
      </c>
      <c r="C44" s="540">
        <v>0</v>
      </c>
      <c r="D44" s="540">
        <v>-4.9999999973806553E-3</v>
      </c>
      <c r="E44" s="540">
        <v>0</v>
      </c>
      <c r="F44" s="540">
        <v>0</v>
      </c>
      <c r="G44" s="538"/>
      <c r="H44" s="540">
        <v>4.9999999973806553E-3</v>
      </c>
      <c r="I44" s="510"/>
    </row>
    <row r="45" spans="1:9" s="154" customFormat="1" ht="23.25" customHeight="1" thickBot="1">
      <c r="A45" s="578" t="s">
        <v>266</v>
      </c>
      <c r="B45" s="541">
        <v>217281.56618032465</v>
      </c>
      <c r="C45" s="541">
        <v>272348.69150801795</v>
      </c>
      <c r="D45" s="541">
        <v>273342.97761719179</v>
      </c>
      <c r="E45" s="541">
        <v>286634.66750353412</v>
      </c>
      <c r="F45" s="541">
        <v>55067.125327693298</v>
      </c>
      <c r="G45" s="541">
        <v>25.343671023612014</v>
      </c>
      <c r="H45" s="541">
        <v>13291.689886342327</v>
      </c>
      <c r="I45" s="557">
        <v>4.862641799767367</v>
      </c>
    </row>
    <row r="46" spans="1:9" s="154" customFormat="1" ht="23.25" customHeight="1" thickTop="1">
      <c r="A46" s="528" t="s">
        <v>181</v>
      </c>
      <c r="B46" s="580"/>
      <c r="C46" s="483"/>
      <c r="D46" s="524"/>
      <c r="E46" s="524"/>
      <c r="F46" s="494"/>
      <c r="G46" s="494"/>
      <c r="H46" s="494"/>
      <c r="I46" s="494"/>
    </row>
  </sheetData>
  <mergeCells count="7">
    <mergeCell ref="A1:I1"/>
    <mergeCell ref="A2:I2"/>
    <mergeCell ref="H3:I3"/>
    <mergeCell ref="F4:I4"/>
    <mergeCell ref="F5:G5"/>
    <mergeCell ref="H5:I5"/>
    <mergeCell ref="A4:A6"/>
  </mergeCells>
  <pageMargins left="0.5" right="0.5" top="0.5" bottom="0.5" header="0.3" footer="0.3"/>
  <pageSetup scale="61" orientation="portrait" r:id="rId1"/>
</worksheet>
</file>

<file path=xl/worksheets/sheet28.xml><?xml version="1.0" encoding="utf-8"?>
<worksheet xmlns="http://schemas.openxmlformats.org/spreadsheetml/2006/main" xmlns:r="http://schemas.openxmlformats.org/officeDocument/2006/relationships">
  <sheetPr>
    <pageSetUpPr fitToPage="1"/>
  </sheetPr>
  <dimension ref="A1:N46"/>
  <sheetViews>
    <sheetView workbookViewId="0">
      <selection activeCell="L12" sqref="L12"/>
    </sheetView>
  </sheetViews>
  <sheetFormatPr defaultColWidth="11" defaultRowHeight="17.100000000000001" customHeight="1"/>
  <cols>
    <col min="1" max="1" width="53.5703125" style="154" bestFit="1" customWidth="1"/>
    <col min="2" max="5" width="15.7109375" style="154" customWidth="1"/>
    <col min="6" max="6" width="10.7109375" style="154" customWidth="1"/>
    <col min="7" max="7" width="8.5703125" style="154" customWidth="1"/>
    <col min="8" max="8" width="12.42578125" style="154" customWidth="1"/>
    <col min="9" max="9" width="9.42578125" style="154" customWidth="1"/>
    <col min="10" max="254" width="11" style="482"/>
    <col min="255" max="255" width="46.7109375" style="482" bestFit="1" customWidth="1"/>
    <col min="256" max="256" width="11.85546875" style="482" customWidth="1"/>
    <col min="257" max="257" width="12.42578125" style="482" customWidth="1"/>
    <col min="258" max="258" width="12.5703125" style="482" customWidth="1"/>
    <col min="259" max="259" width="11.7109375" style="482" customWidth="1"/>
    <col min="260" max="260" width="10.7109375" style="482" customWidth="1"/>
    <col min="261" max="261" width="2.42578125" style="482" bestFit="1" customWidth="1"/>
    <col min="262" max="262" width="8.5703125" style="482" customWidth="1"/>
    <col min="263" max="263" width="12.42578125" style="482" customWidth="1"/>
    <col min="264" max="264" width="2.140625" style="482" customWidth="1"/>
    <col min="265" max="265" width="9.42578125" style="482" customWidth="1"/>
    <col min="266" max="510" width="11" style="482"/>
    <col min="511" max="511" width="46.7109375" style="482" bestFit="1" customWidth="1"/>
    <col min="512" max="512" width="11.85546875" style="482" customWidth="1"/>
    <col min="513" max="513" width="12.42578125" style="482" customWidth="1"/>
    <col min="514" max="514" width="12.5703125" style="482" customWidth="1"/>
    <col min="515" max="515" width="11.7109375" style="482" customWidth="1"/>
    <col min="516" max="516" width="10.7109375" style="482" customWidth="1"/>
    <col min="517" max="517" width="2.42578125" style="482" bestFit="1" customWidth="1"/>
    <col min="518" max="518" width="8.5703125" style="482" customWidth="1"/>
    <col min="519" max="519" width="12.42578125" style="482" customWidth="1"/>
    <col min="520" max="520" width="2.140625" style="482" customWidth="1"/>
    <col min="521" max="521" width="9.42578125" style="482" customWidth="1"/>
    <col min="522" max="766" width="11" style="482"/>
    <col min="767" max="767" width="46.7109375" style="482" bestFit="1" customWidth="1"/>
    <col min="768" max="768" width="11.85546875" style="482" customWidth="1"/>
    <col min="769" max="769" width="12.42578125" style="482" customWidth="1"/>
    <col min="770" max="770" width="12.5703125" style="482" customWidth="1"/>
    <col min="771" max="771" width="11.7109375" style="482" customWidth="1"/>
    <col min="772" max="772" width="10.7109375" style="482" customWidth="1"/>
    <col min="773" max="773" width="2.42578125" style="482" bestFit="1" customWidth="1"/>
    <col min="774" max="774" width="8.5703125" style="482" customWidth="1"/>
    <col min="775" max="775" width="12.42578125" style="482" customWidth="1"/>
    <col min="776" max="776" width="2.140625" style="482" customWidth="1"/>
    <col min="777" max="777" width="9.42578125" style="482" customWidth="1"/>
    <col min="778" max="1022" width="11" style="482"/>
    <col min="1023" max="1023" width="46.7109375" style="482" bestFit="1" customWidth="1"/>
    <col min="1024" max="1024" width="11.85546875" style="482" customWidth="1"/>
    <col min="1025" max="1025" width="12.42578125" style="482" customWidth="1"/>
    <col min="1026" max="1026" width="12.5703125" style="482" customWidth="1"/>
    <col min="1027" max="1027" width="11.7109375" style="482" customWidth="1"/>
    <col min="1028" max="1028" width="10.7109375" style="482" customWidth="1"/>
    <col min="1029" max="1029" width="2.42578125" style="482" bestFit="1" customWidth="1"/>
    <col min="1030" max="1030" width="8.5703125" style="482" customWidth="1"/>
    <col min="1031" max="1031" width="12.42578125" style="482" customWidth="1"/>
    <col min="1032" max="1032" width="2.140625" style="482" customWidth="1"/>
    <col min="1033" max="1033" width="9.42578125" style="482" customWidth="1"/>
    <col min="1034" max="1278" width="11" style="482"/>
    <col min="1279" max="1279" width="46.7109375" style="482" bestFit="1" customWidth="1"/>
    <col min="1280" max="1280" width="11.85546875" style="482" customWidth="1"/>
    <col min="1281" max="1281" width="12.42578125" style="482" customWidth="1"/>
    <col min="1282" max="1282" width="12.5703125" style="482" customWidth="1"/>
    <col min="1283" max="1283" width="11.7109375" style="482" customWidth="1"/>
    <col min="1284" max="1284" width="10.7109375" style="482" customWidth="1"/>
    <col min="1285" max="1285" width="2.42578125" style="482" bestFit="1" customWidth="1"/>
    <col min="1286" max="1286" width="8.5703125" style="482" customWidth="1"/>
    <col min="1287" max="1287" width="12.42578125" style="482" customWidth="1"/>
    <col min="1288" max="1288" width="2.140625" style="482" customWidth="1"/>
    <col min="1289" max="1289" width="9.42578125" style="482" customWidth="1"/>
    <col min="1290" max="1534" width="11" style="482"/>
    <col min="1535" max="1535" width="46.7109375" style="482" bestFit="1" customWidth="1"/>
    <col min="1536" max="1536" width="11.85546875" style="482" customWidth="1"/>
    <col min="1537" max="1537" width="12.42578125" style="482" customWidth="1"/>
    <col min="1538" max="1538" width="12.5703125" style="482" customWidth="1"/>
    <col min="1539" max="1539" width="11.7109375" style="482" customWidth="1"/>
    <col min="1540" max="1540" width="10.7109375" style="482" customWidth="1"/>
    <col min="1541" max="1541" width="2.42578125" style="482" bestFit="1" customWidth="1"/>
    <col min="1542" max="1542" width="8.5703125" style="482" customWidth="1"/>
    <col min="1543" max="1543" width="12.42578125" style="482" customWidth="1"/>
    <col min="1544" max="1544" width="2.140625" style="482" customWidth="1"/>
    <col min="1545" max="1545" width="9.42578125" style="482" customWidth="1"/>
    <col min="1546" max="1790" width="11" style="482"/>
    <col min="1791" max="1791" width="46.7109375" style="482" bestFit="1" customWidth="1"/>
    <col min="1792" max="1792" width="11.85546875" style="482" customWidth="1"/>
    <col min="1793" max="1793" width="12.42578125" style="482" customWidth="1"/>
    <col min="1794" max="1794" width="12.5703125" style="482" customWidth="1"/>
    <col min="1795" max="1795" width="11.7109375" style="482" customWidth="1"/>
    <col min="1796" max="1796" width="10.7109375" style="482" customWidth="1"/>
    <col min="1797" max="1797" width="2.42578125" style="482" bestFit="1" customWidth="1"/>
    <col min="1798" max="1798" width="8.5703125" style="482" customWidth="1"/>
    <col min="1799" max="1799" width="12.42578125" style="482" customWidth="1"/>
    <col min="1800" max="1800" width="2.140625" style="482" customWidth="1"/>
    <col min="1801" max="1801" width="9.42578125" style="482" customWidth="1"/>
    <col min="1802" max="2046" width="11" style="482"/>
    <col min="2047" max="2047" width="46.7109375" style="482" bestFit="1" customWidth="1"/>
    <col min="2048" max="2048" width="11.85546875" style="482" customWidth="1"/>
    <col min="2049" max="2049" width="12.42578125" style="482" customWidth="1"/>
    <col min="2050" max="2050" width="12.5703125" style="482" customWidth="1"/>
    <col min="2051" max="2051" width="11.7109375" style="482" customWidth="1"/>
    <col min="2052" max="2052" width="10.7109375" style="482" customWidth="1"/>
    <col min="2053" max="2053" width="2.42578125" style="482" bestFit="1" customWidth="1"/>
    <col min="2054" max="2054" width="8.5703125" style="482" customWidth="1"/>
    <col min="2055" max="2055" width="12.42578125" style="482" customWidth="1"/>
    <col min="2056" max="2056" width="2.140625" style="482" customWidth="1"/>
    <col min="2057" max="2057" width="9.42578125" style="482" customWidth="1"/>
    <col min="2058" max="2302" width="11" style="482"/>
    <col min="2303" max="2303" width="46.7109375" style="482" bestFit="1" customWidth="1"/>
    <col min="2304" max="2304" width="11.85546875" style="482" customWidth="1"/>
    <col min="2305" max="2305" width="12.42578125" style="482" customWidth="1"/>
    <col min="2306" max="2306" width="12.5703125" style="482" customWidth="1"/>
    <col min="2307" max="2307" width="11.7109375" style="482" customWidth="1"/>
    <col min="2308" max="2308" width="10.7109375" style="482" customWidth="1"/>
    <col min="2309" max="2309" width="2.42578125" style="482" bestFit="1" customWidth="1"/>
    <col min="2310" max="2310" width="8.5703125" style="482" customWidth="1"/>
    <col min="2311" max="2311" width="12.42578125" style="482" customWidth="1"/>
    <col min="2312" max="2312" width="2.140625" style="482" customWidth="1"/>
    <col min="2313" max="2313" width="9.42578125" style="482" customWidth="1"/>
    <col min="2314" max="2558" width="11" style="482"/>
    <col min="2559" max="2559" width="46.7109375" style="482" bestFit="1" customWidth="1"/>
    <col min="2560" max="2560" width="11.85546875" style="482" customWidth="1"/>
    <col min="2561" max="2561" width="12.42578125" style="482" customWidth="1"/>
    <col min="2562" max="2562" width="12.5703125" style="482" customWidth="1"/>
    <col min="2563" max="2563" width="11.7109375" style="482" customWidth="1"/>
    <col min="2564" max="2564" width="10.7109375" style="482" customWidth="1"/>
    <col min="2565" max="2565" width="2.42578125" style="482" bestFit="1" customWidth="1"/>
    <col min="2566" max="2566" width="8.5703125" style="482" customWidth="1"/>
    <col min="2567" max="2567" width="12.42578125" style="482" customWidth="1"/>
    <col min="2568" max="2568" width="2.140625" style="482" customWidth="1"/>
    <col min="2569" max="2569" width="9.42578125" style="482" customWidth="1"/>
    <col min="2570" max="2814" width="11" style="482"/>
    <col min="2815" max="2815" width="46.7109375" style="482" bestFit="1" customWidth="1"/>
    <col min="2816" max="2816" width="11.85546875" style="482" customWidth="1"/>
    <col min="2817" max="2817" width="12.42578125" style="482" customWidth="1"/>
    <col min="2818" max="2818" width="12.5703125" style="482" customWidth="1"/>
    <col min="2819" max="2819" width="11.7109375" style="482" customWidth="1"/>
    <col min="2820" max="2820" width="10.7109375" style="482" customWidth="1"/>
    <col min="2821" max="2821" width="2.42578125" style="482" bestFit="1" customWidth="1"/>
    <col min="2822" max="2822" width="8.5703125" style="482" customWidth="1"/>
    <col min="2823" max="2823" width="12.42578125" style="482" customWidth="1"/>
    <col min="2824" max="2824" width="2.140625" style="482" customWidth="1"/>
    <col min="2825" max="2825" width="9.42578125" style="482" customWidth="1"/>
    <col min="2826" max="3070" width="11" style="482"/>
    <col min="3071" max="3071" width="46.7109375" style="482" bestFit="1" customWidth="1"/>
    <col min="3072" max="3072" width="11.85546875" style="482" customWidth="1"/>
    <col min="3073" max="3073" width="12.42578125" style="482" customWidth="1"/>
    <col min="3074" max="3074" width="12.5703125" style="482" customWidth="1"/>
    <col min="3075" max="3075" width="11.7109375" style="482" customWidth="1"/>
    <col min="3076" max="3076" width="10.7109375" style="482" customWidth="1"/>
    <col min="3077" max="3077" width="2.42578125" style="482" bestFit="1" customWidth="1"/>
    <col min="3078" max="3078" width="8.5703125" style="482" customWidth="1"/>
    <col min="3079" max="3079" width="12.42578125" style="482" customWidth="1"/>
    <col min="3080" max="3080" width="2.140625" style="482" customWidth="1"/>
    <col min="3081" max="3081" width="9.42578125" style="482" customWidth="1"/>
    <col min="3082" max="3326" width="11" style="482"/>
    <col min="3327" max="3327" width="46.7109375" style="482" bestFit="1" customWidth="1"/>
    <col min="3328" max="3328" width="11.85546875" style="482" customWidth="1"/>
    <col min="3329" max="3329" width="12.42578125" style="482" customWidth="1"/>
    <col min="3330" max="3330" width="12.5703125" style="482" customWidth="1"/>
    <col min="3331" max="3331" width="11.7109375" style="482" customWidth="1"/>
    <col min="3332" max="3332" width="10.7109375" style="482" customWidth="1"/>
    <col min="3333" max="3333" width="2.42578125" style="482" bestFit="1" customWidth="1"/>
    <col min="3334" max="3334" width="8.5703125" style="482" customWidth="1"/>
    <col min="3335" max="3335" width="12.42578125" style="482" customWidth="1"/>
    <col min="3336" max="3336" width="2.140625" style="482" customWidth="1"/>
    <col min="3337" max="3337" width="9.42578125" style="482" customWidth="1"/>
    <col min="3338" max="3582" width="11" style="482"/>
    <col min="3583" max="3583" width="46.7109375" style="482" bestFit="1" customWidth="1"/>
    <col min="3584" max="3584" width="11.85546875" style="482" customWidth="1"/>
    <col min="3585" max="3585" width="12.42578125" style="482" customWidth="1"/>
    <col min="3586" max="3586" width="12.5703125" style="482" customWidth="1"/>
    <col min="3587" max="3587" width="11.7109375" style="482" customWidth="1"/>
    <col min="3588" max="3588" width="10.7109375" style="482" customWidth="1"/>
    <col min="3589" max="3589" width="2.42578125" style="482" bestFit="1" customWidth="1"/>
    <col min="3590" max="3590" width="8.5703125" style="482" customWidth="1"/>
    <col min="3591" max="3591" width="12.42578125" style="482" customWidth="1"/>
    <col min="3592" max="3592" width="2.140625" style="482" customWidth="1"/>
    <col min="3593" max="3593" width="9.42578125" style="482" customWidth="1"/>
    <col min="3594" max="3838" width="11" style="482"/>
    <col min="3839" max="3839" width="46.7109375" style="482" bestFit="1" customWidth="1"/>
    <col min="3840" max="3840" width="11.85546875" style="482" customWidth="1"/>
    <col min="3841" max="3841" width="12.42578125" style="482" customWidth="1"/>
    <col min="3842" max="3842" width="12.5703125" style="482" customWidth="1"/>
    <col min="3843" max="3843" width="11.7109375" style="482" customWidth="1"/>
    <col min="3844" max="3844" width="10.7109375" style="482" customWidth="1"/>
    <col min="3845" max="3845" width="2.42578125" style="482" bestFit="1" customWidth="1"/>
    <col min="3846" max="3846" width="8.5703125" style="482" customWidth="1"/>
    <col min="3847" max="3847" width="12.42578125" style="482" customWidth="1"/>
    <col min="3848" max="3848" width="2.140625" style="482" customWidth="1"/>
    <col min="3849" max="3849" width="9.42578125" style="482" customWidth="1"/>
    <col min="3850" max="4094" width="11" style="482"/>
    <col min="4095" max="4095" width="46.7109375" style="482" bestFit="1" customWidth="1"/>
    <col min="4096" max="4096" width="11.85546875" style="482" customWidth="1"/>
    <col min="4097" max="4097" width="12.42578125" style="482" customWidth="1"/>
    <col min="4098" max="4098" width="12.5703125" style="482" customWidth="1"/>
    <col min="4099" max="4099" width="11.7109375" style="482" customWidth="1"/>
    <col min="4100" max="4100" width="10.7109375" style="482" customWidth="1"/>
    <col min="4101" max="4101" width="2.42578125" style="482" bestFit="1" customWidth="1"/>
    <col min="4102" max="4102" width="8.5703125" style="482" customWidth="1"/>
    <col min="4103" max="4103" width="12.42578125" style="482" customWidth="1"/>
    <col min="4104" max="4104" width="2.140625" style="482" customWidth="1"/>
    <col min="4105" max="4105" width="9.42578125" style="482" customWidth="1"/>
    <col min="4106" max="4350" width="11" style="482"/>
    <col min="4351" max="4351" width="46.7109375" style="482" bestFit="1" customWidth="1"/>
    <col min="4352" max="4352" width="11.85546875" style="482" customWidth="1"/>
    <col min="4353" max="4353" width="12.42578125" style="482" customWidth="1"/>
    <col min="4354" max="4354" width="12.5703125" style="482" customWidth="1"/>
    <col min="4355" max="4355" width="11.7109375" style="482" customWidth="1"/>
    <col min="4356" max="4356" width="10.7109375" style="482" customWidth="1"/>
    <col min="4357" max="4357" width="2.42578125" style="482" bestFit="1" customWidth="1"/>
    <col min="4358" max="4358" width="8.5703125" style="482" customWidth="1"/>
    <col min="4359" max="4359" width="12.42578125" style="482" customWidth="1"/>
    <col min="4360" max="4360" width="2.140625" style="482" customWidth="1"/>
    <col min="4361" max="4361" width="9.42578125" style="482" customWidth="1"/>
    <col min="4362" max="4606" width="11" style="482"/>
    <col min="4607" max="4607" width="46.7109375" style="482" bestFit="1" customWidth="1"/>
    <col min="4608" max="4608" width="11.85546875" style="482" customWidth="1"/>
    <col min="4609" max="4609" width="12.42578125" style="482" customWidth="1"/>
    <col min="4610" max="4610" width="12.5703125" style="482" customWidth="1"/>
    <col min="4611" max="4611" width="11.7109375" style="482" customWidth="1"/>
    <col min="4612" max="4612" width="10.7109375" style="482" customWidth="1"/>
    <col min="4613" max="4613" width="2.42578125" style="482" bestFit="1" customWidth="1"/>
    <col min="4614" max="4614" width="8.5703125" style="482" customWidth="1"/>
    <col min="4615" max="4615" width="12.42578125" style="482" customWidth="1"/>
    <col min="4616" max="4616" width="2.140625" style="482" customWidth="1"/>
    <col min="4617" max="4617" width="9.42578125" style="482" customWidth="1"/>
    <col min="4618" max="4862" width="11" style="482"/>
    <col min="4863" max="4863" width="46.7109375" style="482" bestFit="1" customWidth="1"/>
    <col min="4864" max="4864" width="11.85546875" style="482" customWidth="1"/>
    <col min="4865" max="4865" width="12.42578125" style="482" customWidth="1"/>
    <col min="4866" max="4866" width="12.5703125" style="482" customWidth="1"/>
    <col min="4867" max="4867" width="11.7109375" style="482" customWidth="1"/>
    <col min="4868" max="4868" width="10.7109375" style="482" customWidth="1"/>
    <col min="4869" max="4869" width="2.42578125" style="482" bestFit="1" customWidth="1"/>
    <col min="4870" max="4870" width="8.5703125" style="482" customWidth="1"/>
    <col min="4871" max="4871" width="12.42578125" style="482" customWidth="1"/>
    <col min="4872" max="4872" width="2.140625" style="482" customWidth="1"/>
    <col min="4873" max="4873" width="9.42578125" style="482" customWidth="1"/>
    <col min="4874" max="5118" width="11" style="482"/>
    <col min="5119" max="5119" width="46.7109375" style="482" bestFit="1" customWidth="1"/>
    <col min="5120" max="5120" width="11.85546875" style="482" customWidth="1"/>
    <col min="5121" max="5121" width="12.42578125" style="482" customWidth="1"/>
    <col min="5122" max="5122" width="12.5703125" style="482" customWidth="1"/>
    <col min="5123" max="5123" width="11.7109375" style="482" customWidth="1"/>
    <col min="5124" max="5124" width="10.7109375" style="482" customWidth="1"/>
    <col min="5125" max="5125" width="2.42578125" style="482" bestFit="1" customWidth="1"/>
    <col min="5126" max="5126" width="8.5703125" style="482" customWidth="1"/>
    <col min="5127" max="5127" width="12.42578125" style="482" customWidth="1"/>
    <col min="5128" max="5128" width="2.140625" style="482" customWidth="1"/>
    <col min="5129" max="5129" width="9.42578125" style="482" customWidth="1"/>
    <col min="5130" max="5374" width="11" style="482"/>
    <col min="5375" max="5375" width="46.7109375" style="482" bestFit="1" customWidth="1"/>
    <col min="5376" max="5376" width="11.85546875" style="482" customWidth="1"/>
    <col min="5377" max="5377" width="12.42578125" style="482" customWidth="1"/>
    <col min="5378" max="5378" width="12.5703125" style="482" customWidth="1"/>
    <col min="5379" max="5379" width="11.7109375" style="482" customWidth="1"/>
    <col min="5380" max="5380" width="10.7109375" style="482" customWidth="1"/>
    <col min="5381" max="5381" width="2.42578125" style="482" bestFit="1" customWidth="1"/>
    <col min="5382" max="5382" width="8.5703125" style="482" customWidth="1"/>
    <col min="5383" max="5383" width="12.42578125" style="482" customWidth="1"/>
    <col min="5384" max="5384" width="2.140625" style="482" customWidth="1"/>
    <col min="5385" max="5385" width="9.42578125" style="482" customWidth="1"/>
    <col min="5386" max="5630" width="11" style="482"/>
    <col min="5631" max="5631" width="46.7109375" style="482" bestFit="1" customWidth="1"/>
    <col min="5632" max="5632" width="11.85546875" style="482" customWidth="1"/>
    <col min="5633" max="5633" width="12.42578125" style="482" customWidth="1"/>
    <col min="5634" max="5634" width="12.5703125" style="482" customWidth="1"/>
    <col min="5635" max="5635" width="11.7109375" style="482" customWidth="1"/>
    <col min="5636" max="5636" width="10.7109375" style="482" customWidth="1"/>
    <col min="5637" max="5637" width="2.42578125" style="482" bestFit="1" customWidth="1"/>
    <col min="5638" max="5638" width="8.5703125" style="482" customWidth="1"/>
    <col min="5639" max="5639" width="12.42578125" style="482" customWidth="1"/>
    <col min="5640" max="5640" width="2.140625" style="482" customWidth="1"/>
    <col min="5641" max="5641" width="9.42578125" style="482" customWidth="1"/>
    <col min="5642" max="5886" width="11" style="482"/>
    <col min="5887" max="5887" width="46.7109375" style="482" bestFit="1" customWidth="1"/>
    <col min="5888" max="5888" width="11.85546875" style="482" customWidth="1"/>
    <col min="5889" max="5889" width="12.42578125" style="482" customWidth="1"/>
    <col min="5890" max="5890" width="12.5703125" style="482" customWidth="1"/>
    <col min="5891" max="5891" width="11.7109375" style="482" customWidth="1"/>
    <col min="5892" max="5892" width="10.7109375" style="482" customWidth="1"/>
    <col min="5893" max="5893" width="2.42578125" style="482" bestFit="1" customWidth="1"/>
    <col min="5894" max="5894" width="8.5703125" style="482" customWidth="1"/>
    <col min="5895" max="5895" width="12.42578125" style="482" customWidth="1"/>
    <col min="5896" max="5896" width="2.140625" style="482" customWidth="1"/>
    <col min="5897" max="5897" width="9.42578125" style="482" customWidth="1"/>
    <col min="5898" max="6142" width="11" style="482"/>
    <col min="6143" max="6143" width="46.7109375" style="482" bestFit="1" customWidth="1"/>
    <col min="6144" max="6144" width="11.85546875" style="482" customWidth="1"/>
    <col min="6145" max="6145" width="12.42578125" style="482" customWidth="1"/>
    <col min="6146" max="6146" width="12.5703125" style="482" customWidth="1"/>
    <col min="6147" max="6147" width="11.7109375" style="482" customWidth="1"/>
    <col min="6148" max="6148" width="10.7109375" style="482" customWidth="1"/>
    <col min="6149" max="6149" width="2.42578125" style="482" bestFit="1" customWidth="1"/>
    <col min="6150" max="6150" width="8.5703125" style="482" customWidth="1"/>
    <col min="6151" max="6151" width="12.42578125" style="482" customWidth="1"/>
    <col min="6152" max="6152" width="2.140625" style="482" customWidth="1"/>
    <col min="6153" max="6153" width="9.42578125" style="482" customWidth="1"/>
    <col min="6154" max="6398" width="11" style="482"/>
    <col min="6399" max="6399" width="46.7109375" style="482" bestFit="1" customWidth="1"/>
    <col min="6400" max="6400" width="11.85546875" style="482" customWidth="1"/>
    <col min="6401" max="6401" width="12.42578125" style="482" customWidth="1"/>
    <col min="6402" max="6402" width="12.5703125" style="482" customWidth="1"/>
    <col min="6403" max="6403" width="11.7109375" style="482" customWidth="1"/>
    <col min="6404" max="6404" width="10.7109375" style="482" customWidth="1"/>
    <col min="6405" max="6405" width="2.42578125" style="482" bestFit="1" customWidth="1"/>
    <col min="6406" max="6406" width="8.5703125" style="482" customWidth="1"/>
    <col min="6407" max="6407" width="12.42578125" style="482" customWidth="1"/>
    <col min="6408" max="6408" width="2.140625" style="482" customWidth="1"/>
    <col min="6409" max="6409" width="9.42578125" style="482" customWidth="1"/>
    <col min="6410" max="6654" width="11" style="482"/>
    <col min="6655" max="6655" width="46.7109375" style="482" bestFit="1" customWidth="1"/>
    <col min="6656" max="6656" width="11.85546875" style="482" customWidth="1"/>
    <col min="6657" max="6657" width="12.42578125" style="482" customWidth="1"/>
    <col min="6658" max="6658" width="12.5703125" style="482" customWidth="1"/>
    <col min="6659" max="6659" width="11.7109375" style="482" customWidth="1"/>
    <col min="6660" max="6660" width="10.7109375" style="482" customWidth="1"/>
    <col min="6661" max="6661" width="2.42578125" style="482" bestFit="1" customWidth="1"/>
    <col min="6662" max="6662" width="8.5703125" style="482" customWidth="1"/>
    <col min="6663" max="6663" width="12.42578125" style="482" customWidth="1"/>
    <col min="6664" max="6664" width="2.140625" style="482" customWidth="1"/>
    <col min="6665" max="6665" width="9.42578125" style="482" customWidth="1"/>
    <col min="6666" max="6910" width="11" style="482"/>
    <col min="6911" max="6911" width="46.7109375" style="482" bestFit="1" customWidth="1"/>
    <col min="6912" max="6912" width="11.85546875" style="482" customWidth="1"/>
    <col min="6913" max="6913" width="12.42578125" style="482" customWidth="1"/>
    <col min="6914" max="6914" width="12.5703125" style="482" customWidth="1"/>
    <col min="6915" max="6915" width="11.7109375" style="482" customWidth="1"/>
    <col min="6916" max="6916" width="10.7109375" style="482" customWidth="1"/>
    <col min="6917" max="6917" width="2.42578125" style="482" bestFit="1" customWidth="1"/>
    <col min="6918" max="6918" width="8.5703125" style="482" customWidth="1"/>
    <col min="6919" max="6919" width="12.42578125" style="482" customWidth="1"/>
    <col min="6920" max="6920" width="2.140625" style="482" customWidth="1"/>
    <col min="6921" max="6921" width="9.42578125" style="482" customWidth="1"/>
    <col min="6922" max="7166" width="11" style="482"/>
    <col min="7167" max="7167" width="46.7109375" style="482" bestFit="1" customWidth="1"/>
    <col min="7168" max="7168" width="11.85546875" style="482" customWidth="1"/>
    <col min="7169" max="7169" width="12.42578125" style="482" customWidth="1"/>
    <col min="7170" max="7170" width="12.5703125" style="482" customWidth="1"/>
    <col min="7171" max="7171" width="11.7109375" style="482" customWidth="1"/>
    <col min="7172" max="7172" width="10.7109375" style="482" customWidth="1"/>
    <col min="7173" max="7173" width="2.42578125" style="482" bestFit="1" customWidth="1"/>
    <col min="7174" max="7174" width="8.5703125" style="482" customWidth="1"/>
    <col min="7175" max="7175" width="12.42578125" style="482" customWidth="1"/>
    <col min="7176" max="7176" width="2.140625" style="482" customWidth="1"/>
    <col min="7177" max="7177" width="9.42578125" style="482" customWidth="1"/>
    <col min="7178" max="7422" width="11" style="482"/>
    <col min="7423" max="7423" width="46.7109375" style="482" bestFit="1" customWidth="1"/>
    <col min="7424" max="7424" width="11.85546875" style="482" customWidth="1"/>
    <col min="7425" max="7425" width="12.42578125" style="482" customWidth="1"/>
    <col min="7426" max="7426" width="12.5703125" style="482" customWidth="1"/>
    <col min="7427" max="7427" width="11.7109375" style="482" customWidth="1"/>
    <col min="7428" max="7428" width="10.7109375" style="482" customWidth="1"/>
    <col min="7429" max="7429" width="2.42578125" style="482" bestFit="1" customWidth="1"/>
    <col min="7430" max="7430" width="8.5703125" style="482" customWidth="1"/>
    <col min="7431" max="7431" width="12.42578125" style="482" customWidth="1"/>
    <col min="7432" max="7432" width="2.140625" style="482" customWidth="1"/>
    <col min="7433" max="7433" width="9.42578125" style="482" customWidth="1"/>
    <col min="7434" max="7678" width="11" style="482"/>
    <col min="7679" max="7679" width="46.7109375" style="482" bestFit="1" customWidth="1"/>
    <col min="7680" max="7680" width="11.85546875" style="482" customWidth="1"/>
    <col min="7681" max="7681" width="12.42578125" style="482" customWidth="1"/>
    <col min="7682" max="7682" width="12.5703125" style="482" customWidth="1"/>
    <col min="7683" max="7683" width="11.7109375" style="482" customWidth="1"/>
    <col min="7684" max="7684" width="10.7109375" style="482" customWidth="1"/>
    <col min="7685" max="7685" width="2.42578125" style="482" bestFit="1" customWidth="1"/>
    <col min="7686" max="7686" width="8.5703125" style="482" customWidth="1"/>
    <col min="7687" max="7687" width="12.42578125" style="482" customWidth="1"/>
    <col min="7688" max="7688" width="2.140625" style="482" customWidth="1"/>
    <col min="7689" max="7689" width="9.42578125" style="482" customWidth="1"/>
    <col min="7690" max="7934" width="11" style="482"/>
    <col min="7935" max="7935" width="46.7109375" style="482" bestFit="1" customWidth="1"/>
    <col min="7936" max="7936" width="11.85546875" style="482" customWidth="1"/>
    <col min="7937" max="7937" width="12.42578125" style="482" customWidth="1"/>
    <col min="7938" max="7938" width="12.5703125" style="482" customWidth="1"/>
    <col min="7939" max="7939" width="11.7109375" style="482" customWidth="1"/>
    <col min="7940" max="7940" width="10.7109375" style="482" customWidth="1"/>
    <col min="7941" max="7941" width="2.42578125" style="482" bestFit="1" customWidth="1"/>
    <col min="7942" max="7942" width="8.5703125" style="482" customWidth="1"/>
    <col min="7943" max="7943" width="12.42578125" style="482" customWidth="1"/>
    <col min="7944" max="7944" width="2.140625" style="482" customWidth="1"/>
    <col min="7945" max="7945" width="9.42578125" style="482" customWidth="1"/>
    <col min="7946" max="8190" width="11" style="482"/>
    <col min="8191" max="8191" width="46.7109375" style="482" bestFit="1" customWidth="1"/>
    <col min="8192" max="8192" width="11.85546875" style="482" customWidth="1"/>
    <col min="8193" max="8193" width="12.42578125" style="482" customWidth="1"/>
    <col min="8194" max="8194" width="12.5703125" style="482" customWidth="1"/>
    <col min="8195" max="8195" width="11.7109375" style="482" customWidth="1"/>
    <col min="8196" max="8196" width="10.7109375" style="482" customWidth="1"/>
    <col min="8197" max="8197" width="2.42578125" style="482" bestFit="1" customWidth="1"/>
    <col min="8198" max="8198" width="8.5703125" style="482" customWidth="1"/>
    <col min="8199" max="8199" width="12.42578125" style="482" customWidth="1"/>
    <col min="8200" max="8200" width="2.140625" style="482" customWidth="1"/>
    <col min="8201" max="8201" width="9.42578125" style="482" customWidth="1"/>
    <col min="8202" max="8446" width="11" style="482"/>
    <col min="8447" max="8447" width="46.7109375" style="482" bestFit="1" customWidth="1"/>
    <col min="8448" max="8448" width="11.85546875" style="482" customWidth="1"/>
    <col min="8449" max="8449" width="12.42578125" style="482" customWidth="1"/>
    <col min="8450" max="8450" width="12.5703125" style="482" customWidth="1"/>
    <col min="8451" max="8451" width="11.7109375" style="482" customWidth="1"/>
    <col min="8452" max="8452" width="10.7109375" style="482" customWidth="1"/>
    <col min="8453" max="8453" width="2.42578125" style="482" bestFit="1" customWidth="1"/>
    <col min="8454" max="8454" width="8.5703125" style="482" customWidth="1"/>
    <col min="8455" max="8455" width="12.42578125" style="482" customWidth="1"/>
    <col min="8456" max="8456" width="2.140625" style="482" customWidth="1"/>
    <col min="8457" max="8457" width="9.42578125" style="482" customWidth="1"/>
    <col min="8458" max="8702" width="11" style="482"/>
    <col min="8703" max="8703" width="46.7109375" style="482" bestFit="1" customWidth="1"/>
    <col min="8704" max="8704" width="11.85546875" style="482" customWidth="1"/>
    <col min="8705" max="8705" width="12.42578125" style="482" customWidth="1"/>
    <col min="8706" max="8706" width="12.5703125" style="482" customWidth="1"/>
    <col min="8707" max="8707" width="11.7109375" style="482" customWidth="1"/>
    <col min="8708" max="8708" width="10.7109375" style="482" customWidth="1"/>
    <col min="8709" max="8709" width="2.42578125" style="482" bestFit="1" customWidth="1"/>
    <col min="8710" max="8710" width="8.5703125" style="482" customWidth="1"/>
    <col min="8711" max="8711" width="12.42578125" style="482" customWidth="1"/>
    <col min="8712" max="8712" width="2.140625" style="482" customWidth="1"/>
    <col min="8713" max="8713" width="9.42578125" style="482" customWidth="1"/>
    <col min="8714" max="8958" width="11" style="482"/>
    <col min="8959" max="8959" width="46.7109375" style="482" bestFit="1" customWidth="1"/>
    <col min="8960" max="8960" width="11.85546875" style="482" customWidth="1"/>
    <col min="8961" max="8961" width="12.42578125" style="482" customWidth="1"/>
    <col min="8962" max="8962" width="12.5703125" style="482" customWidth="1"/>
    <col min="8963" max="8963" width="11.7109375" style="482" customWidth="1"/>
    <col min="8964" max="8964" width="10.7109375" style="482" customWidth="1"/>
    <col min="8965" max="8965" width="2.42578125" style="482" bestFit="1" customWidth="1"/>
    <col min="8966" max="8966" width="8.5703125" style="482" customWidth="1"/>
    <col min="8967" max="8967" width="12.42578125" style="482" customWidth="1"/>
    <col min="8968" max="8968" width="2.140625" style="482" customWidth="1"/>
    <col min="8969" max="8969" width="9.42578125" style="482" customWidth="1"/>
    <col min="8970" max="9214" width="11" style="482"/>
    <col min="9215" max="9215" width="46.7109375" style="482" bestFit="1" customWidth="1"/>
    <col min="9216" max="9216" width="11.85546875" style="482" customWidth="1"/>
    <col min="9217" max="9217" width="12.42578125" style="482" customWidth="1"/>
    <col min="9218" max="9218" width="12.5703125" style="482" customWidth="1"/>
    <col min="9219" max="9219" width="11.7109375" style="482" customWidth="1"/>
    <col min="9220" max="9220" width="10.7109375" style="482" customWidth="1"/>
    <col min="9221" max="9221" width="2.42578125" style="482" bestFit="1" customWidth="1"/>
    <col min="9222" max="9222" width="8.5703125" style="482" customWidth="1"/>
    <col min="9223" max="9223" width="12.42578125" style="482" customWidth="1"/>
    <col min="9224" max="9224" width="2.140625" style="482" customWidth="1"/>
    <col min="9225" max="9225" width="9.42578125" style="482" customWidth="1"/>
    <col min="9226" max="9470" width="11" style="482"/>
    <col min="9471" max="9471" width="46.7109375" style="482" bestFit="1" customWidth="1"/>
    <col min="9472" max="9472" width="11.85546875" style="482" customWidth="1"/>
    <col min="9473" max="9473" width="12.42578125" style="482" customWidth="1"/>
    <col min="9474" max="9474" width="12.5703125" style="482" customWidth="1"/>
    <col min="9475" max="9475" width="11.7109375" style="482" customWidth="1"/>
    <col min="9476" max="9476" width="10.7109375" style="482" customWidth="1"/>
    <col min="9477" max="9477" width="2.42578125" style="482" bestFit="1" customWidth="1"/>
    <col min="9478" max="9478" width="8.5703125" style="482" customWidth="1"/>
    <col min="9479" max="9479" width="12.42578125" style="482" customWidth="1"/>
    <col min="9480" max="9480" width="2.140625" style="482" customWidth="1"/>
    <col min="9481" max="9481" width="9.42578125" style="482" customWidth="1"/>
    <col min="9482" max="9726" width="11" style="482"/>
    <col min="9727" max="9727" width="46.7109375" style="482" bestFit="1" customWidth="1"/>
    <col min="9728" max="9728" width="11.85546875" style="482" customWidth="1"/>
    <col min="9729" max="9729" width="12.42578125" style="482" customWidth="1"/>
    <col min="9730" max="9730" width="12.5703125" style="482" customWidth="1"/>
    <col min="9731" max="9731" width="11.7109375" style="482" customWidth="1"/>
    <col min="9732" max="9732" width="10.7109375" style="482" customWidth="1"/>
    <col min="9733" max="9733" width="2.42578125" style="482" bestFit="1" customWidth="1"/>
    <col min="9734" max="9734" width="8.5703125" style="482" customWidth="1"/>
    <col min="9735" max="9735" width="12.42578125" style="482" customWidth="1"/>
    <col min="9736" max="9736" width="2.140625" style="482" customWidth="1"/>
    <col min="9737" max="9737" width="9.42578125" style="482" customWidth="1"/>
    <col min="9738" max="9982" width="11" style="482"/>
    <col min="9983" max="9983" width="46.7109375" style="482" bestFit="1" customWidth="1"/>
    <col min="9984" max="9984" width="11.85546875" style="482" customWidth="1"/>
    <col min="9985" max="9985" width="12.42578125" style="482" customWidth="1"/>
    <col min="9986" max="9986" width="12.5703125" style="482" customWidth="1"/>
    <col min="9987" max="9987" width="11.7109375" style="482" customWidth="1"/>
    <col min="9988" max="9988" width="10.7109375" style="482" customWidth="1"/>
    <col min="9989" max="9989" width="2.42578125" style="482" bestFit="1" customWidth="1"/>
    <col min="9990" max="9990" width="8.5703125" style="482" customWidth="1"/>
    <col min="9991" max="9991" width="12.42578125" style="482" customWidth="1"/>
    <col min="9992" max="9992" width="2.140625" style="482" customWidth="1"/>
    <col min="9993" max="9993" width="9.42578125" style="482" customWidth="1"/>
    <col min="9994" max="10238" width="11" style="482"/>
    <col min="10239" max="10239" width="46.7109375" style="482" bestFit="1" customWidth="1"/>
    <col min="10240" max="10240" width="11.85546875" style="482" customWidth="1"/>
    <col min="10241" max="10241" width="12.42578125" style="482" customWidth="1"/>
    <col min="10242" max="10242" width="12.5703125" style="482" customWidth="1"/>
    <col min="10243" max="10243" width="11.7109375" style="482" customWidth="1"/>
    <col min="10244" max="10244" width="10.7109375" style="482" customWidth="1"/>
    <col min="10245" max="10245" width="2.42578125" style="482" bestFit="1" customWidth="1"/>
    <col min="10246" max="10246" width="8.5703125" style="482" customWidth="1"/>
    <col min="10247" max="10247" width="12.42578125" style="482" customWidth="1"/>
    <col min="10248" max="10248" width="2.140625" style="482" customWidth="1"/>
    <col min="10249" max="10249" width="9.42578125" style="482" customWidth="1"/>
    <col min="10250" max="10494" width="11" style="482"/>
    <col min="10495" max="10495" width="46.7109375" style="482" bestFit="1" customWidth="1"/>
    <col min="10496" max="10496" width="11.85546875" style="482" customWidth="1"/>
    <col min="10497" max="10497" width="12.42578125" style="482" customWidth="1"/>
    <col min="10498" max="10498" width="12.5703125" style="482" customWidth="1"/>
    <col min="10499" max="10499" width="11.7109375" style="482" customWidth="1"/>
    <col min="10500" max="10500" width="10.7109375" style="482" customWidth="1"/>
    <col min="10501" max="10501" width="2.42578125" style="482" bestFit="1" customWidth="1"/>
    <col min="10502" max="10502" width="8.5703125" style="482" customWidth="1"/>
    <col min="10503" max="10503" width="12.42578125" style="482" customWidth="1"/>
    <col min="10504" max="10504" width="2.140625" style="482" customWidth="1"/>
    <col min="10505" max="10505" width="9.42578125" style="482" customWidth="1"/>
    <col min="10506" max="10750" width="11" style="482"/>
    <col min="10751" max="10751" width="46.7109375" style="482" bestFit="1" customWidth="1"/>
    <col min="10752" max="10752" width="11.85546875" style="482" customWidth="1"/>
    <col min="10753" max="10753" width="12.42578125" style="482" customWidth="1"/>
    <col min="10754" max="10754" width="12.5703125" style="482" customWidth="1"/>
    <col min="10755" max="10755" width="11.7109375" style="482" customWidth="1"/>
    <col min="10756" max="10756" width="10.7109375" style="482" customWidth="1"/>
    <col min="10757" max="10757" width="2.42578125" style="482" bestFit="1" customWidth="1"/>
    <col min="10758" max="10758" width="8.5703125" style="482" customWidth="1"/>
    <col min="10759" max="10759" width="12.42578125" style="482" customWidth="1"/>
    <col min="10760" max="10760" width="2.140625" style="482" customWidth="1"/>
    <col min="10761" max="10761" width="9.42578125" style="482" customWidth="1"/>
    <col min="10762" max="11006" width="11" style="482"/>
    <col min="11007" max="11007" width="46.7109375" style="482" bestFit="1" customWidth="1"/>
    <col min="11008" max="11008" width="11.85546875" style="482" customWidth="1"/>
    <col min="11009" max="11009" width="12.42578125" style="482" customWidth="1"/>
    <col min="11010" max="11010" width="12.5703125" style="482" customWidth="1"/>
    <col min="11011" max="11011" width="11.7109375" style="482" customWidth="1"/>
    <col min="11012" max="11012" width="10.7109375" style="482" customWidth="1"/>
    <col min="11013" max="11013" width="2.42578125" style="482" bestFit="1" customWidth="1"/>
    <col min="11014" max="11014" width="8.5703125" style="482" customWidth="1"/>
    <col min="11015" max="11015" width="12.42578125" style="482" customWidth="1"/>
    <col min="11016" max="11016" width="2.140625" style="482" customWidth="1"/>
    <col min="11017" max="11017" width="9.42578125" style="482" customWidth="1"/>
    <col min="11018" max="11262" width="11" style="482"/>
    <col min="11263" max="11263" width="46.7109375" style="482" bestFit="1" customWidth="1"/>
    <col min="11264" max="11264" width="11.85546875" style="482" customWidth="1"/>
    <col min="11265" max="11265" width="12.42578125" style="482" customWidth="1"/>
    <col min="11266" max="11266" width="12.5703125" style="482" customWidth="1"/>
    <col min="11267" max="11267" width="11.7109375" style="482" customWidth="1"/>
    <col min="11268" max="11268" width="10.7109375" style="482" customWidth="1"/>
    <col min="11269" max="11269" width="2.42578125" style="482" bestFit="1" customWidth="1"/>
    <col min="11270" max="11270" width="8.5703125" style="482" customWidth="1"/>
    <col min="11271" max="11271" width="12.42578125" style="482" customWidth="1"/>
    <col min="11272" max="11272" width="2.140625" style="482" customWidth="1"/>
    <col min="11273" max="11273" width="9.42578125" style="482" customWidth="1"/>
    <col min="11274" max="11518" width="11" style="482"/>
    <col min="11519" max="11519" width="46.7109375" style="482" bestFit="1" customWidth="1"/>
    <col min="11520" max="11520" width="11.85546875" style="482" customWidth="1"/>
    <col min="11521" max="11521" width="12.42578125" style="482" customWidth="1"/>
    <col min="11522" max="11522" width="12.5703125" style="482" customWidth="1"/>
    <col min="11523" max="11523" width="11.7109375" style="482" customWidth="1"/>
    <col min="11524" max="11524" width="10.7109375" style="482" customWidth="1"/>
    <col min="11525" max="11525" width="2.42578125" style="482" bestFit="1" customWidth="1"/>
    <col min="11526" max="11526" width="8.5703125" style="482" customWidth="1"/>
    <col min="11527" max="11527" width="12.42578125" style="482" customWidth="1"/>
    <col min="11528" max="11528" width="2.140625" style="482" customWidth="1"/>
    <col min="11529" max="11529" width="9.42578125" style="482" customWidth="1"/>
    <col min="11530" max="11774" width="11" style="482"/>
    <col min="11775" max="11775" width="46.7109375" style="482" bestFit="1" customWidth="1"/>
    <col min="11776" max="11776" width="11.85546875" style="482" customWidth="1"/>
    <col min="11777" max="11777" width="12.42578125" style="482" customWidth="1"/>
    <col min="11778" max="11778" width="12.5703125" style="482" customWidth="1"/>
    <col min="11779" max="11779" width="11.7109375" style="482" customWidth="1"/>
    <col min="11780" max="11780" width="10.7109375" style="482" customWidth="1"/>
    <col min="11781" max="11781" width="2.42578125" style="482" bestFit="1" customWidth="1"/>
    <col min="11782" max="11782" width="8.5703125" style="482" customWidth="1"/>
    <col min="11783" max="11783" width="12.42578125" style="482" customWidth="1"/>
    <col min="11784" max="11784" width="2.140625" style="482" customWidth="1"/>
    <col min="11785" max="11785" width="9.42578125" style="482" customWidth="1"/>
    <col min="11786" max="12030" width="11" style="482"/>
    <col min="12031" max="12031" width="46.7109375" style="482" bestFit="1" customWidth="1"/>
    <col min="12032" max="12032" width="11.85546875" style="482" customWidth="1"/>
    <col min="12033" max="12033" width="12.42578125" style="482" customWidth="1"/>
    <col min="12034" max="12034" width="12.5703125" style="482" customWidth="1"/>
    <col min="12035" max="12035" width="11.7109375" style="482" customWidth="1"/>
    <col min="12036" max="12036" width="10.7109375" style="482" customWidth="1"/>
    <col min="12037" max="12037" width="2.42578125" style="482" bestFit="1" customWidth="1"/>
    <col min="12038" max="12038" width="8.5703125" style="482" customWidth="1"/>
    <col min="12039" max="12039" width="12.42578125" style="482" customWidth="1"/>
    <col min="12040" max="12040" width="2.140625" style="482" customWidth="1"/>
    <col min="12041" max="12041" width="9.42578125" style="482" customWidth="1"/>
    <col min="12042" max="12286" width="11" style="482"/>
    <col min="12287" max="12287" width="46.7109375" style="482" bestFit="1" customWidth="1"/>
    <col min="12288" max="12288" width="11.85546875" style="482" customWidth="1"/>
    <col min="12289" max="12289" width="12.42578125" style="482" customWidth="1"/>
    <col min="12290" max="12290" width="12.5703125" style="482" customWidth="1"/>
    <col min="12291" max="12291" width="11.7109375" style="482" customWidth="1"/>
    <col min="12292" max="12292" width="10.7109375" style="482" customWidth="1"/>
    <col min="12293" max="12293" width="2.42578125" style="482" bestFit="1" customWidth="1"/>
    <col min="12294" max="12294" width="8.5703125" style="482" customWidth="1"/>
    <col min="12295" max="12295" width="12.42578125" style="482" customWidth="1"/>
    <col min="12296" max="12296" width="2.140625" style="482" customWidth="1"/>
    <col min="12297" max="12297" width="9.42578125" style="482" customWidth="1"/>
    <col min="12298" max="12542" width="11" style="482"/>
    <col min="12543" max="12543" width="46.7109375" style="482" bestFit="1" customWidth="1"/>
    <col min="12544" max="12544" width="11.85546875" style="482" customWidth="1"/>
    <col min="12545" max="12545" width="12.42578125" style="482" customWidth="1"/>
    <col min="12546" max="12546" width="12.5703125" style="482" customWidth="1"/>
    <col min="12547" max="12547" width="11.7109375" style="482" customWidth="1"/>
    <col min="12548" max="12548" width="10.7109375" style="482" customWidth="1"/>
    <col min="12549" max="12549" width="2.42578125" style="482" bestFit="1" customWidth="1"/>
    <col min="12550" max="12550" width="8.5703125" style="482" customWidth="1"/>
    <col min="12551" max="12551" width="12.42578125" style="482" customWidth="1"/>
    <col min="12552" max="12552" width="2.140625" style="482" customWidth="1"/>
    <col min="12553" max="12553" width="9.42578125" style="482" customWidth="1"/>
    <col min="12554" max="12798" width="11" style="482"/>
    <col min="12799" max="12799" width="46.7109375" style="482" bestFit="1" customWidth="1"/>
    <col min="12800" max="12800" width="11.85546875" style="482" customWidth="1"/>
    <col min="12801" max="12801" width="12.42578125" style="482" customWidth="1"/>
    <col min="12802" max="12802" width="12.5703125" style="482" customWidth="1"/>
    <col min="12803" max="12803" width="11.7109375" style="482" customWidth="1"/>
    <col min="12804" max="12804" width="10.7109375" style="482" customWidth="1"/>
    <col min="12805" max="12805" width="2.42578125" style="482" bestFit="1" customWidth="1"/>
    <col min="12806" max="12806" width="8.5703125" style="482" customWidth="1"/>
    <col min="12807" max="12807" width="12.42578125" style="482" customWidth="1"/>
    <col min="12808" max="12808" width="2.140625" style="482" customWidth="1"/>
    <col min="12809" max="12809" width="9.42578125" style="482" customWidth="1"/>
    <col min="12810" max="13054" width="11" style="482"/>
    <col min="13055" max="13055" width="46.7109375" style="482" bestFit="1" customWidth="1"/>
    <col min="13056" max="13056" width="11.85546875" style="482" customWidth="1"/>
    <col min="13057" max="13057" width="12.42578125" style="482" customWidth="1"/>
    <col min="13058" max="13058" width="12.5703125" style="482" customWidth="1"/>
    <col min="13059" max="13059" width="11.7109375" style="482" customWidth="1"/>
    <col min="13060" max="13060" width="10.7109375" style="482" customWidth="1"/>
    <col min="13061" max="13061" width="2.42578125" style="482" bestFit="1" customWidth="1"/>
    <col min="13062" max="13062" width="8.5703125" style="482" customWidth="1"/>
    <col min="13063" max="13063" width="12.42578125" style="482" customWidth="1"/>
    <col min="13064" max="13064" width="2.140625" style="482" customWidth="1"/>
    <col min="13065" max="13065" width="9.42578125" style="482" customWidth="1"/>
    <col min="13066" max="13310" width="11" style="482"/>
    <col min="13311" max="13311" width="46.7109375" style="482" bestFit="1" customWidth="1"/>
    <col min="13312" max="13312" width="11.85546875" style="482" customWidth="1"/>
    <col min="13313" max="13313" width="12.42578125" style="482" customWidth="1"/>
    <col min="13314" max="13314" width="12.5703125" style="482" customWidth="1"/>
    <col min="13315" max="13315" width="11.7109375" style="482" customWidth="1"/>
    <col min="13316" max="13316" width="10.7109375" style="482" customWidth="1"/>
    <col min="13317" max="13317" width="2.42578125" style="482" bestFit="1" customWidth="1"/>
    <col min="13318" max="13318" width="8.5703125" style="482" customWidth="1"/>
    <col min="13319" max="13319" width="12.42578125" style="482" customWidth="1"/>
    <col min="13320" max="13320" width="2.140625" style="482" customWidth="1"/>
    <col min="13321" max="13321" width="9.42578125" style="482" customWidth="1"/>
    <col min="13322" max="13566" width="11" style="482"/>
    <col min="13567" max="13567" width="46.7109375" style="482" bestFit="1" customWidth="1"/>
    <col min="13568" max="13568" width="11.85546875" style="482" customWidth="1"/>
    <col min="13569" max="13569" width="12.42578125" style="482" customWidth="1"/>
    <col min="13570" max="13570" width="12.5703125" style="482" customWidth="1"/>
    <col min="13571" max="13571" width="11.7109375" style="482" customWidth="1"/>
    <col min="13572" max="13572" width="10.7109375" style="482" customWidth="1"/>
    <col min="13573" max="13573" width="2.42578125" style="482" bestFit="1" customWidth="1"/>
    <col min="13574" max="13574" width="8.5703125" style="482" customWidth="1"/>
    <col min="13575" max="13575" width="12.42578125" style="482" customWidth="1"/>
    <col min="13576" max="13576" width="2.140625" style="482" customWidth="1"/>
    <col min="13577" max="13577" width="9.42578125" style="482" customWidth="1"/>
    <col min="13578" max="13822" width="11" style="482"/>
    <col min="13823" max="13823" width="46.7109375" style="482" bestFit="1" customWidth="1"/>
    <col min="13824" max="13824" width="11.85546875" style="482" customWidth="1"/>
    <col min="13825" max="13825" width="12.42578125" style="482" customWidth="1"/>
    <col min="13826" max="13826" width="12.5703125" style="482" customWidth="1"/>
    <col min="13827" max="13827" width="11.7109375" style="482" customWidth="1"/>
    <col min="13828" max="13828" width="10.7109375" style="482" customWidth="1"/>
    <col min="13829" max="13829" width="2.42578125" style="482" bestFit="1" customWidth="1"/>
    <col min="13830" max="13830" width="8.5703125" style="482" customWidth="1"/>
    <col min="13831" max="13831" width="12.42578125" style="482" customWidth="1"/>
    <col min="13832" max="13832" width="2.140625" style="482" customWidth="1"/>
    <col min="13833" max="13833" width="9.42578125" style="482" customWidth="1"/>
    <col min="13834" max="14078" width="11" style="482"/>
    <col min="14079" max="14079" width="46.7109375" style="482" bestFit="1" customWidth="1"/>
    <col min="14080" max="14080" width="11.85546875" style="482" customWidth="1"/>
    <col min="14081" max="14081" width="12.42578125" style="482" customWidth="1"/>
    <col min="14082" max="14082" width="12.5703125" style="482" customWidth="1"/>
    <col min="14083" max="14083" width="11.7109375" style="482" customWidth="1"/>
    <col min="14084" max="14084" width="10.7109375" style="482" customWidth="1"/>
    <col min="14085" max="14085" width="2.42578125" style="482" bestFit="1" customWidth="1"/>
    <col min="14086" max="14086" width="8.5703125" style="482" customWidth="1"/>
    <col min="14087" max="14087" width="12.42578125" style="482" customWidth="1"/>
    <col min="14088" max="14088" width="2.140625" style="482" customWidth="1"/>
    <col min="14089" max="14089" width="9.42578125" style="482" customWidth="1"/>
    <col min="14090" max="14334" width="11" style="482"/>
    <col min="14335" max="14335" width="46.7109375" style="482" bestFit="1" customWidth="1"/>
    <col min="14336" max="14336" width="11.85546875" style="482" customWidth="1"/>
    <col min="14337" max="14337" width="12.42578125" style="482" customWidth="1"/>
    <col min="14338" max="14338" width="12.5703125" style="482" customWidth="1"/>
    <col min="14339" max="14339" width="11.7109375" style="482" customWidth="1"/>
    <col min="14340" max="14340" width="10.7109375" style="482" customWidth="1"/>
    <col min="14341" max="14341" width="2.42578125" style="482" bestFit="1" customWidth="1"/>
    <col min="14342" max="14342" width="8.5703125" style="482" customWidth="1"/>
    <col min="14343" max="14343" width="12.42578125" style="482" customWidth="1"/>
    <col min="14344" max="14344" width="2.140625" style="482" customWidth="1"/>
    <col min="14345" max="14345" width="9.42578125" style="482" customWidth="1"/>
    <col min="14346" max="14590" width="11" style="482"/>
    <col min="14591" max="14591" width="46.7109375" style="482" bestFit="1" customWidth="1"/>
    <col min="14592" max="14592" width="11.85546875" style="482" customWidth="1"/>
    <col min="14593" max="14593" width="12.42578125" style="482" customWidth="1"/>
    <col min="14594" max="14594" width="12.5703125" style="482" customWidth="1"/>
    <col min="14595" max="14595" width="11.7109375" style="482" customWidth="1"/>
    <col min="14596" max="14596" width="10.7109375" style="482" customWidth="1"/>
    <col min="14597" max="14597" width="2.42578125" style="482" bestFit="1" customWidth="1"/>
    <col min="14598" max="14598" width="8.5703125" style="482" customWidth="1"/>
    <col min="14599" max="14599" width="12.42578125" style="482" customWidth="1"/>
    <col min="14600" max="14600" width="2.140625" style="482" customWidth="1"/>
    <col min="14601" max="14601" width="9.42578125" style="482" customWidth="1"/>
    <col min="14602" max="14846" width="11" style="482"/>
    <col min="14847" max="14847" width="46.7109375" style="482" bestFit="1" customWidth="1"/>
    <col min="14848" max="14848" width="11.85546875" style="482" customWidth="1"/>
    <col min="14849" max="14849" width="12.42578125" style="482" customWidth="1"/>
    <col min="14850" max="14850" width="12.5703125" style="482" customWidth="1"/>
    <col min="14851" max="14851" width="11.7109375" style="482" customWidth="1"/>
    <col min="14852" max="14852" width="10.7109375" style="482" customWidth="1"/>
    <col min="14853" max="14853" width="2.42578125" style="482" bestFit="1" customWidth="1"/>
    <col min="14854" max="14854" width="8.5703125" style="482" customWidth="1"/>
    <col min="14855" max="14855" width="12.42578125" style="482" customWidth="1"/>
    <col min="14856" max="14856" width="2.140625" style="482" customWidth="1"/>
    <col min="14857" max="14857" width="9.42578125" style="482" customWidth="1"/>
    <col min="14858" max="15102" width="11" style="482"/>
    <col min="15103" max="15103" width="46.7109375" style="482" bestFit="1" customWidth="1"/>
    <col min="15104" max="15104" width="11.85546875" style="482" customWidth="1"/>
    <col min="15105" max="15105" width="12.42578125" style="482" customWidth="1"/>
    <col min="15106" max="15106" width="12.5703125" style="482" customWidth="1"/>
    <col min="15107" max="15107" width="11.7109375" style="482" customWidth="1"/>
    <col min="15108" max="15108" width="10.7109375" style="482" customWidth="1"/>
    <col min="15109" max="15109" width="2.42578125" style="482" bestFit="1" customWidth="1"/>
    <col min="15110" max="15110" width="8.5703125" style="482" customWidth="1"/>
    <col min="15111" max="15111" width="12.42578125" style="482" customWidth="1"/>
    <col min="15112" max="15112" width="2.140625" style="482" customWidth="1"/>
    <col min="15113" max="15113" width="9.42578125" style="482" customWidth="1"/>
    <col min="15114" max="15358" width="11" style="482"/>
    <col min="15359" max="15359" width="46.7109375" style="482" bestFit="1" customWidth="1"/>
    <col min="15360" max="15360" width="11.85546875" style="482" customWidth="1"/>
    <col min="15361" max="15361" width="12.42578125" style="482" customWidth="1"/>
    <col min="15362" max="15362" width="12.5703125" style="482" customWidth="1"/>
    <col min="15363" max="15363" width="11.7109375" style="482" customWidth="1"/>
    <col min="15364" max="15364" width="10.7109375" style="482" customWidth="1"/>
    <col min="15365" max="15365" width="2.42578125" style="482" bestFit="1" customWidth="1"/>
    <col min="15366" max="15366" width="8.5703125" style="482" customWidth="1"/>
    <col min="15367" max="15367" width="12.42578125" style="482" customWidth="1"/>
    <col min="15368" max="15368" width="2.140625" style="482" customWidth="1"/>
    <col min="15369" max="15369" width="9.42578125" style="482" customWidth="1"/>
    <col min="15370" max="15614" width="11" style="482"/>
    <col min="15615" max="15615" width="46.7109375" style="482" bestFit="1" customWidth="1"/>
    <col min="15616" max="15616" width="11.85546875" style="482" customWidth="1"/>
    <col min="15617" max="15617" width="12.42578125" style="482" customWidth="1"/>
    <col min="15618" max="15618" width="12.5703125" style="482" customWidth="1"/>
    <col min="15619" max="15619" width="11.7109375" style="482" customWidth="1"/>
    <col min="15620" max="15620" width="10.7109375" style="482" customWidth="1"/>
    <col min="15621" max="15621" width="2.42578125" style="482" bestFit="1" customWidth="1"/>
    <col min="15622" max="15622" width="8.5703125" style="482" customWidth="1"/>
    <col min="15623" max="15623" width="12.42578125" style="482" customWidth="1"/>
    <col min="15624" max="15624" width="2.140625" style="482" customWidth="1"/>
    <col min="15625" max="15625" width="9.42578125" style="482" customWidth="1"/>
    <col min="15626" max="15870" width="11" style="482"/>
    <col min="15871" max="15871" width="46.7109375" style="482" bestFit="1" customWidth="1"/>
    <col min="15872" max="15872" width="11.85546875" style="482" customWidth="1"/>
    <col min="15873" max="15873" width="12.42578125" style="482" customWidth="1"/>
    <col min="15874" max="15874" width="12.5703125" style="482" customWidth="1"/>
    <col min="15875" max="15875" width="11.7109375" style="482" customWidth="1"/>
    <col min="15876" max="15876" width="10.7109375" style="482" customWidth="1"/>
    <col min="15877" max="15877" width="2.42578125" style="482" bestFit="1" customWidth="1"/>
    <col min="15878" max="15878" width="8.5703125" style="482" customWidth="1"/>
    <col min="15879" max="15879" width="12.42578125" style="482" customWidth="1"/>
    <col min="15880" max="15880" width="2.140625" style="482" customWidth="1"/>
    <col min="15881" max="15881" width="9.42578125" style="482" customWidth="1"/>
    <col min="15882" max="16126" width="11" style="482"/>
    <col min="16127" max="16127" width="46.7109375" style="482" bestFit="1" customWidth="1"/>
    <col min="16128" max="16128" width="11.85546875" style="482" customWidth="1"/>
    <col min="16129" max="16129" width="12.42578125" style="482" customWidth="1"/>
    <col min="16130" max="16130" width="12.5703125" style="482" customWidth="1"/>
    <col min="16131" max="16131" width="11.7109375" style="482" customWidth="1"/>
    <col min="16132" max="16132" width="10.7109375" style="482" customWidth="1"/>
    <col min="16133" max="16133" width="2.42578125" style="482" bestFit="1" customWidth="1"/>
    <col min="16134" max="16134" width="8.5703125" style="482" customWidth="1"/>
    <col min="16135" max="16135" width="12.42578125" style="482" customWidth="1"/>
    <col min="16136" max="16136" width="2.140625" style="482" customWidth="1"/>
    <col min="16137" max="16137" width="9.42578125" style="482" customWidth="1"/>
    <col min="16138" max="16384" width="11" style="482"/>
  </cols>
  <sheetData>
    <row r="1" spans="1:9" s="154" customFormat="1" ht="17.100000000000001" customHeight="1">
      <c r="A1" s="1821" t="s">
        <v>267</v>
      </c>
      <c r="B1" s="1821"/>
      <c r="C1" s="1821"/>
      <c r="D1" s="1821"/>
      <c r="E1" s="1821"/>
      <c r="F1" s="1821"/>
      <c r="G1" s="1821"/>
      <c r="H1" s="1821"/>
      <c r="I1" s="1821"/>
    </row>
    <row r="2" spans="1:9" s="154" customFormat="1" ht="17.100000000000001" customHeight="1">
      <c r="A2" s="1833" t="s">
        <v>115</v>
      </c>
      <c r="B2" s="1833"/>
      <c r="C2" s="1833"/>
      <c r="D2" s="1833"/>
      <c r="E2" s="1833"/>
      <c r="F2" s="1833"/>
      <c r="G2" s="1833"/>
      <c r="H2" s="1833"/>
      <c r="I2" s="1833"/>
    </row>
    <row r="3" spans="1:9" s="154" customFormat="1" ht="17.100000000000001" customHeight="1" thickBot="1">
      <c r="A3" s="522"/>
      <c r="B3" s="580"/>
      <c r="C3" s="483"/>
      <c r="D3" s="483"/>
      <c r="E3" s="483"/>
      <c r="F3" s="483"/>
      <c r="G3" s="483"/>
      <c r="H3" s="1823" t="s">
        <v>1</v>
      </c>
      <c r="I3" s="1823"/>
    </row>
    <row r="4" spans="1:9" s="154" customFormat="1" ht="24" customHeight="1" thickTop="1">
      <c r="A4" s="1837" t="s">
        <v>187</v>
      </c>
      <c r="B4" s="588">
        <v>2017</v>
      </c>
      <c r="C4" s="588">
        <v>2017</v>
      </c>
      <c r="D4" s="588">
        <v>2018</v>
      </c>
      <c r="E4" s="588">
        <v>2018</v>
      </c>
      <c r="F4" s="1845" t="s">
        <v>147</v>
      </c>
      <c r="G4" s="1845"/>
      <c r="H4" s="1845"/>
      <c r="I4" s="1846"/>
    </row>
    <row r="5" spans="1:9" s="154" customFormat="1" ht="24" customHeight="1">
      <c r="A5" s="1838"/>
      <c r="B5" s="581" t="s">
        <v>149</v>
      </c>
      <c r="C5" s="581" t="s">
        <v>150</v>
      </c>
      <c r="D5" s="581" t="s">
        <v>151</v>
      </c>
      <c r="E5" s="581" t="s">
        <v>152</v>
      </c>
      <c r="F5" s="1842" t="s">
        <v>44</v>
      </c>
      <c r="G5" s="1842"/>
      <c r="H5" s="1842" t="s">
        <v>134</v>
      </c>
      <c r="I5" s="1847"/>
    </row>
    <row r="6" spans="1:9" s="154" customFormat="1" ht="24" customHeight="1">
      <c r="A6" s="1839"/>
      <c r="B6" s="581"/>
      <c r="C6" s="581"/>
      <c r="D6" s="581"/>
      <c r="E6" s="581"/>
      <c r="F6" s="584" t="s">
        <v>3</v>
      </c>
      <c r="G6" s="585" t="s">
        <v>153</v>
      </c>
      <c r="H6" s="584" t="s">
        <v>3</v>
      </c>
      <c r="I6" s="586" t="s">
        <v>153</v>
      </c>
    </row>
    <row r="7" spans="1:9" s="154" customFormat="1" ht="24" customHeight="1">
      <c r="A7" s="485" t="s">
        <v>234</v>
      </c>
      <c r="B7" s="538">
        <v>221028.05011192398</v>
      </c>
      <c r="C7" s="538">
        <v>233068.42901243747</v>
      </c>
      <c r="D7" s="538">
        <v>288346.04289955128</v>
      </c>
      <c r="E7" s="538">
        <v>289837.30735840817</v>
      </c>
      <c r="F7" s="538">
        <v>12040.378900513489</v>
      </c>
      <c r="G7" s="538">
        <v>5.4474438400087655</v>
      </c>
      <c r="H7" s="538">
        <v>1491.2644588568946</v>
      </c>
      <c r="I7" s="510">
        <v>0.51717874948483133</v>
      </c>
    </row>
    <row r="8" spans="1:9" s="154" customFormat="1" ht="24" customHeight="1">
      <c r="A8" s="493" t="s">
        <v>235</v>
      </c>
      <c r="B8" s="539">
        <v>5588.4626733444893</v>
      </c>
      <c r="C8" s="539">
        <v>4670.2270754269002</v>
      </c>
      <c r="D8" s="539">
        <v>7303.9865465869016</v>
      </c>
      <c r="E8" s="539">
        <v>5169.6173004255015</v>
      </c>
      <c r="F8" s="539">
        <v>-918.23559791758908</v>
      </c>
      <c r="G8" s="539">
        <v>-16.430915827662833</v>
      </c>
      <c r="H8" s="539">
        <v>-2134.3692461614</v>
      </c>
      <c r="I8" s="552">
        <v>-29.221976691054763</v>
      </c>
    </row>
    <row r="9" spans="1:9" s="154" customFormat="1" ht="24" customHeight="1">
      <c r="A9" s="493" t="s">
        <v>236</v>
      </c>
      <c r="B9" s="539">
        <v>5537.1644933344896</v>
      </c>
      <c r="C9" s="539">
        <v>4625.9353880669005</v>
      </c>
      <c r="D9" s="539">
        <v>7301.7313363069015</v>
      </c>
      <c r="E9" s="539">
        <v>5167.8068922133143</v>
      </c>
      <c r="F9" s="539">
        <v>-911.22910526758915</v>
      </c>
      <c r="G9" s="539">
        <v>-16.456601684210494</v>
      </c>
      <c r="H9" s="539">
        <v>-2133.9244440935872</v>
      </c>
      <c r="I9" s="552">
        <v>-29.224910446689922</v>
      </c>
    </row>
    <row r="10" spans="1:9" s="154" customFormat="1" ht="24" customHeight="1">
      <c r="A10" s="493" t="s">
        <v>237</v>
      </c>
      <c r="B10" s="539">
        <v>51.29818001000001</v>
      </c>
      <c r="C10" s="539">
        <v>44.291687359999997</v>
      </c>
      <c r="D10" s="539">
        <v>2.25521028</v>
      </c>
      <c r="E10" s="539">
        <v>1.8104082121876413</v>
      </c>
      <c r="F10" s="539">
        <v>-7.0064926500000126</v>
      </c>
      <c r="G10" s="539">
        <v>-13.658364972469151</v>
      </c>
      <c r="H10" s="539">
        <v>-0.44480206781235876</v>
      </c>
      <c r="I10" s="552">
        <v>-19.723307921971639</v>
      </c>
    </row>
    <row r="11" spans="1:9" s="154" customFormat="1" ht="24" customHeight="1">
      <c r="A11" s="493" t="s">
        <v>238</v>
      </c>
      <c r="B11" s="539">
        <v>92788.125347221503</v>
      </c>
      <c r="C11" s="539">
        <v>96728.769200778595</v>
      </c>
      <c r="D11" s="539">
        <v>114735.93957331635</v>
      </c>
      <c r="E11" s="539">
        <v>115751.87623085207</v>
      </c>
      <c r="F11" s="539">
        <v>3940.6438535570924</v>
      </c>
      <c r="G11" s="539">
        <v>4.246926898038784</v>
      </c>
      <c r="H11" s="539">
        <v>1015.9366575357126</v>
      </c>
      <c r="I11" s="552">
        <v>0.88545634551284447</v>
      </c>
    </row>
    <row r="12" spans="1:9" s="154" customFormat="1" ht="24" customHeight="1">
      <c r="A12" s="493" t="s">
        <v>236</v>
      </c>
      <c r="B12" s="539">
        <v>92758.015931981499</v>
      </c>
      <c r="C12" s="539">
        <v>96707.930968528599</v>
      </c>
      <c r="D12" s="539">
        <v>114732.56571662636</v>
      </c>
      <c r="E12" s="539">
        <v>115748.49882768537</v>
      </c>
      <c r="F12" s="539">
        <v>3949.9150365470996</v>
      </c>
      <c r="G12" s="539">
        <v>4.2583004787893817</v>
      </c>
      <c r="H12" s="539">
        <v>1015.9331110590138</v>
      </c>
      <c r="I12" s="552">
        <v>0.88547929239918577</v>
      </c>
    </row>
    <row r="13" spans="1:9" s="154" customFormat="1" ht="24" customHeight="1">
      <c r="A13" s="493" t="s">
        <v>237</v>
      </c>
      <c r="B13" s="539">
        <v>30.109415240000001</v>
      </c>
      <c r="C13" s="539">
        <v>20.838232250000001</v>
      </c>
      <c r="D13" s="539">
        <v>3.3738566900000002</v>
      </c>
      <c r="E13" s="539">
        <v>3.3774031667035773</v>
      </c>
      <c r="F13" s="539">
        <v>-9.2711829899999998</v>
      </c>
      <c r="G13" s="539">
        <v>-30.791640807701054</v>
      </c>
      <c r="H13" s="539">
        <v>3.5464767035771061E-3</v>
      </c>
      <c r="I13" s="552">
        <v>0.10511640029313472</v>
      </c>
    </row>
    <row r="14" spans="1:9" s="154" customFormat="1" ht="24" customHeight="1">
      <c r="A14" s="493" t="s">
        <v>239</v>
      </c>
      <c r="B14" s="539">
        <v>88672.974029399993</v>
      </c>
      <c r="C14" s="539">
        <v>98237.055196470028</v>
      </c>
      <c r="D14" s="539">
        <v>124816.16640228001</v>
      </c>
      <c r="E14" s="539">
        <v>130087.26854900258</v>
      </c>
      <c r="F14" s="539">
        <v>9564.081167070035</v>
      </c>
      <c r="G14" s="539">
        <v>10.785790452792316</v>
      </c>
      <c r="H14" s="539">
        <v>5271.1021467225655</v>
      </c>
      <c r="I14" s="552">
        <v>4.2230924876621421</v>
      </c>
    </row>
    <row r="15" spans="1:9" s="154" customFormat="1" ht="24" customHeight="1">
      <c r="A15" s="493" t="s">
        <v>236</v>
      </c>
      <c r="B15" s="539">
        <v>88671.945529399993</v>
      </c>
      <c r="C15" s="539">
        <v>98236.032196470027</v>
      </c>
      <c r="D15" s="539">
        <v>124816.16640228001</v>
      </c>
      <c r="E15" s="539">
        <v>130087.26854900258</v>
      </c>
      <c r="F15" s="539">
        <v>9564.0866670700343</v>
      </c>
      <c r="G15" s="539">
        <v>10.785921759096821</v>
      </c>
      <c r="H15" s="539">
        <v>5271.1021467225655</v>
      </c>
      <c r="I15" s="552">
        <v>4.2230924876621421</v>
      </c>
    </row>
    <row r="16" spans="1:9" s="154" customFormat="1" ht="24" customHeight="1">
      <c r="A16" s="493" t="s">
        <v>237</v>
      </c>
      <c r="B16" s="539">
        <v>1.0285</v>
      </c>
      <c r="C16" s="539">
        <v>1.0229999999999999</v>
      </c>
      <c r="D16" s="539">
        <v>0</v>
      </c>
      <c r="E16" s="539">
        <v>0</v>
      </c>
      <c r="F16" s="539">
        <v>-5.5000000000000604E-3</v>
      </c>
      <c r="G16" s="539">
        <v>-0.53475935828877597</v>
      </c>
      <c r="H16" s="539">
        <v>0</v>
      </c>
      <c r="I16" s="552"/>
    </row>
    <row r="17" spans="1:14" s="154" customFormat="1" ht="24" customHeight="1">
      <c r="A17" s="493" t="s">
        <v>240</v>
      </c>
      <c r="B17" s="539">
        <v>33757.240330098</v>
      </c>
      <c r="C17" s="539">
        <v>33195.426545921931</v>
      </c>
      <c r="D17" s="539">
        <v>41371.107332688</v>
      </c>
      <c r="E17" s="539">
        <v>38687.933500488005</v>
      </c>
      <c r="F17" s="539">
        <v>-561.81378417606902</v>
      </c>
      <c r="G17" s="539">
        <v>-1.6642764002102244</v>
      </c>
      <c r="H17" s="539">
        <v>-2683.1738321999946</v>
      </c>
      <c r="I17" s="552">
        <v>-6.4856224674459577</v>
      </c>
      <c r="N17" s="589"/>
    </row>
    <row r="18" spans="1:14" s="154" customFormat="1" ht="24" customHeight="1">
      <c r="A18" s="493" t="s">
        <v>236</v>
      </c>
      <c r="B18" s="539">
        <v>33544.562746308002</v>
      </c>
      <c r="C18" s="539">
        <v>32984.17852010193</v>
      </c>
      <c r="D18" s="539">
        <v>41371.107332688</v>
      </c>
      <c r="E18" s="539">
        <v>38687.933500488005</v>
      </c>
      <c r="F18" s="539">
        <v>-560.38422620607162</v>
      </c>
      <c r="G18" s="539">
        <v>-1.6705664952146346</v>
      </c>
      <c r="H18" s="539">
        <v>-2683.1738321999946</v>
      </c>
      <c r="I18" s="552">
        <v>-6.4856224674459577</v>
      </c>
    </row>
    <row r="19" spans="1:14" s="154" customFormat="1" ht="24" customHeight="1">
      <c r="A19" s="493" t="s">
        <v>237</v>
      </c>
      <c r="B19" s="539">
        <v>212.67758379</v>
      </c>
      <c r="C19" s="539">
        <v>211.24802582000001</v>
      </c>
      <c r="D19" s="539">
        <v>0</v>
      </c>
      <c r="E19" s="539">
        <v>0</v>
      </c>
      <c r="F19" s="539">
        <v>-1.4295579699999905</v>
      </c>
      <c r="G19" s="539">
        <v>-0.67217143646485589</v>
      </c>
      <c r="H19" s="539">
        <v>0</v>
      </c>
      <c r="I19" s="552"/>
    </row>
    <row r="20" spans="1:14" s="154" customFormat="1" ht="24" customHeight="1">
      <c r="A20" s="493" t="s">
        <v>241</v>
      </c>
      <c r="B20" s="539">
        <v>221.24773185999999</v>
      </c>
      <c r="C20" s="539">
        <v>236.95099384000002</v>
      </c>
      <c r="D20" s="539">
        <v>118.84304467999999</v>
      </c>
      <c r="E20" s="539">
        <v>140.61177764000001</v>
      </c>
      <c r="F20" s="539">
        <v>15.703261980000036</v>
      </c>
      <c r="G20" s="539">
        <v>7.0975922998101808</v>
      </c>
      <c r="H20" s="539">
        <v>21.768732960000023</v>
      </c>
      <c r="I20" s="552">
        <v>18.317212436466185</v>
      </c>
    </row>
    <row r="21" spans="1:14" s="154" customFormat="1" ht="24" customHeight="1">
      <c r="A21" s="485" t="s">
        <v>242</v>
      </c>
      <c r="B21" s="538">
        <v>181.4</v>
      </c>
      <c r="C21" s="538">
        <v>79.64882648999999</v>
      </c>
      <c r="D21" s="538">
        <v>221</v>
      </c>
      <c r="E21" s="538">
        <v>688.58312708999995</v>
      </c>
      <c r="F21" s="538">
        <v>-101.75117351000002</v>
      </c>
      <c r="G21" s="538">
        <v>-56.092157392502763</v>
      </c>
      <c r="H21" s="538">
        <v>467.58312708999995</v>
      </c>
      <c r="I21" s="510">
        <v>211.57607560633483</v>
      </c>
    </row>
    <row r="22" spans="1:14" s="154" customFormat="1" ht="24" customHeight="1">
      <c r="A22" s="485" t="s">
        <v>243</v>
      </c>
      <c r="B22" s="538">
        <v>0</v>
      </c>
      <c r="C22" s="538">
        <v>0</v>
      </c>
      <c r="D22" s="538">
        <v>0</v>
      </c>
      <c r="E22" s="538">
        <v>0</v>
      </c>
      <c r="F22" s="538">
        <v>0</v>
      </c>
      <c r="G22" s="538"/>
      <c r="H22" s="538">
        <v>0</v>
      </c>
      <c r="I22" s="510"/>
    </row>
    <row r="23" spans="1:14" s="154" customFormat="1" ht="24" customHeight="1">
      <c r="A23" s="571" t="s">
        <v>244</v>
      </c>
      <c r="B23" s="538">
        <v>57246.027867661556</v>
      </c>
      <c r="C23" s="538">
        <v>66416.406174793257</v>
      </c>
      <c r="D23" s="538">
        <v>68272.896035082667</v>
      </c>
      <c r="E23" s="538">
        <v>74599.212736500907</v>
      </c>
      <c r="F23" s="538">
        <v>9170.3783071317011</v>
      </c>
      <c r="G23" s="538">
        <v>16.019239497858809</v>
      </c>
      <c r="H23" s="538">
        <v>6326.31670141824</v>
      </c>
      <c r="I23" s="510">
        <v>9.2662199332622457</v>
      </c>
    </row>
    <row r="24" spans="1:14" s="154" customFormat="1" ht="24" customHeight="1">
      <c r="A24" s="572" t="s">
        <v>245</v>
      </c>
      <c r="B24" s="539">
        <v>29699.492332189995</v>
      </c>
      <c r="C24" s="539">
        <v>31515.252764439989</v>
      </c>
      <c r="D24" s="539">
        <v>38003.785623559997</v>
      </c>
      <c r="E24" s="539">
        <v>38070.796223559999</v>
      </c>
      <c r="F24" s="539">
        <v>1815.7604322499938</v>
      </c>
      <c r="G24" s="539">
        <v>6.1137759930056763</v>
      </c>
      <c r="H24" s="539">
        <v>67.010600000001432</v>
      </c>
      <c r="I24" s="552">
        <v>0.17632611830769565</v>
      </c>
    </row>
    <row r="25" spans="1:14" s="154" customFormat="1" ht="24" customHeight="1">
      <c r="A25" s="572" t="s">
        <v>246</v>
      </c>
      <c r="B25" s="539">
        <v>12282.186413422542</v>
      </c>
      <c r="C25" s="539">
        <v>21044.535072112358</v>
      </c>
      <c r="D25" s="539">
        <v>12080.382785432652</v>
      </c>
      <c r="E25" s="539">
        <v>19156.910882771157</v>
      </c>
      <c r="F25" s="539">
        <v>8762.3486586898161</v>
      </c>
      <c r="G25" s="539">
        <v>71.341928576445611</v>
      </c>
      <c r="H25" s="539">
        <v>7076.5280973385052</v>
      </c>
      <c r="I25" s="552">
        <v>58.578674393263967</v>
      </c>
    </row>
    <row r="26" spans="1:14" s="154" customFormat="1" ht="24" customHeight="1">
      <c r="A26" s="572" t="s">
        <v>247</v>
      </c>
      <c r="B26" s="539">
        <v>15264.349122049021</v>
      </c>
      <c r="C26" s="539">
        <v>13856.618338240914</v>
      </c>
      <c r="D26" s="539">
        <v>18188.727626090018</v>
      </c>
      <c r="E26" s="539">
        <v>17371.505630169748</v>
      </c>
      <c r="F26" s="539">
        <v>-1407.7307838081069</v>
      </c>
      <c r="G26" s="539">
        <v>-9.2223439895951422</v>
      </c>
      <c r="H26" s="539">
        <v>-817.22199592027027</v>
      </c>
      <c r="I26" s="552">
        <v>-4.493013545092853</v>
      </c>
    </row>
    <row r="27" spans="1:14" s="154" customFormat="1" ht="24" customHeight="1">
      <c r="A27" s="573" t="s">
        <v>248</v>
      </c>
      <c r="B27" s="574">
        <v>278455.47797958553</v>
      </c>
      <c r="C27" s="574">
        <v>299564.48401372076</v>
      </c>
      <c r="D27" s="574">
        <v>356839.93893463397</v>
      </c>
      <c r="E27" s="574">
        <v>365125.10322199907</v>
      </c>
      <c r="F27" s="574">
        <v>21109.006034135236</v>
      </c>
      <c r="G27" s="574">
        <v>7.580747266061258</v>
      </c>
      <c r="H27" s="574">
        <v>8285.1642873650999</v>
      </c>
      <c r="I27" s="575">
        <v>2.3218152968249384</v>
      </c>
    </row>
    <row r="28" spans="1:14" s="154" customFormat="1" ht="24" customHeight="1">
      <c r="A28" s="485" t="s">
        <v>249</v>
      </c>
      <c r="B28" s="538">
        <v>19078.460297303998</v>
      </c>
      <c r="C28" s="538">
        <v>18774.815003324002</v>
      </c>
      <c r="D28" s="538">
        <v>20198.296258684004</v>
      </c>
      <c r="E28" s="538">
        <v>17707.819594424003</v>
      </c>
      <c r="F28" s="538">
        <v>-303.6452939799965</v>
      </c>
      <c r="G28" s="538">
        <v>-1.5915607928953523</v>
      </c>
      <c r="H28" s="538">
        <v>-2490.4766642600007</v>
      </c>
      <c r="I28" s="510">
        <v>-12.330132365442712</v>
      </c>
    </row>
    <row r="29" spans="1:14" s="154" customFormat="1" ht="24" customHeight="1">
      <c r="A29" s="493" t="s">
        <v>250</v>
      </c>
      <c r="B29" s="539">
        <v>6519.2494668899981</v>
      </c>
      <c r="C29" s="539">
        <v>6088.8976185899992</v>
      </c>
      <c r="D29" s="539">
        <v>7161.6475369899999</v>
      </c>
      <c r="E29" s="539">
        <v>6605.6450148399999</v>
      </c>
      <c r="F29" s="539">
        <v>-430.35184829999889</v>
      </c>
      <c r="G29" s="539">
        <v>-6.6012483566654776</v>
      </c>
      <c r="H29" s="539">
        <v>-556.00252215</v>
      </c>
      <c r="I29" s="552">
        <v>-7.7636119241869972</v>
      </c>
    </row>
    <row r="30" spans="1:14" s="154" customFormat="1" ht="24" customHeight="1">
      <c r="A30" s="493" t="s">
        <v>251</v>
      </c>
      <c r="B30" s="539">
        <v>12364.73573455</v>
      </c>
      <c r="C30" s="539">
        <v>12416.387732860001</v>
      </c>
      <c r="D30" s="539">
        <v>12843.750556450001</v>
      </c>
      <c r="E30" s="539">
        <v>10936.644764049999</v>
      </c>
      <c r="F30" s="539">
        <v>51.651998310000636</v>
      </c>
      <c r="G30" s="539">
        <v>0.41773637074727538</v>
      </c>
      <c r="H30" s="539">
        <v>-1907.1057924000015</v>
      </c>
      <c r="I30" s="552">
        <v>-14.84851160895734</v>
      </c>
    </row>
    <row r="31" spans="1:14" s="154" customFormat="1" ht="24" customHeight="1">
      <c r="A31" s="493" t="s">
        <v>252</v>
      </c>
      <c r="B31" s="539">
        <v>95.982125290000027</v>
      </c>
      <c r="C31" s="539">
        <v>191.53250085000005</v>
      </c>
      <c r="D31" s="539">
        <v>184.34524686999998</v>
      </c>
      <c r="E31" s="539">
        <v>156.66391428</v>
      </c>
      <c r="F31" s="539">
        <v>95.55037556000002</v>
      </c>
      <c r="G31" s="539">
        <v>99.550176943159457</v>
      </c>
      <c r="H31" s="539">
        <v>-27.681332589999982</v>
      </c>
      <c r="I31" s="552">
        <v>-15.016027296608749</v>
      </c>
    </row>
    <row r="32" spans="1:14" s="154" customFormat="1" ht="24" customHeight="1">
      <c r="A32" s="493" t="s">
        <v>253</v>
      </c>
      <c r="B32" s="539">
        <v>98.230970573999997</v>
      </c>
      <c r="C32" s="539">
        <v>72.804866024000006</v>
      </c>
      <c r="D32" s="539">
        <v>7.3501018739999999</v>
      </c>
      <c r="E32" s="539">
        <v>7.6630847539999998</v>
      </c>
      <c r="F32" s="539">
        <v>-25.426104549999991</v>
      </c>
      <c r="G32" s="539">
        <v>-25.884000128906219</v>
      </c>
      <c r="H32" s="539">
        <v>0.31298287999999985</v>
      </c>
      <c r="I32" s="552">
        <v>4.2582114556416535</v>
      </c>
    </row>
    <row r="33" spans="1:9" s="154" customFormat="1" ht="24" customHeight="1">
      <c r="A33" s="493" t="s">
        <v>254</v>
      </c>
      <c r="B33" s="539">
        <v>0.26200000000000001</v>
      </c>
      <c r="C33" s="539">
        <v>5.1922850000000018</v>
      </c>
      <c r="D33" s="539">
        <v>1.2028165</v>
      </c>
      <c r="E33" s="539">
        <v>1.2028165</v>
      </c>
      <c r="F33" s="539">
        <v>4.9302850000000014</v>
      </c>
      <c r="G33" s="539">
        <v>1881.7881679389316</v>
      </c>
      <c r="H33" s="539">
        <v>0</v>
      </c>
      <c r="I33" s="552">
        <v>0</v>
      </c>
    </row>
    <row r="34" spans="1:9" s="154" customFormat="1" ht="24" customHeight="1">
      <c r="A34" s="553" t="s">
        <v>255</v>
      </c>
      <c r="B34" s="538">
        <v>251801.03352306486</v>
      </c>
      <c r="C34" s="538">
        <v>268768.87297389563</v>
      </c>
      <c r="D34" s="538">
        <v>323376.78833129973</v>
      </c>
      <c r="E34" s="538">
        <v>330757.29818348534</v>
      </c>
      <c r="F34" s="538">
        <v>16967.839450830768</v>
      </c>
      <c r="G34" s="538">
        <v>6.7385900738475408</v>
      </c>
      <c r="H34" s="538">
        <v>7380.5098521856125</v>
      </c>
      <c r="I34" s="510">
        <v>2.2823251756165863</v>
      </c>
    </row>
    <row r="35" spans="1:9" s="154" customFormat="1" ht="24" customHeight="1">
      <c r="A35" s="493" t="s">
        <v>256</v>
      </c>
      <c r="B35" s="539">
        <v>6814.8</v>
      </c>
      <c r="C35" s="539">
        <v>9063.1</v>
      </c>
      <c r="D35" s="539">
        <v>7989.4</v>
      </c>
      <c r="E35" s="539">
        <v>8520.7999999999993</v>
      </c>
      <c r="F35" s="539">
        <v>2248.3000000000002</v>
      </c>
      <c r="G35" s="539">
        <v>32.991430416153079</v>
      </c>
      <c r="H35" s="539">
        <v>531.39999999999964</v>
      </c>
      <c r="I35" s="552">
        <v>6.6513129897113634</v>
      </c>
    </row>
    <row r="36" spans="1:9" s="154" customFormat="1" ht="24" customHeight="1">
      <c r="A36" s="493" t="s">
        <v>257</v>
      </c>
      <c r="B36" s="539">
        <v>170.10310785999999</v>
      </c>
      <c r="C36" s="539">
        <v>117.34423206</v>
      </c>
      <c r="D36" s="539">
        <v>75.195085480000003</v>
      </c>
      <c r="E36" s="539">
        <v>99.714744640000006</v>
      </c>
      <c r="F36" s="539">
        <v>-52.758875799999998</v>
      </c>
      <c r="G36" s="539">
        <v>-31.015821206172291</v>
      </c>
      <c r="H36" s="539">
        <v>24.519659160000003</v>
      </c>
      <c r="I36" s="552">
        <v>32.608060757536627</v>
      </c>
    </row>
    <row r="37" spans="1:9" s="154" customFormat="1" ht="24" customHeight="1">
      <c r="A37" s="499" t="s">
        <v>258</v>
      </c>
      <c r="B37" s="539">
        <v>41999.851472388393</v>
      </c>
      <c r="C37" s="539">
        <v>44933.732613601307</v>
      </c>
      <c r="D37" s="539">
        <v>61535.049148239341</v>
      </c>
      <c r="E37" s="539">
        <v>59328.005593239614</v>
      </c>
      <c r="F37" s="539">
        <v>2933.8811412129144</v>
      </c>
      <c r="G37" s="539">
        <v>6.9854559917710919</v>
      </c>
      <c r="H37" s="539">
        <v>-2207.0435549997273</v>
      </c>
      <c r="I37" s="552">
        <v>-3.5866446611311038</v>
      </c>
    </row>
    <row r="38" spans="1:9" s="154" customFormat="1" ht="24" customHeight="1">
      <c r="A38" s="576" t="s">
        <v>259</v>
      </c>
      <c r="B38" s="539">
        <v>0</v>
      </c>
      <c r="C38" s="539">
        <v>0</v>
      </c>
      <c r="D38" s="539">
        <v>0</v>
      </c>
      <c r="E38" s="539">
        <v>0</v>
      </c>
      <c r="F38" s="539">
        <v>0</v>
      </c>
      <c r="G38" s="539"/>
      <c r="H38" s="539">
        <v>0</v>
      </c>
      <c r="I38" s="552"/>
    </row>
    <row r="39" spans="1:9" s="154" customFormat="1" ht="24" customHeight="1">
      <c r="A39" s="576" t="s">
        <v>260</v>
      </c>
      <c r="B39" s="539">
        <v>41999.851472388393</v>
      </c>
      <c r="C39" s="539">
        <v>44933.732613601307</v>
      </c>
      <c r="D39" s="539">
        <v>61535.049148239341</v>
      </c>
      <c r="E39" s="539">
        <v>59328.005593239614</v>
      </c>
      <c r="F39" s="539">
        <v>2933.8811412129144</v>
      </c>
      <c r="G39" s="539">
        <v>6.9854559917710919</v>
      </c>
      <c r="H39" s="539">
        <v>-2207.0435549997273</v>
      </c>
      <c r="I39" s="552">
        <v>-3.5866446611311038</v>
      </c>
    </row>
    <row r="40" spans="1:9" s="154" customFormat="1" ht="24" customHeight="1">
      <c r="A40" s="493" t="s">
        <v>261</v>
      </c>
      <c r="B40" s="539">
        <v>202816.27894281648</v>
      </c>
      <c r="C40" s="539">
        <v>214654.69612823435</v>
      </c>
      <c r="D40" s="539">
        <v>253777.1440975804</v>
      </c>
      <c r="E40" s="539">
        <v>262808.77784560574</v>
      </c>
      <c r="F40" s="539">
        <v>11838.417185417871</v>
      </c>
      <c r="G40" s="539">
        <v>5.8370152766463494</v>
      </c>
      <c r="H40" s="539">
        <v>9031.6337480253424</v>
      </c>
      <c r="I40" s="552">
        <v>3.5588838309854132</v>
      </c>
    </row>
    <row r="41" spans="1:9" s="154" customFormat="1" ht="24" customHeight="1">
      <c r="A41" s="499" t="s">
        <v>262</v>
      </c>
      <c r="B41" s="539">
        <v>200735.94992329748</v>
      </c>
      <c r="C41" s="539">
        <v>210469.48541983435</v>
      </c>
      <c r="D41" s="539">
        <v>252107.64372024106</v>
      </c>
      <c r="E41" s="539">
        <v>258840.44956218873</v>
      </c>
      <c r="F41" s="539">
        <v>9733.5354965368751</v>
      </c>
      <c r="G41" s="539">
        <v>4.8489249186586276</v>
      </c>
      <c r="H41" s="539">
        <v>6732.8058419476729</v>
      </c>
      <c r="I41" s="552">
        <v>2.6706075796015676</v>
      </c>
    </row>
    <row r="42" spans="1:9" s="154" customFormat="1" ht="24" customHeight="1">
      <c r="A42" s="499" t="s">
        <v>263</v>
      </c>
      <c r="B42" s="539">
        <v>2080.3290195190002</v>
      </c>
      <c r="C42" s="539">
        <v>4185.2107083999999</v>
      </c>
      <c r="D42" s="539">
        <v>1669.5003773393328</v>
      </c>
      <c r="E42" s="539">
        <v>3968.3282834169986</v>
      </c>
      <c r="F42" s="539">
        <v>2104.8816888809997</v>
      </c>
      <c r="G42" s="539">
        <v>101.18023010454742</v>
      </c>
      <c r="H42" s="539">
        <v>2298.8279060776658</v>
      </c>
      <c r="I42" s="552">
        <v>137.69556073663708</v>
      </c>
    </row>
    <row r="43" spans="1:9" s="154" customFormat="1" ht="24" customHeight="1">
      <c r="A43" s="512" t="s">
        <v>264</v>
      </c>
      <c r="B43" s="540">
        <v>0</v>
      </c>
      <c r="C43" s="540">
        <v>0</v>
      </c>
      <c r="D43" s="540">
        <v>0</v>
      </c>
      <c r="E43" s="540">
        <v>0</v>
      </c>
      <c r="F43" s="540">
        <v>0</v>
      </c>
      <c r="G43" s="540"/>
      <c r="H43" s="540">
        <v>0</v>
      </c>
      <c r="I43" s="587"/>
    </row>
    <row r="44" spans="1:9" s="154" customFormat="1" ht="24" customHeight="1">
      <c r="A44" s="577" t="s">
        <v>265</v>
      </c>
      <c r="B44" s="540">
        <v>0</v>
      </c>
      <c r="C44" s="540">
        <v>0</v>
      </c>
      <c r="D44" s="540">
        <v>0</v>
      </c>
      <c r="E44" s="540">
        <v>0</v>
      </c>
      <c r="F44" s="540">
        <v>0</v>
      </c>
      <c r="G44" s="538"/>
      <c r="H44" s="540">
        <v>0</v>
      </c>
      <c r="I44" s="510"/>
    </row>
    <row r="45" spans="1:9" s="154" customFormat="1" ht="24" customHeight="1" thickBot="1">
      <c r="A45" s="578" t="s">
        <v>266</v>
      </c>
      <c r="B45" s="541">
        <v>7575.9841577602047</v>
      </c>
      <c r="C45" s="541">
        <v>12020.796044977316</v>
      </c>
      <c r="D45" s="541">
        <v>13264.854373828737</v>
      </c>
      <c r="E45" s="541">
        <v>16659.985443598889</v>
      </c>
      <c r="F45" s="541">
        <v>4444.8118872171117</v>
      </c>
      <c r="G45" s="541">
        <v>58.669762167654717</v>
      </c>
      <c r="H45" s="541">
        <v>3395.131069770152</v>
      </c>
      <c r="I45" s="557">
        <v>25.594936620402482</v>
      </c>
    </row>
    <row r="46" spans="1:9" s="154" customFormat="1" ht="24" customHeight="1" thickTop="1">
      <c r="A46" s="528" t="s">
        <v>181</v>
      </c>
      <c r="B46" s="580"/>
      <c r="C46" s="483"/>
      <c r="D46" s="524"/>
      <c r="E46" s="524"/>
      <c r="F46" s="494"/>
      <c r="G46" s="494"/>
      <c r="H46" s="494"/>
      <c r="I46" s="494"/>
    </row>
  </sheetData>
  <mergeCells count="7">
    <mergeCell ref="A1:I1"/>
    <mergeCell ref="A2:I2"/>
    <mergeCell ref="H3:I3"/>
    <mergeCell ref="F4:I4"/>
    <mergeCell ref="F5:G5"/>
    <mergeCell ref="H5:I5"/>
    <mergeCell ref="A4:A6"/>
  </mergeCells>
  <pageMargins left="0.5" right="0.5" top="0.5" bottom="0.5" header="0.3" footer="0.3"/>
  <pageSetup scale="60" orientation="portrait" r:id="rId1"/>
</worksheet>
</file>

<file path=xl/worksheets/sheet29.xml><?xml version="1.0" encoding="utf-8"?>
<worksheet xmlns="http://schemas.openxmlformats.org/spreadsheetml/2006/main" xmlns:r="http://schemas.openxmlformats.org/officeDocument/2006/relationships">
  <sheetPr>
    <pageSetUpPr fitToPage="1"/>
  </sheetPr>
  <dimension ref="A1:I46"/>
  <sheetViews>
    <sheetView workbookViewId="0">
      <selection activeCell="K8" sqref="K8"/>
    </sheetView>
  </sheetViews>
  <sheetFormatPr defaultColWidth="11" defaultRowHeight="17.100000000000001" customHeight="1"/>
  <cols>
    <col min="1" max="1" width="53.5703125" style="154" bestFit="1" customWidth="1"/>
    <col min="2" max="5" width="15.85546875" style="154" customWidth="1"/>
    <col min="6" max="6" width="10.7109375" style="154" customWidth="1"/>
    <col min="7" max="7" width="8.5703125" style="154" customWidth="1"/>
    <col min="8" max="8" width="12.42578125" style="154" customWidth="1"/>
    <col min="9" max="9" width="9.42578125" style="154" customWidth="1"/>
    <col min="10" max="254" width="11" style="482"/>
    <col min="255" max="255" width="46.7109375" style="482" bestFit="1" customWidth="1"/>
    <col min="256" max="256" width="11.85546875" style="482" customWidth="1"/>
    <col min="257" max="257" width="12.42578125" style="482" customWidth="1"/>
    <col min="258" max="258" width="12.5703125" style="482" customWidth="1"/>
    <col min="259" max="259" width="11.7109375" style="482" customWidth="1"/>
    <col min="260" max="260" width="10.7109375" style="482" customWidth="1"/>
    <col min="261" max="261" width="2.42578125" style="482" bestFit="1" customWidth="1"/>
    <col min="262" max="262" width="8.5703125" style="482" customWidth="1"/>
    <col min="263" max="263" width="12.42578125" style="482" customWidth="1"/>
    <col min="264" max="264" width="2.140625" style="482" customWidth="1"/>
    <col min="265" max="265" width="9.42578125" style="482" customWidth="1"/>
    <col min="266" max="510" width="11" style="482"/>
    <col min="511" max="511" width="46.7109375" style="482" bestFit="1" customWidth="1"/>
    <col min="512" max="512" width="11.85546875" style="482" customWidth="1"/>
    <col min="513" max="513" width="12.42578125" style="482" customWidth="1"/>
    <col min="514" max="514" width="12.5703125" style="482" customWidth="1"/>
    <col min="515" max="515" width="11.7109375" style="482" customWidth="1"/>
    <col min="516" max="516" width="10.7109375" style="482" customWidth="1"/>
    <col min="517" max="517" width="2.42578125" style="482" bestFit="1" customWidth="1"/>
    <col min="518" max="518" width="8.5703125" style="482" customWidth="1"/>
    <col min="519" max="519" width="12.42578125" style="482" customWidth="1"/>
    <col min="520" max="520" width="2.140625" style="482" customWidth="1"/>
    <col min="521" max="521" width="9.42578125" style="482" customWidth="1"/>
    <col min="522" max="766" width="11" style="482"/>
    <col min="767" max="767" width="46.7109375" style="482" bestFit="1" customWidth="1"/>
    <col min="768" max="768" width="11.85546875" style="482" customWidth="1"/>
    <col min="769" max="769" width="12.42578125" style="482" customWidth="1"/>
    <col min="770" max="770" width="12.5703125" style="482" customWidth="1"/>
    <col min="771" max="771" width="11.7109375" style="482" customWidth="1"/>
    <col min="772" max="772" width="10.7109375" style="482" customWidth="1"/>
    <col min="773" max="773" width="2.42578125" style="482" bestFit="1" customWidth="1"/>
    <col min="774" max="774" width="8.5703125" style="482" customWidth="1"/>
    <col min="775" max="775" width="12.42578125" style="482" customWidth="1"/>
    <col min="776" max="776" width="2.140625" style="482" customWidth="1"/>
    <col min="777" max="777" width="9.42578125" style="482" customWidth="1"/>
    <col min="778" max="1022" width="11" style="482"/>
    <col min="1023" max="1023" width="46.7109375" style="482" bestFit="1" customWidth="1"/>
    <col min="1024" max="1024" width="11.85546875" style="482" customWidth="1"/>
    <col min="1025" max="1025" width="12.42578125" style="482" customWidth="1"/>
    <col min="1026" max="1026" width="12.5703125" style="482" customWidth="1"/>
    <col min="1027" max="1027" width="11.7109375" style="482" customWidth="1"/>
    <col min="1028" max="1028" width="10.7109375" style="482" customWidth="1"/>
    <col min="1029" max="1029" width="2.42578125" style="482" bestFit="1" customWidth="1"/>
    <col min="1030" max="1030" width="8.5703125" style="482" customWidth="1"/>
    <col min="1031" max="1031" width="12.42578125" style="482" customWidth="1"/>
    <col min="1032" max="1032" width="2.140625" style="482" customWidth="1"/>
    <col min="1033" max="1033" width="9.42578125" style="482" customWidth="1"/>
    <col min="1034" max="1278" width="11" style="482"/>
    <col min="1279" max="1279" width="46.7109375" style="482" bestFit="1" customWidth="1"/>
    <col min="1280" max="1280" width="11.85546875" style="482" customWidth="1"/>
    <col min="1281" max="1281" width="12.42578125" style="482" customWidth="1"/>
    <col min="1282" max="1282" width="12.5703125" style="482" customWidth="1"/>
    <col min="1283" max="1283" width="11.7109375" style="482" customWidth="1"/>
    <col min="1284" max="1284" width="10.7109375" style="482" customWidth="1"/>
    <col min="1285" max="1285" width="2.42578125" style="482" bestFit="1" customWidth="1"/>
    <col min="1286" max="1286" width="8.5703125" style="482" customWidth="1"/>
    <col min="1287" max="1287" width="12.42578125" style="482" customWidth="1"/>
    <col min="1288" max="1288" width="2.140625" style="482" customWidth="1"/>
    <col min="1289" max="1289" width="9.42578125" style="482" customWidth="1"/>
    <col min="1290" max="1534" width="11" style="482"/>
    <col min="1535" max="1535" width="46.7109375" style="482" bestFit="1" customWidth="1"/>
    <col min="1536" max="1536" width="11.85546875" style="482" customWidth="1"/>
    <col min="1537" max="1537" width="12.42578125" style="482" customWidth="1"/>
    <col min="1538" max="1538" width="12.5703125" style="482" customWidth="1"/>
    <col min="1539" max="1539" width="11.7109375" style="482" customWidth="1"/>
    <col min="1540" max="1540" width="10.7109375" style="482" customWidth="1"/>
    <col min="1541" max="1541" width="2.42578125" style="482" bestFit="1" customWidth="1"/>
    <col min="1542" max="1542" width="8.5703125" style="482" customWidth="1"/>
    <col min="1543" max="1543" width="12.42578125" style="482" customWidth="1"/>
    <col min="1544" max="1544" width="2.140625" style="482" customWidth="1"/>
    <col min="1545" max="1545" width="9.42578125" style="482" customWidth="1"/>
    <col min="1546" max="1790" width="11" style="482"/>
    <col min="1791" max="1791" width="46.7109375" style="482" bestFit="1" customWidth="1"/>
    <col min="1792" max="1792" width="11.85546875" style="482" customWidth="1"/>
    <col min="1793" max="1793" width="12.42578125" style="482" customWidth="1"/>
    <col min="1794" max="1794" width="12.5703125" style="482" customWidth="1"/>
    <col min="1795" max="1795" width="11.7109375" style="482" customWidth="1"/>
    <col min="1796" max="1796" width="10.7109375" style="482" customWidth="1"/>
    <col min="1797" max="1797" width="2.42578125" style="482" bestFit="1" customWidth="1"/>
    <col min="1798" max="1798" width="8.5703125" style="482" customWidth="1"/>
    <col min="1799" max="1799" width="12.42578125" style="482" customWidth="1"/>
    <col min="1800" max="1800" width="2.140625" style="482" customWidth="1"/>
    <col min="1801" max="1801" width="9.42578125" style="482" customWidth="1"/>
    <col min="1802" max="2046" width="11" style="482"/>
    <col min="2047" max="2047" width="46.7109375" style="482" bestFit="1" customWidth="1"/>
    <col min="2048" max="2048" width="11.85546875" style="482" customWidth="1"/>
    <col min="2049" max="2049" width="12.42578125" style="482" customWidth="1"/>
    <col min="2050" max="2050" width="12.5703125" style="482" customWidth="1"/>
    <col min="2051" max="2051" width="11.7109375" style="482" customWidth="1"/>
    <col min="2052" max="2052" width="10.7109375" style="482" customWidth="1"/>
    <col min="2053" max="2053" width="2.42578125" style="482" bestFit="1" customWidth="1"/>
    <col min="2054" max="2054" width="8.5703125" style="482" customWidth="1"/>
    <col min="2055" max="2055" width="12.42578125" style="482" customWidth="1"/>
    <col min="2056" max="2056" width="2.140625" style="482" customWidth="1"/>
    <col min="2057" max="2057" width="9.42578125" style="482" customWidth="1"/>
    <col min="2058" max="2302" width="11" style="482"/>
    <col min="2303" max="2303" width="46.7109375" style="482" bestFit="1" customWidth="1"/>
    <col min="2304" max="2304" width="11.85546875" style="482" customWidth="1"/>
    <col min="2305" max="2305" width="12.42578125" style="482" customWidth="1"/>
    <col min="2306" max="2306" width="12.5703125" style="482" customWidth="1"/>
    <col min="2307" max="2307" width="11.7109375" style="482" customWidth="1"/>
    <col min="2308" max="2308" width="10.7109375" style="482" customWidth="1"/>
    <col min="2309" max="2309" width="2.42578125" style="482" bestFit="1" customWidth="1"/>
    <col min="2310" max="2310" width="8.5703125" style="482" customWidth="1"/>
    <col min="2311" max="2311" width="12.42578125" style="482" customWidth="1"/>
    <col min="2312" max="2312" width="2.140625" style="482" customWidth="1"/>
    <col min="2313" max="2313" width="9.42578125" style="482" customWidth="1"/>
    <col min="2314" max="2558" width="11" style="482"/>
    <col min="2559" max="2559" width="46.7109375" style="482" bestFit="1" customWidth="1"/>
    <col min="2560" max="2560" width="11.85546875" style="482" customWidth="1"/>
    <col min="2561" max="2561" width="12.42578125" style="482" customWidth="1"/>
    <col min="2562" max="2562" width="12.5703125" style="482" customWidth="1"/>
    <col min="2563" max="2563" width="11.7109375" style="482" customWidth="1"/>
    <col min="2564" max="2564" width="10.7109375" style="482" customWidth="1"/>
    <col min="2565" max="2565" width="2.42578125" style="482" bestFit="1" customWidth="1"/>
    <col min="2566" max="2566" width="8.5703125" style="482" customWidth="1"/>
    <col min="2567" max="2567" width="12.42578125" style="482" customWidth="1"/>
    <col min="2568" max="2568" width="2.140625" style="482" customWidth="1"/>
    <col min="2569" max="2569" width="9.42578125" style="482" customWidth="1"/>
    <col min="2570" max="2814" width="11" style="482"/>
    <col min="2815" max="2815" width="46.7109375" style="482" bestFit="1" customWidth="1"/>
    <col min="2816" max="2816" width="11.85546875" style="482" customWidth="1"/>
    <col min="2817" max="2817" width="12.42578125" style="482" customWidth="1"/>
    <col min="2818" max="2818" width="12.5703125" style="482" customWidth="1"/>
    <col min="2819" max="2819" width="11.7109375" style="482" customWidth="1"/>
    <col min="2820" max="2820" width="10.7109375" style="482" customWidth="1"/>
    <col min="2821" max="2821" width="2.42578125" style="482" bestFit="1" customWidth="1"/>
    <col min="2822" max="2822" width="8.5703125" style="482" customWidth="1"/>
    <col min="2823" max="2823" width="12.42578125" style="482" customWidth="1"/>
    <col min="2824" max="2824" width="2.140625" style="482" customWidth="1"/>
    <col min="2825" max="2825" width="9.42578125" style="482" customWidth="1"/>
    <col min="2826" max="3070" width="11" style="482"/>
    <col min="3071" max="3071" width="46.7109375" style="482" bestFit="1" customWidth="1"/>
    <col min="3072" max="3072" width="11.85546875" style="482" customWidth="1"/>
    <col min="3073" max="3073" width="12.42578125" style="482" customWidth="1"/>
    <col min="3074" max="3074" width="12.5703125" style="482" customWidth="1"/>
    <col min="3075" max="3075" width="11.7109375" style="482" customWidth="1"/>
    <col min="3076" max="3076" width="10.7109375" style="482" customWidth="1"/>
    <col min="3077" max="3077" width="2.42578125" style="482" bestFit="1" customWidth="1"/>
    <col min="3078" max="3078" width="8.5703125" style="482" customWidth="1"/>
    <col min="3079" max="3079" width="12.42578125" style="482" customWidth="1"/>
    <col min="3080" max="3080" width="2.140625" style="482" customWidth="1"/>
    <col min="3081" max="3081" width="9.42578125" style="482" customWidth="1"/>
    <col min="3082" max="3326" width="11" style="482"/>
    <col min="3327" max="3327" width="46.7109375" style="482" bestFit="1" customWidth="1"/>
    <col min="3328" max="3328" width="11.85546875" style="482" customWidth="1"/>
    <col min="3329" max="3329" width="12.42578125" style="482" customWidth="1"/>
    <col min="3330" max="3330" width="12.5703125" style="482" customWidth="1"/>
    <col min="3331" max="3331" width="11.7109375" style="482" customWidth="1"/>
    <col min="3332" max="3332" width="10.7109375" style="482" customWidth="1"/>
    <col min="3333" max="3333" width="2.42578125" style="482" bestFit="1" customWidth="1"/>
    <col min="3334" max="3334" width="8.5703125" style="482" customWidth="1"/>
    <col min="3335" max="3335" width="12.42578125" style="482" customWidth="1"/>
    <col min="3336" max="3336" width="2.140625" style="482" customWidth="1"/>
    <col min="3337" max="3337" width="9.42578125" style="482" customWidth="1"/>
    <col min="3338" max="3582" width="11" style="482"/>
    <col min="3583" max="3583" width="46.7109375" style="482" bestFit="1" customWidth="1"/>
    <col min="3584" max="3584" width="11.85546875" style="482" customWidth="1"/>
    <col min="3585" max="3585" width="12.42578125" style="482" customWidth="1"/>
    <col min="3586" max="3586" width="12.5703125" style="482" customWidth="1"/>
    <col min="3587" max="3587" width="11.7109375" style="482" customWidth="1"/>
    <col min="3588" max="3588" width="10.7109375" style="482" customWidth="1"/>
    <col min="3589" max="3589" width="2.42578125" style="482" bestFit="1" customWidth="1"/>
    <col min="3590" max="3590" width="8.5703125" style="482" customWidth="1"/>
    <col min="3591" max="3591" width="12.42578125" style="482" customWidth="1"/>
    <col min="3592" max="3592" width="2.140625" style="482" customWidth="1"/>
    <col min="3593" max="3593" width="9.42578125" style="482" customWidth="1"/>
    <col min="3594" max="3838" width="11" style="482"/>
    <col min="3839" max="3839" width="46.7109375" style="482" bestFit="1" customWidth="1"/>
    <col min="3840" max="3840" width="11.85546875" style="482" customWidth="1"/>
    <col min="3841" max="3841" width="12.42578125" style="482" customWidth="1"/>
    <col min="3842" max="3842" width="12.5703125" style="482" customWidth="1"/>
    <col min="3843" max="3843" width="11.7109375" style="482" customWidth="1"/>
    <col min="3844" max="3844" width="10.7109375" style="482" customWidth="1"/>
    <col min="3845" max="3845" width="2.42578125" style="482" bestFit="1" customWidth="1"/>
    <col min="3846" max="3846" width="8.5703125" style="482" customWidth="1"/>
    <col min="3847" max="3847" width="12.42578125" style="482" customWidth="1"/>
    <col min="3848" max="3848" width="2.140625" style="482" customWidth="1"/>
    <col min="3849" max="3849" width="9.42578125" style="482" customWidth="1"/>
    <col min="3850" max="4094" width="11" style="482"/>
    <col min="4095" max="4095" width="46.7109375" style="482" bestFit="1" customWidth="1"/>
    <col min="4096" max="4096" width="11.85546875" style="482" customWidth="1"/>
    <col min="4097" max="4097" width="12.42578125" style="482" customWidth="1"/>
    <col min="4098" max="4098" width="12.5703125" style="482" customWidth="1"/>
    <col min="4099" max="4099" width="11.7109375" style="482" customWidth="1"/>
    <col min="4100" max="4100" width="10.7109375" style="482" customWidth="1"/>
    <col min="4101" max="4101" width="2.42578125" style="482" bestFit="1" customWidth="1"/>
    <col min="4102" max="4102" width="8.5703125" style="482" customWidth="1"/>
    <col min="4103" max="4103" width="12.42578125" style="482" customWidth="1"/>
    <col min="4104" max="4104" width="2.140625" style="482" customWidth="1"/>
    <col min="4105" max="4105" width="9.42578125" style="482" customWidth="1"/>
    <col min="4106" max="4350" width="11" style="482"/>
    <col min="4351" max="4351" width="46.7109375" style="482" bestFit="1" customWidth="1"/>
    <col min="4352" max="4352" width="11.85546875" style="482" customWidth="1"/>
    <col min="4353" max="4353" width="12.42578125" style="482" customWidth="1"/>
    <col min="4354" max="4354" width="12.5703125" style="482" customWidth="1"/>
    <col min="4355" max="4355" width="11.7109375" style="482" customWidth="1"/>
    <col min="4356" max="4356" width="10.7109375" style="482" customWidth="1"/>
    <col min="4357" max="4357" width="2.42578125" style="482" bestFit="1" customWidth="1"/>
    <col min="4358" max="4358" width="8.5703125" style="482" customWidth="1"/>
    <col min="4359" max="4359" width="12.42578125" style="482" customWidth="1"/>
    <col min="4360" max="4360" width="2.140625" style="482" customWidth="1"/>
    <col min="4361" max="4361" width="9.42578125" style="482" customWidth="1"/>
    <col min="4362" max="4606" width="11" style="482"/>
    <col min="4607" max="4607" width="46.7109375" style="482" bestFit="1" customWidth="1"/>
    <col min="4608" max="4608" width="11.85546875" style="482" customWidth="1"/>
    <col min="4609" max="4609" width="12.42578125" style="482" customWidth="1"/>
    <col min="4610" max="4610" width="12.5703125" style="482" customWidth="1"/>
    <col min="4611" max="4611" width="11.7109375" style="482" customWidth="1"/>
    <col min="4612" max="4612" width="10.7109375" style="482" customWidth="1"/>
    <col min="4613" max="4613" width="2.42578125" style="482" bestFit="1" customWidth="1"/>
    <col min="4614" max="4614" width="8.5703125" style="482" customWidth="1"/>
    <col min="4615" max="4615" width="12.42578125" style="482" customWidth="1"/>
    <col min="4616" max="4616" width="2.140625" style="482" customWidth="1"/>
    <col min="4617" max="4617" width="9.42578125" style="482" customWidth="1"/>
    <col min="4618" max="4862" width="11" style="482"/>
    <col min="4863" max="4863" width="46.7109375" style="482" bestFit="1" customWidth="1"/>
    <col min="4864" max="4864" width="11.85546875" style="482" customWidth="1"/>
    <col min="4865" max="4865" width="12.42578125" style="482" customWidth="1"/>
    <col min="4866" max="4866" width="12.5703125" style="482" customWidth="1"/>
    <col min="4867" max="4867" width="11.7109375" style="482" customWidth="1"/>
    <col min="4868" max="4868" width="10.7109375" style="482" customWidth="1"/>
    <col min="4869" max="4869" width="2.42578125" style="482" bestFit="1" customWidth="1"/>
    <col min="4870" max="4870" width="8.5703125" style="482" customWidth="1"/>
    <col min="4871" max="4871" width="12.42578125" style="482" customWidth="1"/>
    <col min="4872" max="4872" width="2.140625" style="482" customWidth="1"/>
    <col min="4873" max="4873" width="9.42578125" style="482" customWidth="1"/>
    <col min="4874" max="5118" width="11" style="482"/>
    <col min="5119" max="5119" width="46.7109375" style="482" bestFit="1" customWidth="1"/>
    <col min="5120" max="5120" width="11.85546875" style="482" customWidth="1"/>
    <col min="5121" max="5121" width="12.42578125" style="482" customWidth="1"/>
    <col min="5122" max="5122" width="12.5703125" style="482" customWidth="1"/>
    <col min="5123" max="5123" width="11.7109375" style="482" customWidth="1"/>
    <col min="5124" max="5124" width="10.7109375" style="482" customWidth="1"/>
    <col min="5125" max="5125" width="2.42578125" style="482" bestFit="1" customWidth="1"/>
    <col min="5126" max="5126" width="8.5703125" style="482" customWidth="1"/>
    <col min="5127" max="5127" width="12.42578125" style="482" customWidth="1"/>
    <col min="5128" max="5128" width="2.140625" style="482" customWidth="1"/>
    <col min="5129" max="5129" width="9.42578125" style="482" customWidth="1"/>
    <col min="5130" max="5374" width="11" style="482"/>
    <col min="5375" max="5375" width="46.7109375" style="482" bestFit="1" customWidth="1"/>
    <col min="5376" max="5376" width="11.85546875" style="482" customWidth="1"/>
    <col min="5377" max="5377" width="12.42578125" style="482" customWidth="1"/>
    <col min="5378" max="5378" width="12.5703125" style="482" customWidth="1"/>
    <col min="5379" max="5379" width="11.7109375" style="482" customWidth="1"/>
    <col min="5380" max="5380" width="10.7109375" style="482" customWidth="1"/>
    <col min="5381" max="5381" width="2.42578125" style="482" bestFit="1" customWidth="1"/>
    <col min="5382" max="5382" width="8.5703125" style="482" customWidth="1"/>
    <col min="5383" max="5383" width="12.42578125" style="482" customWidth="1"/>
    <col min="5384" max="5384" width="2.140625" style="482" customWidth="1"/>
    <col min="5385" max="5385" width="9.42578125" style="482" customWidth="1"/>
    <col min="5386" max="5630" width="11" style="482"/>
    <col min="5631" max="5631" width="46.7109375" style="482" bestFit="1" customWidth="1"/>
    <col min="5632" max="5632" width="11.85546875" style="482" customWidth="1"/>
    <col min="5633" max="5633" width="12.42578125" style="482" customWidth="1"/>
    <col min="5634" max="5634" width="12.5703125" style="482" customWidth="1"/>
    <col min="5635" max="5635" width="11.7109375" style="482" customWidth="1"/>
    <col min="5636" max="5636" width="10.7109375" style="482" customWidth="1"/>
    <col min="5637" max="5637" width="2.42578125" style="482" bestFit="1" customWidth="1"/>
    <col min="5638" max="5638" width="8.5703125" style="482" customWidth="1"/>
    <col min="5639" max="5639" width="12.42578125" style="482" customWidth="1"/>
    <col min="5640" max="5640" width="2.140625" style="482" customWidth="1"/>
    <col min="5641" max="5641" width="9.42578125" style="482" customWidth="1"/>
    <col min="5642" max="5886" width="11" style="482"/>
    <col min="5887" max="5887" width="46.7109375" style="482" bestFit="1" customWidth="1"/>
    <col min="5888" max="5888" width="11.85546875" style="482" customWidth="1"/>
    <col min="5889" max="5889" width="12.42578125" style="482" customWidth="1"/>
    <col min="5890" max="5890" width="12.5703125" style="482" customWidth="1"/>
    <col min="5891" max="5891" width="11.7109375" style="482" customWidth="1"/>
    <col min="5892" max="5892" width="10.7109375" style="482" customWidth="1"/>
    <col min="5893" max="5893" width="2.42578125" style="482" bestFit="1" customWidth="1"/>
    <col min="5894" max="5894" width="8.5703125" style="482" customWidth="1"/>
    <col min="5895" max="5895" width="12.42578125" style="482" customWidth="1"/>
    <col min="5896" max="5896" width="2.140625" style="482" customWidth="1"/>
    <col min="5897" max="5897" width="9.42578125" style="482" customWidth="1"/>
    <col min="5898" max="6142" width="11" style="482"/>
    <col min="6143" max="6143" width="46.7109375" style="482" bestFit="1" customWidth="1"/>
    <col min="6144" max="6144" width="11.85546875" style="482" customWidth="1"/>
    <col min="6145" max="6145" width="12.42578125" style="482" customWidth="1"/>
    <col min="6146" max="6146" width="12.5703125" style="482" customWidth="1"/>
    <col min="6147" max="6147" width="11.7109375" style="482" customWidth="1"/>
    <col min="6148" max="6148" width="10.7109375" style="482" customWidth="1"/>
    <col min="6149" max="6149" width="2.42578125" style="482" bestFit="1" customWidth="1"/>
    <col min="6150" max="6150" width="8.5703125" style="482" customWidth="1"/>
    <col min="6151" max="6151" width="12.42578125" style="482" customWidth="1"/>
    <col min="6152" max="6152" width="2.140625" style="482" customWidth="1"/>
    <col min="6153" max="6153" width="9.42578125" style="482" customWidth="1"/>
    <col min="6154" max="6398" width="11" style="482"/>
    <col min="6399" max="6399" width="46.7109375" style="482" bestFit="1" customWidth="1"/>
    <col min="6400" max="6400" width="11.85546875" style="482" customWidth="1"/>
    <col min="6401" max="6401" width="12.42578125" style="482" customWidth="1"/>
    <col min="6402" max="6402" width="12.5703125" style="482" customWidth="1"/>
    <col min="6403" max="6403" width="11.7109375" style="482" customWidth="1"/>
    <col min="6404" max="6404" width="10.7109375" style="482" customWidth="1"/>
    <col min="6405" max="6405" width="2.42578125" style="482" bestFit="1" customWidth="1"/>
    <col min="6406" max="6406" width="8.5703125" style="482" customWidth="1"/>
    <col min="6407" max="6407" width="12.42578125" style="482" customWidth="1"/>
    <col min="6408" max="6408" width="2.140625" style="482" customWidth="1"/>
    <col min="6409" max="6409" width="9.42578125" style="482" customWidth="1"/>
    <col min="6410" max="6654" width="11" style="482"/>
    <col min="6655" max="6655" width="46.7109375" style="482" bestFit="1" customWidth="1"/>
    <col min="6656" max="6656" width="11.85546875" style="482" customWidth="1"/>
    <col min="6657" max="6657" width="12.42578125" style="482" customWidth="1"/>
    <col min="6658" max="6658" width="12.5703125" style="482" customWidth="1"/>
    <col min="6659" max="6659" width="11.7109375" style="482" customWidth="1"/>
    <col min="6660" max="6660" width="10.7109375" style="482" customWidth="1"/>
    <col min="6661" max="6661" width="2.42578125" style="482" bestFit="1" customWidth="1"/>
    <col min="6662" max="6662" width="8.5703125" style="482" customWidth="1"/>
    <col min="6663" max="6663" width="12.42578125" style="482" customWidth="1"/>
    <col min="6664" max="6664" width="2.140625" style="482" customWidth="1"/>
    <col min="6665" max="6665" width="9.42578125" style="482" customWidth="1"/>
    <col min="6666" max="6910" width="11" style="482"/>
    <col min="6911" max="6911" width="46.7109375" style="482" bestFit="1" customWidth="1"/>
    <col min="6912" max="6912" width="11.85546875" style="482" customWidth="1"/>
    <col min="6913" max="6913" width="12.42578125" style="482" customWidth="1"/>
    <col min="6914" max="6914" width="12.5703125" style="482" customWidth="1"/>
    <col min="6915" max="6915" width="11.7109375" style="482" customWidth="1"/>
    <col min="6916" max="6916" width="10.7109375" style="482" customWidth="1"/>
    <col min="6917" max="6917" width="2.42578125" style="482" bestFit="1" customWidth="1"/>
    <col min="6918" max="6918" width="8.5703125" style="482" customWidth="1"/>
    <col min="6919" max="6919" width="12.42578125" style="482" customWidth="1"/>
    <col min="6920" max="6920" width="2.140625" style="482" customWidth="1"/>
    <col min="6921" max="6921" width="9.42578125" style="482" customWidth="1"/>
    <col min="6922" max="7166" width="11" style="482"/>
    <col min="7167" max="7167" width="46.7109375" style="482" bestFit="1" customWidth="1"/>
    <col min="7168" max="7168" width="11.85546875" style="482" customWidth="1"/>
    <col min="7169" max="7169" width="12.42578125" style="482" customWidth="1"/>
    <col min="7170" max="7170" width="12.5703125" style="482" customWidth="1"/>
    <col min="7171" max="7171" width="11.7109375" style="482" customWidth="1"/>
    <col min="7172" max="7172" width="10.7109375" style="482" customWidth="1"/>
    <col min="7173" max="7173" width="2.42578125" style="482" bestFit="1" customWidth="1"/>
    <col min="7174" max="7174" width="8.5703125" style="482" customWidth="1"/>
    <col min="7175" max="7175" width="12.42578125" style="482" customWidth="1"/>
    <col min="7176" max="7176" width="2.140625" style="482" customWidth="1"/>
    <col min="7177" max="7177" width="9.42578125" style="482" customWidth="1"/>
    <col min="7178" max="7422" width="11" style="482"/>
    <col min="7423" max="7423" width="46.7109375" style="482" bestFit="1" customWidth="1"/>
    <col min="7424" max="7424" width="11.85546875" style="482" customWidth="1"/>
    <col min="7425" max="7425" width="12.42578125" style="482" customWidth="1"/>
    <col min="7426" max="7426" width="12.5703125" style="482" customWidth="1"/>
    <col min="7427" max="7427" width="11.7109375" style="482" customWidth="1"/>
    <col min="7428" max="7428" width="10.7109375" style="482" customWidth="1"/>
    <col min="7429" max="7429" width="2.42578125" style="482" bestFit="1" customWidth="1"/>
    <col min="7430" max="7430" width="8.5703125" style="482" customWidth="1"/>
    <col min="7431" max="7431" width="12.42578125" style="482" customWidth="1"/>
    <col min="7432" max="7432" width="2.140625" style="482" customWidth="1"/>
    <col min="7433" max="7433" width="9.42578125" style="482" customWidth="1"/>
    <col min="7434" max="7678" width="11" style="482"/>
    <col min="7679" max="7679" width="46.7109375" style="482" bestFit="1" customWidth="1"/>
    <col min="7680" max="7680" width="11.85546875" style="482" customWidth="1"/>
    <col min="7681" max="7681" width="12.42578125" style="482" customWidth="1"/>
    <col min="7682" max="7682" width="12.5703125" style="482" customWidth="1"/>
    <col min="7683" max="7683" width="11.7109375" style="482" customWidth="1"/>
    <col min="7684" max="7684" width="10.7109375" style="482" customWidth="1"/>
    <col min="7685" max="7685" width="2.42578125" style="482" bestFit="1" customWidth="1"/>
    <col min="7686" max="7686" width="8.5703125" style="482" customWidth="1"/>
    <col min="7687" max="7687" width="12.42578125" style="482" customWidth="1"/>
    <col min="7688" max="7688" width="2.140625" style="482" customWidth="1"/>
    <col min="7689" max="7689" width="9.42578125" style="482" customWidth="1"/>
    <col min="7690" max="7934" width="11" style="482"/>
    <col min="7935" max="7935" width="46.7109375" style="482" bestFit="1" customWidth="1"/>
    <col min="7936" max="7936" width="11.85546875" style="482" customWidth="1"/>
    <col min="7937" max="7937" width="12.42578125" style="482" customWidth="1"/>
    <col min="7938" max="7938" width="12.5703125" style="482" customWidth="1"/>
    <col min="7939" max="7939" width="11.7109375" style="482" customWidth="1"/>
    <col min="7940" max="7940" width="10.7109375" style="482" customWidth="1"/>
    <col min="7941" max="7941" width="2.42578125" style="482" bestFit="1" customWidth="1"/>
    <col min="7942" max="7942" width="8.5703125" style="482" customWidth="1"/>
    <col min="7943" max="7943" width="12.42578125" style="482" customWidth="1"/>
    <col min="7944" max="7944" width="2.140625" style="482" customWidth="1"/>
    <col min="7945" max="7945" width="9.42578125" style="482" customWidth="1"/>
    <col min="7946" max="8190" width="11" style="482"/>
    <col min="8191" max="8191" width="46.7109375" style="482" bestFit="1" customWidth="1"/>
    <col min="8192" max="8192" width="11.85546875" style="482" customWidth="1"/>
    <col min="8193" max="8193" width="12.42578125" style="482" customWidth="1"/>
    <col min="8194" max="8194" width="12.5703125" style="482" customWidth="1"/>
    <col min="8195" max="8195" width="11.7109375" style="482" customWidth="1"/>
    <col min="8196" max="8196" width="10.7109375" style="482" customWidth="1"/>
    <col min="8197" max="8197" width="2.42578125" style="482" bestFit="1" customWidth="1"/>
    <col min="8198" max="8198" width="8.5703125" style="482" customWidth="1"/>
    <col min="8199" max="8199" width="12.42578125" style="482" customWidth="1"/>
    <col min="8200" max="8200" width="2.140625" style="482" customWidth="1"/>
    <col min="8201" max="8201" width="9.42578125" style="482" customWidth="1"/>
    <col min="8202" max="8446" width="11" style="482"/>
    <col min="8447" max="8447" width="46.7109375" style="482" bestFit="1" customWidth="1"/>
    <col min="8448" max="8448" width="11.85546875" style="482" customWidth="1"/>
    <col min="8449" max="8449" width="12.42578125" style="482" customWidth="1"/>
    <col min="8450" max="8450" width="12.5703125" style="482" customWidth="1"/>
    <col min="8451" max="8451" width="11.7109375" style="482" customWidth="1"/>
    <col min="8452" max="8452" width="10.7109375" style="482" customWidth="1"/>
    <col min="8453" max="8453" width="2.42578125" style="482" bestFit="1" customWidth="1"/>
    <col min="8454" max="8454" width="8.5703125" style="482" customWidth="1"/>
    <col min="8455" max="8455" width="12.42578125" style="482" customWidth="1"/>
    <col min="8456" max="8456" width="2.140625" style="482" customWidth="1"/>
    <col min="8457" max="8457" width="9.42578125" style="482" customWidth="1"/>
    <col min="8458" max="8702" width="11" style="482"/>
    <col min="8703" max="8703" width="46.7109375" style="482" bestFit="1" customWidth="1"/>
    <col min="8704" max="8704" width="11.85546875" style="482" customWidth="1"/>
    <col min="8705" max="8705" width="12.42578125" style="482" customWidth="1"/>
    <col min="8706" max="8706" width="12.5703125" style="482" customWidth="1"/>
    <col min="8707" max="8707" width="11.7109375" style="482" customWidth="1"/>
    <col min="8708" max="8708" width="10.7109375" style="482" customWidth="1"/>
    <col min="8709" max="8709" width="2.42578125" style="482" bestFit="1" customWidth="1"/>
    <col min="8710" max="8710" width="8.5703125" style="482" customWidth="1"/>
    <col min="8711" max="8711" width="12.42578125" style="482" customWidth="1"/>
    <col min="8712" max="8712" width="2.140625" style="482" customWidth="1"/>
    <col min="8713" max="8713" width="9.42578125" style="482" customWidth="1"/>
    <col min="8714" max="8958" width="11" style="482"/>
    <col min="8959" max="8959" width="46.7109375" style="482" bestFit="1" customWidth="1"/>
    <col min="8960" max="8960" width="11.85546875" style="482" customWidth="1"/>
    <col min="8961" max="8961" width="12.42578125" style="482" customWidth="1"/>
    <col min="8962" max="8962" width="12.5703125" style="482" customWidth="1"/>
    <col min="8963" max="8963" width="11.7109375" style="482" customWidth="1"/>
    <col min="8964" max="8964" width="10.7109375" style="482" customWidth="1"/>
    <col min="8965" max="8965" width="2.42578125" style="482" bestFit="1" customWidth="1"/>
    <col min="8966" max="8966" width="8.5703125" style="482" customWidth="1"/>
    <col min="8967" max="8967" width="12.42578125" style="482" customWidth="1"/>
    <col min="8968" max="8968" width="2.140625" style="482" customWidth="1"/>
    <col min="8969" max="8969" width="9.42578125" style="482" customWidth="1"/>
    <col min="8970" max="9214" width="11" style="482"/>
    <col min="9215" max="9215" width="46.7109375" style="482" bestFit="1" customWidth="1"/>
    <col min="9216" max="9216" width="11.85546875" style="482" customWidth="1"/>
    <col min="9217" max="9217" width="12.42578125" style="482" customWidth="1"/>
    <col min="9218" max="9218" width="12.5703125" style="482" customWidth="1"/>
    <col min="9219" max="9219" width="11.7109375" style="482" customWidth="1"/>
    <col min="9220" max="9220" width="10.7109375" style="482" customWidth="1"/>
    <col min="9221" max="9221" width="2.42578125" style="482" bestFit="1" customWidth="1"/>
    <col min="9222" max="9222" width="8.5703125" style="482" customWidth="1"/>
    <col min="9223" max="9223" width="12.42578125" style="482" customWidth="1"/>
    <col min="9224" max="9224" width="2.140625" style="482" customWidth="1"/>
    <col min="9225" max="9225" width="9.42578125" style="482" customWidth="1"/>
    <col min="9226" max="9470" width="11" style="482"/>
    <col min="9471" max="9471" width="46.7109375" style="482" bestFit="1" customWidth="1"/>
    <col min="9472" max="9472" width="11.85546875" style="482" customWidth="1"/>
    <col min="9473" max="9473" width="12.42578125" style="482" customWidth="1"/>
    <col min="9474" max="9474" width="12.5703125" style="482" customWidth="1"/>
    <col min="9475" max="9475" width="11.7109375" style="482" customWidth="1"/>
    <col min="9476" max="9476" width="10.7109375" style="482" customWidth="1"/>
    <col min="9477" max="9477" width="2.42578125" style="482" bestFit="1" customWidth="1"/>
    <col min="9478" max="9478" width="8.5703125" style="482" customWidth="1"/>
    <col min="9479" max="9479" width="12.42578125" style="482" customWidth="1"/>
    <col min="9480" max="9480" width="2.140625" style="482" customWidth="1"/>
    <col min="9481" max="9481" width="9.42578125" style="482" customWidth="1"/>
    <col min="9482" max="9726" width="11" style="482"/>
    <col min="9727" max="9727" width="46.7109375" style="482" bestFit="1" customWidth="1"/>
    <col min="9728" max="9728" width="11.85546875" style="482" customWidth="1"/>
    <col min="9729" max="9729" width="12.42578125" style="482" customWidth="1"/>
    <col min="9730" max="9730" width="12.5703125" style="482" customWidth="1"/>
    <col min="9731" max="9731" width="11.7109375" style="482" customWidth="1"/>
    <col min="9732" max="9732" width="10.7109375" style="482" customWidth="1"/>
    <col min="9733" max="9733" width="2.42578125" style="482" bestFit="1" customWidth="1"/>
    <col min="9734" max="9734" width="8.5703125" style="482" customWidth="1"/>
    <col min="9735" max="9735" width="12.42578125" style="482" customWidth="1"/>
    <col min="9736" max="9736" width="2.140625" style="482" customWidth="1"/>
    <col min="9737" max="9737" width="9.42578125" style="482" customWidth="1"/>
    <col min="9738" max="9982" width="11" style="482"/>
    <col min="9983" max="9983" width="46.7109375" style="482" bestFit="1" customWidth="1"/>
    <col min="9984" max="9984" width="11.85546875" style="482" customWidth="1"/>
    <col min="9985" max="9985" width="12.42578125" style="482" customWidth="1"/>
    <col min="9986" max="9986" width="12.5703125" style="482" customWidth="1"/>
    <col min="9987" max="9987" width="11.7109375" style="482" customWidth="1"/>
    <col min="9988" max="9988" width="10.7109375" style="482" customWidth="1"/>
    <col min="9989" max="9989" width="2.42578125" style="482" bestFit="1" customWidth="1"/>
    <col min="9990" max="9990" width="8.5703125" style="482" customWidth="1"/>
    <col min="9991" max="9991" width="12.42578125" style="482" customWidth="1"/>
    <col min="9992" max="9992" width="2.140625" style="482" customWidth="1"/>
    <col min="9993" max="9993" width="9.42578125" style="482" customWidth="1"/>
    <col min="9994" max="10238" width="11" style="482"/>
    <col min="10239" max="10239" width="46.7109375" style="482" bestFit="1" customWidth="1"/>
    <col min="10240" max="10240" width="11.85546875" style="482" customWidth="1"/>
    <col min="10241" max="10241" width="12.42578125" style="482" customWidth="1"/>
    <col min="10242" max="10242" width="12.5703125" style="482" customWidth="1"/>
    <col min="10243" max="10243" width="11.7109375" style="482" customWidth="1"/>
    <col min="10244" max="10244" width="10.7109375" style="482" customWidth="1"/>
    <col min="10245" max="10245" width="2.42578125" style="482" bestFit="1" customWidth="1"/>
    <col min="10246" max="10246" width="8.5703125" style="482" customWidth="1"/>
    <col min="10247" max="10247" width="12.42578125" style="482" customWidth="1"/>
    <col min="10248" max="10248" width="2.140625" style="482" customWidth="1"/>
    <col min="10249" max="10249" width="9.42578125" style="482" customWidth="1"/>
    <col min="10250" max="10494" width="11" style="482"/>
    <col min="10495" max="10495" width="46.7109375" style="482" bestFit="1" customWidth="1"/>
    <col min="10496" max="10496" width="11.85546875" style="482" customWidth="1"/>
    <col min="10497" max="10497" width="12.42578125" style="482" customWidth="1"/>
    <col min="10498" max="10498" width="12.5703125" style="482" customWidth="1"/>
    <col min="10499" max="10499" width="11.7109375" style="482" customWidth="1"/>
    <col min="10500" max="10500" width="10.7109375" style="482" customWidth="1"/>
    <col min="10501" max="10501" width="2.42578125" style="482" bestFit="1" customWidth="1"/>
    <col min="10502" max="10502" width="8.5703125" style="482" customWidth="1"/>
    <col min="10503" max="10503" width="12.42578125" style="482" customWidth="1"/>
    <col min="10504" max="10504" width="2.140625" style="482" customWidth="1"/>
    <col min="10505" max="10505" width="9.42578125" style="482" customWidth="1"/>
    <col min="10506" max="10750" width="11" style="482"/>
    <col min="10751" max="10751" width="46.7109375" style="482" bestFit="1" customWidth="1"/>
    <col min="10752" max="10752" width="11.85546875" style="482" customWidth="1"/>
    <col min="10753" max="10753" width="12.42578125" style="482" customWidth="1"/>
    <col min="10754" max="10754" width="12.5703125" style="482" customWidth="1"/>
    <col min="10755" max="10755" width="11.7109375" style="482" customWidth="1"/>
    <col min="10756" max="10756" width="10.7109375" style="482" customWidth="1"/>
    <col min="10757" max="10757" width="2.42578125" style="482" bestFit="1" customWidth="1"/>
    <col min="10758" max="10758" width="8.5703125" style="482" customWidth="1"/>
    <col min="10759" max="10759" width="12.42578125" style="482" customWidth="1"/>
    <col min="10760" max="10760" width="2.140625" style="482" customWidth="1"/>
    <col min="10761" max="10761" width="9.42578125" style="482" customWidth="1"/>
    <col min="10762" max="11006" width="11" style="482"/>
    <col min="11007" max="11007" width="46.7109375" style="482" bestFit="1" customWidth="1"/>
    <col min="11008" max="11008" width="11.85546875" style="482" customWidth="1"/>
    <col min="11009" max="11009" width="12.42578125" style="482" customWidth="1"/>
    <col min="11010" max="11010" width="12.5703125" style="482" customWidth="1"/>
    <col min="11011" max="11011" width="11.7109375" style="482" customWidth="1"/>
    <col min="11012" max="11012" width="10.7109375" style="482" customWidth="1"/>
    <col min="11013" max="11013" width="2.42578125" style="482" bestFit="1" customWidth="1"/>
    <col min="11014" max="11014" width="8.5703125" style="482" customWidth="1"/>
    <col min="11015" max="11015" width="12.42578125" style="482" customWidth="1"/>
    <col min="11016" max="11016" width="2.140625" style="482" customWidth="1"/>
    <col min="11017" max="11017" width="9.42578125" style="482" customWidth="1"/>
    <col min="11018" max="11262" width="11" style="482"/>
    <col min="11263" max="11263" width="46.7109375" style="482" bestFit="1" customWidth="1"/>
    <col min="11264" max="11264" width="11.85546875" style="482" customWidth="1"/>
    <col min="11265" max="11265" width="12.42578125" style="482" customWidth="1"/>
    <col min="11266" max="11266" width="12.5703125" style="482" customWidth="1"/>
    <col min="11267" max="11267" width="11.7109375" style="482" customWidth="1"/>
    <col min="11268" max="11268" width="10.7109375" style="482" customWidth="1"/>
    <col min="11269" max="11269" width="2.42578125" style="482" bestFit="1" customWidth="1"/>
    <col min="11270" max="11270" width="8.5703125" style="482" customWidth="1"/>
    <col min="11271" max="11271" width="12.42578125" style="482" customWidth="1"/>
    <col min="11272" max="11272" width="2.140625" style="482" customWidth="1"/>
    <col min="11273" max="11273" width="9.42578125" style="482" customWidth="1"/>
    <col min="11274" max="11518" width="11" style="482"/>
    <col min="11519" max="11519" width="46.7109375" style="482" bestFit="1" customWidth="1"/>
    <col min="11520" max="11520" width="11.85546875" style="482" customWidth="1"/>
    <col min="11521" max="11521" width="12.42578125" style="482" customWidth="1"/>
    <col min="11522" max="11522" width="12.5703125" style="482" customWidth="1"/>
    <col min="11523" max="11523" width="11.7109375" style="482" customWidth="1"/>
    <col min="11524" max="11524" width="10.7109375" style="482" customWidth="1"/>
    <col min="11525" max="11525" width="2.42578125" style="482" bestFit="1" customWidth="1"/>
    <col min="11526" max="11526" width="8.5703125" style="482" customWidth="1"/>
    <col min="11527" max="11527" width="12.42578125" style="482" customWidth="1"/>
    <col min="11528" max="11528" width="2.140625" style="482" customWidth="1"/>
    <col min="11529" max="11529" width="9.42578125" style="482" customWidth="1"/>
    <col min="11530" max="11774" width="11" style="482"/>
    <col min="11775" max="11775" width="46.7109375" style="482" bestFit="1" customWidth="1"/>
    <col min="11776" max="11776" width="11.85546875" style="482" customWidth="1"/>
    <col min="11777" max="11777" width="12.42578125" style="482" customWidth="1"/>
    <col min="11778" max="11778" width="12.5703125" style="482" customWidth="1"/>
    <col min="11779" max="11779" width="11.7109375" style="482" customWidth="1"/>
    <col min="11780" max="11780" width="10.7109375" style="482" customWidth="1"/>
    <col min="11781" max="11781" width="2.42578125" style="482" bestFit="1" customWidth="1"/>
    <col min="11782" max="11782" width="8.5703125" style="482" customWidth="1"/>
    <col min="11783" max="11783" width="12.42578125" style="482" customWidth="1"/>
    <col min="11784" max="11784" width="2.140625" style="482" customWidth="1"/>
    <col min="11785" max="11785" width="9.42578125" style="482" customWidth="1"/>
    <col min="11786" max="12030" width="11" style="482"/>
    <col min="12031" max="12031" width="46.7109375" style="482" bestFit="1" customWidth="1"/>
    <col min="12032" max="12032" width="11.85546875" style="482" customWidth="1"/>
    <col min="12033" max="12033" width="12.42578125" style="482" customWidth="1"/>
    <col min="12034" max="12034" width="12.5703125" style="482" customWidth="1"/>
    <col min="12035" max="12035" width="11.7109375" style="482" customWidth="1"/>
    <col min="12036" max="12036" width="10.7109375" style="482" customWidth="1"/>
    <col min="12037" max="12037" width="2.42578125" style="482" bestFit="1" customWidth="1"/>
    <col min="12038" max="12038" width="8.5703125" style="482" customWidth="1"/>
    <col min="12039" max="12039" width="12.42578125" style="482" customWidth="1"/>
    <col min="12040" max="12040" width="2.140625" style="482" customWidth="1"/>
    <col min="12041" max="12041" width="9.42578125" style="482" customWidth="1"/>
    <col min="12042" max="12286" width="11" style="482"/>
    <col min="12287" max="12287" width="46.7109375" style="482" bestFit="1" customWidth="1"/>
    <col min="12288" max="12288" width="11.85546875" style="482" customWidth="1"/>
    <col min="12289" max="12289" width="12.42578125" style="482" customWidth="1"/>
    <col min="12290" max="12290" width="12.5703125" style="482" customWidth="1"/>
    <col min="12291" max="12291" width="11.7109375" style="482" customWidth="1"/>
    <col min="12292" max="12292" width="10.7109375" style="482" customWidth="1"/>
    <col min="12293" max="12293" width="2.42578125" style="482" bestFit="1" customWidth="1"/>
    <col min="12294" max="12294" width="8.5703125" style="482" customWidth="1"/>
    <col min="12295" max="12295" width="12.42578125" style="482" customWidth="1"/>
    <col min="12296" max="12296" width="2.140625" style="482" customWidth="1"/>
    <col min="12297" max="12297" width="9.42578125" style="482" customWidth="1"/>
    <col min="12298" max="12542" width="11" style="482"/>
    <col min="12543" max="12543" width="46.7109375" style="482" bestFit="1" customWidth="1"/>
    <col min="12544" max="12544" width="11.85546875" style="482" customWidth="1"/>
    <col min="12545" max="12545" width="12.42578125" style="482" customWidth="1"/>
    <col min="12546" max="12546" width="12.5703125" style="482" customWidth="1"/>
    <col min="12547" max="12547" width="11.7109375" style="482" customWidth="1"/>
    <col min="12548" max="12548" width="10.7109375" style="482" customWidth="1"/>
    <col min="12549" max="12549" width="2.42578125" style="482" bestFit="1" customWidth="1"/>
    <col min="12550" max="12550" width="8.5703125" style="482" customWidth="1"/>
    <col min="12551" max="12551" width="12.42578125" style="482" customWidth="1"/>
    <col min="12552" max="12552" width="2.140625" style="482" customWidth="1"/>
    <col min="12553" max="12553" width="9.42578125" style="482" customWidth="1"/>
    <col min="12554" max="12798" width="11" style="482"/>
    <col min="12799" max="12799" width="46.7109375" style="482" bestFit="1" customWidth="1"/>
    <col min="12800" max="12800" width="11.85546875" style="482" customWidth="1"/>
    <col min="12801" max="12801" width="12.42578125" style="482" customWidth="1"/>
    <col min="12802" max="12802" width="12.5703125" style="482" customWidth="1"/>
    <col min="12803" max="12803" width="11.7109375" style="482" customWidth="1"/>
    <col min="12804" max="12804" width="10.7109375" style="482" customWidth="1"/>
    <col min="12805" max="12805" width="2.42578125" style="482" bestFit="1" customWidth="1"/>
    <col min="12806" max="12806" width="8.5703125" style="482" customWidth="1"/>
    <col min="12807" max="12807" width="12.42578125" style="482" customWidth="1"/>
    <col min="12808" max="12808" width="2.140625" style="482" customWidth="1"/>
    <col min="12809" max="12809" width="9.42578125" style="482" customWidth="1"/>
    <col min="12810" max="13054" width="11" style="482"/>
    <col min="13055" max="13055" width="46.7109375" style="482" bestFit="1" customWidth="1"/>
    <col min="13056" max="13056" width="11.85546875" style="482" customWidth="1"/>
    <col min="13057" max="13057" width="12.42578125" style="482" customWidth="1"/>
    <col min="13058" max="13058" width="12.5703125" style="482" customWidth="1"/>
    <col min="13059" max="13059" width="11.7109375" style="482" customWidth="1"/>
    <col min="13060" max="13060" width="10.7109375" style="482" customWidth="1"/>
    <col min="13061" max="13061" width="2.42578125" style="482" bestFit="1" customWidth="1"/>
    <col min="13062" max="13062" width="8.5703125" style="482" customWidth="1"/>
    <col min="13063" max="13063" width="12.42578125" style="482" customWidth="1"/>
    <col min="13064" max="13064" width="2.140625" style="482" customWidth="1"/>
    <col min="13065" max="13065" width="9.42578125" style="482" customWidth="1"/>
    <col min="13066" max="13310" width="11" style="482"/>
    <col min="13311" max="13311" width="46.7109375" style="482" bestFit="1" customWidth="1"/>
    <col min="13312" max="13312" width="11.85546875" style="482" customWidth="1"/>
    <col min="13313" max="13313" width="12.42578125" style="482" customWidth="1"/>
    <col min="13314" max="13314" width="12.5703125" style="482" customWidth="1"/>
    <col min="13315" max="13315" width="11.7109375" style="482" customWidth="1"/>
    <col min="13316" max="13316" width="10.7109375" style="482" customWidth="1"/>
    <col min="13317" max="13317" width="2.42578125" style="482" bestFit="1" customWidth="1"/>
    <col min="13318" max="13318" width="8.5703125" style="482" customWidth="1"/>
    <col min="13319" max="13319" width="12.42578125" style="482" customWidth="1"/>
    <col min="13320" max="13320" width="2.140625" style="482" customWidth="1"/>
    <col min="13321" max="13321" width="9.42578125" style="482" customWidth="1"/>
    <col min="13322" max="13566" width="11" style="482"/>
    <col min="13567" max="13567" width="46.7109375" style="482" bestFit="1" customWidth="1"/>
    <col min="13568" max="13568" width="11.85546875" style="482" customWidth="1"/>
    <col min="13569" max="13569" width="12.42578125" style="482" customWidth="1"/>
    <col min="13570" max="13570" width="12.5703125" style="482" customWidth="1"/>
    <col min="13571" max="13571" width="11.7109375" style="482" customWidth="1"/>
    <col min="13572" max="13572" width="10.7109375" style="482" customWidth="1"/>
    <col min="13573" max="13573" width="2.42578125" style="482" bestFit="1" customWidth="1"/>
    <col min="13574" max="13574" width="8.5703125" style="482" customWidth="1"/>
    <col min="13575" max="13575" width="12.42578125" style="482" customWidth="1"/>
    <col min="13576" max="13576" width="2.140625" style="482" customWidth="1"/>
    <col min="13577" max="13577" width="9.42578125" style="482" customWidth="1"/>
    <col min="13578" max="13822" width="11" style="482"/>
    <col min="13823" max="13823" width="46.7109375" style="482" bestFit="1" customWidth="1"/>
    <col min="13824" max="13824" width="11.85546875" style="482" customWidth="1"/>
    <col min="13825" max="13825" width="12.42578125" style="482" customWidth="1"/>
    <col min="13826" max="13826" width="12.5703125" style="482" customWidth="1"/>
    <col min="13827" max="13827" width="11.7109375" style="482" customWidth="1"/>
    <col min="13828" max="13828" width="10.7109375" style="482" customWidth="1"/>
    <col min="13829" max="13829" width="2.42578125" style="482" bestFit="1" customWidth="1"/>
    <col min="13830" max="13830" width="8.5703125" style="482" customWidth="1"/>
    <col min="13831" max="13831" width="12.42578125" style="482" customWidth="1"/>
    <col min="13832" max="13832" width="2.140625" style="482" customWidth="1"/>
    <col min="13833" max="13833" width="9.42578125" style="482" customWidth="1"/>
    <col min="13834" max="14078" width="11" style="482"/>
    <col min="14079" max="14079" width="46.7109375" style="482" bestFit="1" customWidth="1"/>
    <col min="14080" max="14080" width="11.85546875" style="482" customWidth="1"/>
    <col min="14081" max="14081" width="12.42578125" style="482" customWidth="1"/>
    <col min="14082" max="14082" width="12.5703125" style="482" customWidth="1"/>
    <col min="14083" max="14083" width="11.7109375" style="482" customWidth="1"/>
    <col min="14084" max="14084" width="10.7109375" style="482" customWidth="1"/>
    <col min="14085" max="14085" width="2.42578125" style="482" bestFit="1" customWidth="1"/>
    <col min="14086" max="14086" width="8.5703125" style="482" customWidth="1"/>
    <col min="14087" max="14087" width="12.42578125" style="482" customWidth="1"/>
    <col min="14088" max="14088" width="2.140625" style="482" customWidth="1"/>
    <col min="14089" max="14089" width="9.42578125" style="482" customWidth="1"/>
    <col min="14090" max="14334" width="11" style="482"/>
    <col min="14335" max="14335" width="46.7109375" style="482" bestFit="1" customWidth="1"/>
    <col min="14336" max="14336" width="11.85546875" style="482" customWidth="1"/>
    <col min="14337" max="14337" width="12.42578125" style="482" customWidth="1"/>
    <col min="14338" max="14338" width="12.5703125" style="482" customWidth="1"/>
    <col min="14339" max="14339" width="11.7109375" style="482" customWidth="1"/>
    <col min="14340" max="14340" width="10.7109375" style="482" customWidth="1"/>
    <col min="14341" max="14341" width="2.42578125" style="482" bestFit="1" customWidth="1"/>
    <col min="14342" max="14342" width="8.5703125" style="482" customWidth="1"/>
    <col min="14343" max="14343" width="12.42578125" style="482" customWidth="1"/>
    <col min="14344" max="14344" width="2.140625" style="482" customWidth="1"/>
    <col min="14345" max="14345" width="9.42578125" style="482" customWidth="1"/>
    <col min="14346" max="14590" width="11" style="482"/>
    <col min="14591" max="14591" width="46.7109375" style="482" bestFit="1" customWidth="1"/>
    <col min="14592" max="14592" width="11.85546875" style="482" customWidth="1"/>
    <col min="14593" max="14593" width="12.42578125" style="482" customWidth="1"/>
    <col min="14594" max="14594" width="12.5703125" style="482" customWidth="1"/>
    <col min="14595" max="14595" width="11.7109375" style="482" customWidth="1"/>
    <col min="14596" max="14596" width="10.7109375" style="482" customWidth="1"/>
    <col min="14597" max="14597" width="2.42578125" style="482" bestFit="1" customWidth="1"/>
    <col min="14598" max="14598" width="8.5703125" style="482" customWidth="1"/>
    <col min="14599" max="14599" width="12.42578125" style="482" customWidth="1"/>
    <col min="14600" max="14600" width="2.140625" style="482" customWidth="1"/>
    <col min="14601" max="14601" width="9.42578125" style="482" customWidth="1"/>
    <col min="14602" max="14846" width="11" style="482"/>
    <col min="14847" max="14847" width="46.7109375" style="482" bestFit="1" customWidth="1"/>
    <col min="14848" max="14848" width="11.85546875" style="482" customWidth="1"/>
    <col min="14849" max="14849" width="12.42578125" style="482" customWidth="1"/>
    <col min="14850" max="14850" width="12.5703125" style="482" customWidth="1"/>
    <col min="14851" max="14851" width="11.7109375" style="482" customWidth="1"/>
    <col min="14852" max="14852" width="10.7109375" style="482" customWidth="1"/>
    <col min="14853" max="14853" width="2.42578125" style="482" bestFit="1" customWidth="1"/>
    <col min="14854" max="14854" width="8.5703125" style="482" customWidth="1"/>
    <col min="14855" max="14855" width="12.42578125" style="482" customWidth="1"/>
    <col min="14856" max="14856" width="2.140625" style="482" customWidth="1"/>
    <col min="14857" max="14857" width="9.42578125" style="482" customWidth="1"/>
    <col min="14858" max="15102" width="11" style="482"/>
    <col min="15103" max="15103" width="46.7109375" style="482" bestFit="1" customWidth="1"/>
    <col min="15104" max="15104" width="11.85546875" style="482" customWidth="1"/>
    <col min="15105" max="15105" width="12.42578125" style="482" customWidth="1"/>
    <col min="15106" max="15106" width="12.5703125" style="482" customWidth="1"/>
    <col min="15107" max="15107" width="11.7109375" style="482" customWidth="1"/>
    <col min="15108" max="15108" width="10.7109375" style="482" customWidth="1"/>
    <col min="15109" max="15109" width="2.42578125" style="482" bestFit="1" customWidth="1"/>
    <col min="15110" max="15110" width="8.5703125" style="482" customWidth="1"/>
    <col min="15111" max="15111" width="12.42578125" style="482" customWidth="1"/>
    <col min="15112" max="15112" width="2.140625" style="482" customWidth="1"/>
    <col min="15113" max="15113" width="9.42578125" style="482" customWidth="1"/>
    <col min="15114" max="15358" width="11" style="482"/>
    <col min="15359" max="15359" width="46.7109375" style="482" bestFit="1" customWidth="1"/>
    <col min="15360" max="15360" width="11.85546875" style="482" customWidth="1"/>
    <col min="15361" max="15361" width="12.42578125" style="482" customWidth="1"/>
    <col min="15362" max="15362" width="12.5703125" style="482" customWidth="1"/>
    <col min="15363" max="15363" width="11.7109375" style="482" customWidth="1"/>
    <col min="15364" max="15364" width="10.7109375" style="482" customWidth="1"/>
    <col min="15365" max="15365" width="2.42578125" style="482" bestFit="1" customWidth="1"/>
    <col min="15366" max="15366" width="8.5703125" style="482" customWidth="1"/>
    <col min="15367" max="15367" width="12.42578125" style="482" customWidth="1"/>
    <col min="15368" max="15368" width="2.140625" style="482" customWidth="1"/>
    <col min="15369" max="15369" width="9.42578125" style="482" customWidth="1"/>
    <col min="15370" max="15614" width="11" style="482"/>
    <col min="15615" max="15615" width="46.7109375" style="482" bestFit="1" customWidth="1"/>
    <col min="15616" max="15616" width="11.85546875" style="482" customWidth="1"/>
    <col min="15617" max="15617" width="12.42578125" style="482" customWidth="1"/>
    <col min="15618" max="15618" width="12.5703125" style="482" customWidth="1"/>
    <col min="15619" max="15619" width="11.7109375" style="482" customWidth="1"/>
    <col min="15620" max="15620" width="10.7109375" style="482" customWidth="1"/>
    <col min="15621" max="15621" width="2.42578125" style="482" bestFit="1" customWidth="1"/>
    <col min="15622" max="15622" width="8.5703125" style="482" customWidth="1"/>
    <col min="15623" max="15623" width="12.42578125" style="482" customWidth="1"/>
    <col min="15624" max="15624" width="2.140625" style="482" customWidth="1"/>
    <col min="15625" max="15625" width="9.42578125" style="482" customWidth="1"/>
    <col min="15626" max="15870" width="11" style="482"/>
    <col min="15871" max="15871" width="46.7109375" style="482" bestFit="1" customWidth="1"/>
    <col min="15872" max="15872" width="11.85546875" style="482" customWidth="1"/>
    <col min="15873" max="15873" width="12.42578125" style="482" customWidth="1"/>
    <col min="15874" max="15874" width="12.5703125" style="482" customWidth="1"/>
    <col min="15875" max="15875" width="11.7109375" style="482" customWidth="1"/>
    <col min="15876" max="15876" width="10.7109375" style="482" customWidth="1"/>
    <col min="15877" max="15877" width="2.42578125" style="482" bestFit="1" customWidth="1"/>
    <col min="15878" max="15878" width="8.5703125" style="482" customWidth="1"/>
    <col min="15879" max="15879" width="12.42578125" style="482" customWidth="1"/>
    <col min="15880" max="15880" width="2.140625" style="482" customWidth="1"/>
    <col min="15881" max="15881" width="9.42578125" style="482" customWidth="1"/>
    <col min="15882" max="16126" width="11" style="482"/>
    <col min="16127" max="16127" width="46.7109375" style="482" bestFit="1" customWidth="1"/>
    <col min="16128" max="16128" width="11.85546875" style="482" customWidth="1"/>
    <col min="16129" max="16129" width="12.42578125" style="482" customWidth="1"/>
    <col min="16130" max="16130" width="12.5703125" style="482" customWidth="1"/>
    <col min="16131" max="16131" width="11.7109375" style="482" customWidth="1"/>
    <col min="16132" max="16132" width="10.7109375" style="482" customWidth="1"/>
    <col min="16133" max="16133" width="2.42578125" style="482" bestFit="1" customWidth="1"/>
    <col min="16134" max="16134" width="8.5703125" style="482" customWidth="1"/>
    <col min="16135" max="16135" width="12.42578125" style="482" customWidth="1"/>
    <col min="16136" max="16136" width="2.140625" style="482" customWidth="1"/>
    <col min="16137" max="16137" width="9.42578125" style="482" customWidth="1"/>
    <col min="16138" max="16384" width="11" style="482"/>
  </cols>
  <sheetData>
    <row r="1" spans="1:9" s="154" customFormat="1" ht="17.100000000000001" customHeight="1">
      <c r="A1" s="1821" t="s">
        <v>269</v>
      </c>
      <c r="B1" s="1821"/>
      <c r="C1" s="1821"/>
      <c r="D1" s="1821"/>
      <c r="E1" s="1821"/>
      <c r="F1" s="1821"/>
      <c r="G1" s="1821"/>
      <c r="H1" s="1821"/>
      <c r="I1" s="1821"/>
    </row>
    <row r="2" spans="1:9" s="154" customFormat="1" ht="17.100000000000001" customHeight="1">
      <c r="A2" s="1833" t="s">
        <v>116</v>
      </c>
      <c r="B2" s="1833"/>
      <c r="C2" s="1833"/>
      <c r="D2" s="1833"/>
      <c r="E2" s="1833"/>
      <c r="F2" s="1833"/>
      <c r="G2" s="1833"/>
      <c r="H2" s="1833"/>
      <c r="I2" s="1833"/>
    </row>
    <row r="3" spans="1:9" s="154" customFormat="1" ht="17.100000000000001" customHeight="1" thickBot="1">
      <c r="A3" s="522"/>
      <c r="B3" s="580"/>
      <c r="C3" s="483"/>
      <c r="D3" s="483"/>
      <c r="E3" s="483"/>
      <c r="F3" s="483"/>
      <c r="G3" s="483"/>
      <c r="H3" s="1823" t="s">
        <v>1</v>
      </c>
      <c r="I3" s="1823"/>
    </row>
    <row r="4" spans="1:9" s="154" customFormat="1" ht="24" customHeight="1" thickTop="1">
      <c r="A4" s="1837" t="s">
        <v>187</v>
      </c>
      <c r="B4" s="588">
        <v>2017</v>
      </c>
      <c r="C4" s="588">
        <v>2017</v>
      </c>
      <c r="D4" s="588">
        <v>2018</v>
      </c>
      <c r="E4" s="588">
        <v>2018</v>
      </c>
      <c r="F4" s="1845" t="s">
        <v>147</v>
      </c>
      <c r="G4" s="1845"/>
      <c r="H4" s="1845"/>
      <c r="I4" s="1846"/>
    </row>
    <row r="5" spans="1:9" s="154" customFormat="1" ht="24" customHeight="1">
      <c r="A5" s="1838"/>
      <c r="B5" s="581" t="s">
        <v>149</v>
      </c>
      <c r="C5" s="581" t="s">
        <v>150</v>
      </c>
      <c r="D5" s="581" t="s">
        <v>151</v>
      </c>
      <c r="E5" s="581" t="s">
        <v>152</v>
      </c>
      <c r="F5" s="1842" t="s">
        <v>44</v>
      </c>
      <c r="G5" s="1842"/>
      <c r="H5" s="1842" t="s">
        <v>134</v>
      </c>
      <c r="I5" s="1847"/>
    </row>
    <row r="6" spans="1:9" s="154" customFormat="1" ht="24" customHeight="1">
      <c r="A6" s="1839"/>
      <c r="B6" s="581"/>
      <c r="C6" s="581"/>
      <c r="D6" s="581"/>
      <c r="E6" s="581"/>
      <c r="F6" s="584" t="s">
        <v>3</v>
      </c>
      <c r="G6" s="585" t="s">
        <v>153</v>
      </c>
      <c r="H6" s="584" t="s">
        <v>3</v>
      </c>
      <c r="I6" s="586" t="s">
        <v>153</v>
      </c>
    </row>
    <row r="7" spans="1:9" s="154" customFormat="1" ht="24" customHeight="1">
      <c r="A7" s="485" t="s">
        <v>234</v>
      </c>
      <c r="B7" s="538">
        <v>51767.971253915093</v>
      </c>
      <c r="C7" s="538">
        <v>53498.52806939384</v>
      </c>
      <c r="D7" s="538">
        <v>62946.926336931079</v>
      </c>
      <c r="E7" s="538">
        <v>64543.981112041016</v>
      </c>
      <c r="F7" s="538">
        <v>1730.556815478747</v>
      </c>
      <c r="G7" s="538">
        <v>3.3429102465510834</v>
      </c>
      <c r="H7" s="538">
        <v>1597.0547751099366</v>
      </c>
      <c r="I7" s="510">
        <v>2.5371449696550816</v>
      </c>
    </row>
    <row r="8" spans="1:9" s="154" customFormat="1" ht="24" customHeight="1">
      <c r="A8" s="493" t="s">
        <v>235</v>
      </c>
      <c r="B8" s="539">
        <v>4371.8182203699998</v>
      </c>
      <c r="C8" s="539">
        <v>4703.5753597600005</v>
      </c>
      <c r="D8" s="539">
        <v>3974.7691205499996</v>
      </c>
      <c r="E8" s="539">
        <v>4526.6033762999996</v>
      </c>
      <c r="F8" s="539">
        <v>331.7571393900007</v>
      </c>
      <c r="G8" s="539">
        <v>7.5885391996450196</v>
      </c>
      <c r="H8" s="539">
        <v>551.83425575000001</v>
      </c>
      <c r="I8" s="552">
        <v>13.883429175721313</v>
      </c>
    </row>
    <row r="9" spans="1:9" s="154" customFormat="1" ht="24" customHeight="1">
      <c r="A9" s="493" t="s">
        <v>236</v>
      </c>
      <c r="B9" s="539">
        <v>4371.8182203699998</v>
      </c>
      <c r="C9" s="539">
        <v>4703.5753597600005</v>
      </c>
      <c r="D9" s="539">
        <v>3974.7691205499996</v>
      </c>
      <c r="E9" s="539">
        <v>4526.6033762999996</v>
      </c>
      <c r="F9" s="539">
        <v>331.7571393900007</v>
      </c>
      <c r="G9" s="539">
        <v>7.5885391996450196</v>
      </c>
      <c r="H9" s="539">
        <v>551.83425575000001</v>
      </c>
      <c r="I9" s="552">
        <v>13.883429175721313</v>
      </c>
    </row>
    <row r="10" spans="1:9" s="154" customFormat="1" ht="24" customHeight="1">
      <c r="A10" s="493" t="s">
        <v>237</v>
      </c>
      <c r="B10" s="539">
        <v>0</v>
      </c>
      <c r="C10" s="539">
        <v>0</v>
      </c>
      <c r="D10" s="539">
        <v>0</v>
      </c>
      <c r="E10" s="539">
        <v>0</v>
      </c>
      <c r="F10" s="539">
        <v>0</v>
      </c>
      <c r="G10" s="539"/>
      <c r="H10" s="539">
        <v>0</v>
      </c>
      <c r="I10" s="552"/>
    </row>
    <row r="11" spans="1:9" s="154" customFormat="1" ht="24" customHeight="1">
      <c r="A11" s="493" t="s">
        <v>238</v>
      </c>
      <c r="B11" s="539">
        <v>18444.553532555099</v>
      </c>
      <c r="C11" s="539">
        <v>18348.28747198384</v>
      </c>
      <c r="D11" s="539">
        <v>20425.436510271084</v>
      </c>
      <c r="E11" s="539">
        <v>20927.554919191003</v>
      </c>
      <c r="F11" s="539">
        <v>-96.266060571259004</v>
      </c>
      <c r="G11" s="539">
        <v>-0.52192133792421158</v>
      </c>
      <c r="H11" s="539">
        <v>502.1184089199196</v>
      </c>
      <c r="I11" s="552">
        <v>2.4582995260220049</v>
      </c>
    </row>
    <row r="12" spans="1:9" s="154" customFormat="1" ht="24" customHeight="1">
      <c r="A12" s="493" t="s">
        <v>236</v>
      </c>
      <c r="B12" s="539">
        <v>18444.553532555099</v>
      </c>
      <c r="C12" s="539">
        <v>18348.28747198384</v>
      </c>
      <c r="D12" s="539">
        <v>20425.436510271084</v>
      </c>
      <c r="E12" s="539">
        <v>20927.554919191003</v>
      </c>
      <c r="F12" s="539">
        <v>-96.266060571259004</v>
      </c>
      <c r="G12" s="539">
        <v>-0.52192133792421158</v>
      </c>
      <c r="H12" s="539">
        <v>502.1184089199196</v>
      </c>
      <c r="I12" s="552">
        <v>2.4582995260220049</v>
      </c>
    </row>
    <row r="13" spans="1:9" s="154" customFormat="1" ht="24" customHeight="1">
      <c r="A13" s="493" t="s">
        <v>237</v>
      </c>
      <c r="B13" s="539">
        <v>0</v>
      </c>
      <c r="C13" s="539">
        <v>0</v>
      </c>
      <c r="D13" s="539">
        <v>0</v>
      </c>
      <c r="E13" s="539">
        <v>0</v>
      </c>
      <c r="F13" s="539">
        <v>0</v>
      </c>
      <c r="G13" s="539"/>
      <c r="H13" s="539">
        <v>0</v>
      </c>
      <c r="I13" s="552"/>
    </row>
    <row r="14" spans="1:9" s="154" customFormat="1" ht="24" customHeight="1">
      <c r="A14" s="493" t="s">
        <v>239</v>
      </c>
      <c r="B14" s="539">
        <v>25197.863519549996</v>
      </c>
      <c r="C14" s="539">
        <v>27236.2282266</v>
      </c>
      <c r="D14" s="539">
        <v>34512.603665020004</v>
      </c>
      <c r="E14" s="539">
        <v>35237.813687420006</v>
      </c>
      <c r="F14" s="539">
        <v>2038.3647070500047</v>
      </c>
      <c r="G14" s="539">
        <v>8.0894346676198179</v>
      </c>
      <c r="H14" s="539">
        <v>725.21002240000234</v>
      </c>
      <c r="I14" s="552">
        <v>2.1012903849240261</v>
      </c>
    </row>
    <row r="15" spans="1:9" s="154" customFormat="1" ht="24" customHeight="1">
      <c r="A15" s="493" t="s">
        <v>236</v>
      </c>
      <c r="B15" s="539">
        <v>25197.863519549996</v>
      </c>
      <c r="C15" s="539">
        <v>27236.2282266</v>
      </c>
      <c r="D15" s="539">
        <v>34512.603665020004</v>
      </c>
      <c r="E15" s="539">
        <v>35237.813687420006</v>
      </c>
      <c r="F15" s="539">
        <v>2038.3647070500047</v>
      </c>
      <c r="G15" s="539">
        <v>8.0894346676198179</v>
      </c>
      <c r="H15" s="539">
        <v>725.21002240000234</v>
      </c>
      <c r="I15" s="552">
        <v>2.1012903849240261</v>
      </c>
    </row>
    <row r="16" spans="1:9" s="154" customFormat="1" ht="24" customHeight="1">
      <c r="A16" s="493" t="s">
        <v>237</v>
      </c>
      <c r="B16" s="539">
        <v>0</v>
      </c>
      <c r="C16" s="539">
        <v>0</v>
      </c>
      <c r="D16" s="539">
        <v>0</v>
      </c>
      <c r="E16" s="539">
        <v>0</v>
      </c>
      <c r="F16" s="539">
        <v>0</v>
      </c>
      <c r="G16" s="539"/>
      <c r="H16" s="539">
        <v>0</v>
      </c>
      <c r="I16" s="552"/>
    </row>
    <row r="17" spans="1:9" s="154" customFormat="1" ht="24" customHeight="1">
      <c r="A17" s="493" t="s">
        <v>240</v>
      </c>
      <c r="B17" s="539">
        <v>3740.2380506799987</v>
      </c>
      <c r="C17" s="539">
        <v>3177.0698382399996</v>
      </c>
      <c r="D17" s="539">
        <v>3986.2470527999999</v>
      </c>
      <c r="E17" s="539">
        <v>3801.6368070000003</v>
      </c>
      <c r="F17" s="539">
        <v>-563.16821243999902</v>
      </c>
      <c r="G17" s="539">
        <v>-15.057015216922128</v>
      </c>
      <c r="H17" s="539">
        <v>-184.61024579999957</v>
      </c>
      <c r="I17" s="552">
        <v>-4.631179235876175</v>
      </c>
    </row>
    <row r="18" spans="1:9" s="154" customFormat="1" ht="24" customHeight="1">
      <c r="A18" s="493" t="s">
        <v>236</v>
      </c>
      <c r="B18" s="539">
        <v>3740.2380506799987</v>
      </c>
      <c r="C18" s="539">
        <v>3177.0698382399996</v>
      </c>
      <c r="D18" s="539">
        <v>3986.2470527999999</v>
      </c>
      <c r="E18" s="539">
        <v>3801.6368070000003</v>
      </c>
      <c r="F18" s="539">
        <v>-563.16821243999902</v>
      </c>
      <c r="G18" s="539">
        <v>-15.057015216922128</v>
      </c>
      <c r="H18" s="539">
        <v>-184.61024579999957</v>
      </c>
      <c r="I18" s="552">
        <v>-4.631179235876175</v>
      </c>
    </row>
    <row r="19" spans="1:9" s="154" customFormat="1" ht="24" customHeight="1">
      <c r="A19" s="493" t="s">
        <v>237</v>
      </c>
      <c r="B19" s="539">
        <v>0</v>
      </c>
      <c r="C19" s="539">
        <v>0</v>
      </c>
      <c r="D19" s="539">
        <v>0</v>
      </c>
      <c r="E19" s="539">
        <v>0</v>
      </c>
      <c r="F19" s="539">
        <v>0</v>
      </c>
      <c r="G19" s="539"/>
      <c r="H19" s="539">
        <v>0</v>
      </c>
      <c r="I19" s="552"/>
    </row>
    <row r="20" spans="1:9" s="154" customFormat="1" ht="24" customHeight="1">
      <c r="A20" s="493" t="s">
        <v>241</v>
      </c>
      <c r="B20" s="539">
        <v>13.497930760000001</v>
      </c>
      <c r="C20" s="539">
        <v>33.367172810000007</v>
      </c>
      <c r="D20" s="539">
        <v>47.869988290000002</v>
      </c>
      <c r="E20" s="539">
        <v>50.372322129999993</v>
      </c>
      <c r="F20" s="539">
        <v>19.869242050000004</v>
      </c>
      <c r="G20" s="539">
        <v>147.20213344760114</v>
      </c>
      <c r="H20" s="539">
        <v>2.5023338399999915</v>
      </c>
      <c r="I20" s="552">
        <v>5.2273541928622675</v>
      </c>
    </row>
    <row r="21" spans="1:9" s="154" customFormat="1" ht="24" customHeight="1">
      <c r="A21" s="485" t="s">
        <v>242</v>
      </c>
      <c r="B21" s="538">
        <v>512.26039509999998</v>
      </c>
      <c r="C21" s="538">
        <v>331.63919641000001</v>
      </c>
      <c r="D21" s="538">
        <v>232.39126690000001</v>
      </c>
      <c r="E21" s="538">
        <v>237.12036889999999</v>
      </c>
      <c r="F21" s="538">
        <v>-180.62119868999997</v>
      </c>
      <c r="G21" s="538">
        <v>-35.259645371323373</v>
      </c>
      <c r="H21" s="538">
        <v>4.7291019999999833</v>
      </c>
      <c r="I21" s="510">
        <v>2.0349740603785067</v>
      </c>
    </row>
    <row r="22" spans="1:9" s="154" customFormat="1" ht="24" customHeight="1">
      <c r="A22" s="485" t="s">
        <v>243</v>
      </c>
      <c r="B22" s="538">
        <v>0</v>
      </c>
      <c r="C22" s="538">
        <v>0</v>
      </c>
      <c r="D22" s="538">
        <v>0</v>
      </c>
      <c r="E22" s="538">
        <v>0</v>
      </c>
      <c r="F22" s="538">
        <v>0</v>
      </c>
      <c r="G22" s="538"/>
      <c r="H22" s="538">
        <v>0</v>
      </c>
      <c r="I22" s="510"/>
    </row>
    <row r="23" spans="1:9" s="154" customFormat="1" ht="24" customHeight="1">
      <c r="A23" s="571" t="s">
        <v>244</v>
      </c>
      <c r="B23" s="538">
        <v>27775.949210264473</v>
      </c>
      <c r="C23" s="538">
        <v>28857.607523991224</v>
      </c>
      <c r="D23" s="538">
        <v>31684.388312695519</v>
      </c>
      <c r="E23" s="538">
        <v>33494.994161769799</v>
      </c>
      <c r="F23" s="538">
        <v>1081.6583137267517</v>
      </c>
      <c r="G23" s="538">
        <v>3.8942262802202627</v>
      </c>
      <c r="H23" s="538">
        <v>1810.6058490742798</v>
      </c>
      <c r="I23" s="510">
        <v>5.7145046677413491</v>
      </c>
    </row>
    <row r="24" spans="1:9" s="154" customFormat="1" ht="24" customHeight="1">
      <c r="A24" s="572" t="s">
        <v>245</v>
      </c>
      <c r="B24" s="539">
        <v>10507.5767044</v>
      </c>
      <c r="C24" s="539">
        <v>10805.1318044</v>
      </c>
      <c r="D24" s="539">
        <v>13047.831773239999</v>
      </c>
      <c r="E24" s="539">
        <v>13199.34176834</v>
      </c>
      <c r="F24" s="539">
        <v>297.55509999999958</v>
      </c>
      <c r="G24" s="539">
        <v>2.8318146835454434</v>
      </c>
      <c r="H24" s="539">
        <v>151.50999510000111</v>
      </c>
      <c r="I24" s="552">
        <v>1.161189059861542</v>
      </c>
    </row>
    <row r="25" spans="1:9" s="154" customFormat="1" ht="24" customHeight="1">
      <c r="A25" s="572" t="s">
        <v>246</v>
      </c>
      <c r="B25" s="539">
        <v>5469.2607816233049</v>
      </c>
      <c r="C25" s="539">
        <v>7834.4260996938719</v>
      </c>
      <c r="D25" s="539">
        <v>6350.2412992328009</v>
      </c>
      <c r="E25" s="539">
        <v>7824.7900031911868</v>
      </c>
      <c r="F25" s="539">
        <v>2365.1653180705671</v>
      </c>
      <c r="G25" s="539">
        <v>43.244698186956334</v>
      </c>
      <c r="H25" s="539">
        <v>1474.5487039583859</v>
      </c>
      <c r="I25" s="552">
        <v>23.220357061652638</v>
      </c>
    </row>
    <row r="26" spans="1:9" s="154" customFormat="1" ht="24" customHeight="1">
      <c r="A26" s="572" t="s">
        <v>247</v>
      </c>
      <c r="B26" s="539">
        <v>11799.111724241169</v>
      </c>
      <c r="C26" s="539">
        <v>10218.049619897352</v>
      </c>
      <c r="D26" s="539">
        <v>12286.315240222719</v>
      </c>
      <c r="E26" s="539">
        <v>12470.862390238608</v>
      </c>
      <c r="F26" s="539">
        <v>-1581.0621043438168</v>
      </c>
      <c r="G26" s="539">
        <v>-13.39984010063689</v>
      </c>
      <c r="H26" s="539">
        <v>184.5471500158892</v>
      </c>
      <c r="I26" s="552">
        <v>1.5020544923975421</v>
      </c>
    </row>
    <row r="27" spans="1:9" s="154" customFormat="1" ht="24" customHeight="1">
      <c r="A27" s="573" t="s">
        <v>248</v>
      </c>
      <c r="B27" s="574">
        <v>80056.180859279557</v>
      </c>
      <c r="C27" s="574">
        <v>82687.774789795061</v>
      </c>
      <c r="D27" s="574">
        <v>94863.705916526596</v>
      </c>
      <c r="E27" s="574">
        <v>98276.095642710818</v>
      </c>
      <c r="F27" s="574">
        <v>2631.5939305155043</v>
      </c>
      <c r="G27" s="574">
        <v>3.2871839529058278</v>
      </c>
      <c r="H27" s="574">
        <v>3412.3897261842212</v>
      </c>
      <c r="I27" s="575">
        <v>3.5971499249532632</v>
      </c>
    </row>
    <row r="28" spans="1:9" s="154" customFormat="1" ht="24" customHeight="1">
      <c r="A28" s="485" t="s">
        <v>249</v>
      </c>
      <c r="B28" s="538">
        <v>5894.2160959600169</v>
      </c>
      <c r="C28" s="538">
        <v>4915.4579288100122</v>
      </c>
      <c r="D28" s="538">
        <v>5515.6674986300004</v>
      </c>
      <c r="E28" s="538">
        <v>5575.1698941899995</v>
      </c>
      <c r="F28" s="538">
        <v>-978.75816715000474</v>
      </c>
      <c r="G28" s="538">
        <v>-16.605400128116443</v>
      </c>
      <c r="H28" s="538">
        <v>59.502395559999059</v>
      </c>
      <c r="I28" s="510">
        <v>1.0787886611145154</v>
      </c>
    </row>
    <row r="29" spans="1:9" s="154" customFormat="1" ht="24" customHeight="1">
      <c r="A29" s="493" t="s">
        <v>250</v>
      </c>
      <c r="B29" s="539">
        <v>1091.2632936900159</v>
      </c>
      <c r="C29" s="539">
        <v>1071.9797649700113</v>
      </c>
      <c r="D29" s="539">
        <v>1304.4036151099999</v>
      </c>
      <c r="E29" s="539">
        <v>1107.1489396899999</v>
      </c>
      <c r="F29" s="539">
        <v>-19.283528720004597</v>
      </c>
      <c r="G29" s="539">
        <v>-1.7670830524134054</v>
      </c>
      <c r="H29" s="539">
        <v>-197.25467542000001</v>
      </c>
      <c r="I29" s="552">
        <v>-15.122211647915861</v>
      </c>
    </row>
    <row r="30" spans="1:9" s="154" customFormat="1" ht="24" customHeight="1">
      <c r="A30" s="493" t="s">
        <v>268</v>
      </c>
      <c r="B30" s="539">
        <v>4802.4487722700005</v>
      </c>
      <c r="C30" s="539">
        <v>3843.0758138400001</v>
      </c>
      <c r="D30" s="539">
        <v>4210.7347835199998</v>
      </c>
      <c r="E30" s="539">
        <v>4467.5003344999996</v>
      </c>
      <c r="F30" s="539">
        <v>-959.37295843000038</v>
      </c>
      <c r="G30" s="539">
        <v>-19.976745279815407</v>
      </c>
      <c r="H30" s="539">
        <v>256.76555097999972</v>
      </c>
      <c r="I30" s="552">
        <v>6.0978799231177021</v>
      </c>
    </row>
    <row r="31" spans="1:9" s="154" customFormat="1" ht="24" customHeight="1">
      <c r="A31" s="493" t="s">
        <v>252</v>
      </c>
      <c r="B31" s="539">
        <v>0.10402999999999998</v>
      </c>
      <c r="C31" s="539">
        <v>0.10235</v>
      </c>
      <c r="D31" s="539">
        <v>8.5099999999999995E-2</v>
      </c>
      <c r="E31" s="539">
        <v>7.6620000000000008E-2</v>
      </c>
      <c r="F31" s="539">
        <v>-1.6799999999999871E-3</v>
      </c>
      <c r="G31" s="539">
        <v>-1.6149187734307291</v>
      </c>
      <c r="H31" s="539">
        <v>-8.4799999999999875E-3</v>
      </c>
      <c r="I31" s="552">
        <v>-9.9647473560516904</v>
      </c>
    </row>
    <row r="32" spans="1:9" s="154" customFormat="1" ht="24" customHeight="1">
      <c r="A32" s="493" t="s">
        <v>253</v>
      </c>
      <c r="B32" s="539">
        <v>0</v>
      </c>
      <c r="C32" s="539">
        <v>0</v>
      </c>
      <c r="D32" s="539">
        <v>0</v>
      </c>
      <c r="E32" s="539">
        <v>0</v>
      </c>
      <c r="F32" s="539">
        <v>0</v>
      </c>
      <c r="G32" s="539"/>
      <c r="H32" s="539">
        <v>0</v>
      </c>
      <c r="I32" s="552"/>
    </row>
    <row r="33" spans="1:9" s="154" customFormat="1" ht="24" customHeight="1">
      <c r="A33" s="493" t="s">
        <v>254</v>
      </c>
      <c r="B33" s="539">
        <v>0.4</v>
      </c>
      <c r="C33" s="539">
        <v>0.3</v>
      </c>
      <c r="D33" s="539">
        <v>0.44400000000000001</v>
      </c>
      <c r="E33" s="539">
        <v>0.44400000000000001</v>
      </c>
      <c r="F33" s="539">
        <v>-0.10000000000000003</v>
      </c>
      <c r="G33" s="539">
        <v>-25.000000000000007</v>
      </c>
      <c r="H33" s="539">
        <v>0</v>
      </c>
      <c r="I33" s="552">
        <v>0</v>
      </c>
    </row>
    <row r="34" spans="1:9" s="154" customFormat="1" ht="24" customHeight="1">
      <c r="A34" s="553" t="s">
        <v>255</v>
      </c>
      <c r="B34" s="538">
        <v>73080.679485982138</v>
      </c>
      <c r="C34" s="538">
        <v>75098.383130617745</v>
      </c>
      <c r="D34" s="538">
        <v>86952.661647349058</v>
      </c>
      <c r="E34" s="538">
        <v>89407.259319247518</v>
      </c>
      <c r="F34" s="538">
        <v>2017.7036446356069</v>
      </c>
      <c r="G34" s="538">
        <v>2.7609262240406918</v>
      </c>
      <c r="H34" s="538">
        <v>2454.5976718984602</v>
      </c>
      <c r="I34" s="510">
        <v>2.8229126347546303</v>
      </c>
    </row>
    <row r="35" spans="1:9" s="154" customFormat="1" ht="24" customHeight="1">
      <c r="A35" s="493" t="s">
        <v>256</v>
      </c>
      <c r="B35" s="539">
        <v>4018</v>
      </c>
      <c r="C35" s="539">
        <v>4183.3</v>
      </c>
      <c r="D35" s="539">
        <v>3687.7</v>
      </c>
      <c r="E35" s="539">
        <v>3747.7</v>
      </c>
      <c r="F35" s="539">
        <v>165.30000000000018</v>
      </c>
      <c r="G35" s="539">
        <v>4.1139870582379343</v>
      </c>
      <c r="H35" s="539">
        <v>60</v>
      </c>
      <c r="I35" s="552">
        <v>1.6270303983512762</v>
      </c>
    </row>
    <row r="36" spans="1:9" s="154" customFormat="1" ht="24" customHeight="1">
      <c r="A36" s="493" t="s">
        <v>257</v>
      </c>
      <c r="B36" s="539">
        <v>150.39711892</v>
      </c>
      <c r="C36" s="539">
        <v>191.49219182000002</v>
      </c>
      <c r="D36" s="539">
        <v>296.57691491999998</v>
      </c>
      <c r="E36" s="539">
        <v>358.31384492000001</v>
      </c>
      <c r="F36" s="539">
        <v>41.095072900000019</v>
      </c>
      <c r="G36" s="539">
        <v>27.324375091160835</v>
      </c>
      <c r="H36" s="539">
        <v>61.736930000000029</v>
      </c>
      <c r="I36" s="552">
        <v>20.816498821782279</v>
      </c>
    </row>
    <row r="37" spans="1:9" s="154" customFormat="1" ht="24" customHeight="1">
      <c r="A37" s="499" t="s">
        <v>258</v>
      </c>
      <c r="B37" s="539">
        <v>13780.623295406825</v>
      </c>
      <c r="C37" s="539">
        <v>14439.931876483583</v>
      </c>
      <c r="D37" s="539">
        <v>18719.424552103083</v>
      </c>
      <c r="E37" s="539">
        <v>20274.579948613085</v>
      </c>
      <c r="F37" s="539">
        <v>659.30858107675704</v>
      </c>
      <c r="G37" s="539">
        <v>4.7843161150519879</v>
      </c>
      <c r="H37" s="539">
        <v>1555.1553965100029</v>
      </c>
      <c r="I37" s="552">
        <v>8.3077094179974935</v>
      </c>
    </row>
    <row r="38" spans="1:9" s="154" customFormat="1" ht="24" customHeight="1">
      <c r="A38" s="576" t="s">
        <v>259</v>
      </c>
      <c r="B38" s="539">
        <v>0</v>
      </c>
      <c r="C38" s="539">
        <v>0</v>
      </c>
      <c r="D38" s="539">
        <v>0</v>
      </c>
      <c r="E38" s="539">
        <v>0</v>
      </c>
      <c r="F38" s="539">
        <v>0</v>
      </c>
      <c r="G38" s="539"/>
      <c r="H38" s="539">
        <v>0</v>
      </c>
      <c r="I38" s="552"/>
    </row>
    <row r="39" spans="1:9" s="154" customFormat="1" ht="24" customHeight="1">
      <c r="A39" s="576" t="s">
        <v>260</v>
      </c>
      <c r="B39" s="539">
        <v>13780.623295406825</v>
      </c>
      <c r="C39" s="539">
        <v>14439.931876483583</v>
      </c>
      <c r="D39" s="539">
        <v>18719.424552103083</v>
      </c>
      <c r="E39" s="539">
        <v>20274.579948613085</v>
      </c>
      <c r="F39" s="539">
        <v>659.30858107675704</v>
      </c>
      <c r="G39" s="539">
        <v>4.7843161150519879</v>
      </c>
      <c r="H39" s="539">
        <v>1555.1553965100029</v>
      </c>
      <c r="I39" s="552">
        <v>8.3077094179974935</v>
      </c>
    </row>
    <row r="40" spans="1:9" s="154" customFormat="1" ht="24" customHeight="1">
      <c r="A40" s="493" t="s">
        <v>261</v>
      </c>
      <c r="B40" s="539">
        <v>55131.659071655318</v>
      </c>
      <c r="C40" s="539">
        <v>56283.65906231416</v>
      </c>
      <c r="D40" s="539">
        <v>64248.960180325972</v>
      </c>
      <c r="E40" s="539">
        <v>65026.66552571443</v>
      </c>
      <c r="F40" s="539">
        <v>1151.9999906588419</v>
      </c>
      <c r="G40" s="539">
        <v>2.0895434856432904</v>
      </c>
      <c r="H40" s="539">
        <v>777.70534538845823</v>
      </c>
      <c r="I40" s="552">
        <v>1.2104559252098273</v>
      </c>
    </row>
    <row r="41" spans="1:9" s="154" customFormat="1" ht="24" customHeight="1">
      <c r="A41" s="499" t="s">
        <v>262</v>
      </c>
      <c r="B41" s="539">
        <v>49288.00055481532</v>
      </c>
      <c r="C41" s="539">
        <v>50004.807598724161</v>
      </c>
      <c r="D41" s="539">
        <v>57227.776230144409</v>
      </c>
      <c r="E41" s="539">
        <v>57522.148911834433</v>
      </c>
      <c r="F41" s="539">
        <v>716.80704390884057</v>
      </c>
      <c r="G41" s="539">
        <v>1.4543236403181914</v>
      </c>
      <c r="H41" s="539">
        <v>294.37268169002346</v>
      </c>
      <c r="I41" s="552">
        <v>0.51438776950931786</v>
      </c>
    </row>
    <row r="42" spans="1:9" s="154" customFormat="1" ht="24" customHeight="1">
      <c r="A42" s="499" t="s">
        <v>263</v>
      </c>
      <c r="B42" s="539">
        <v>5843.6585168400006</v>
      </c>
      <c r="C42" s="539">
        <v>6278.8514635900001</v>
      </c>
      <c r="D42" s="539">
        <v>7021.1839501815657</v>
      </c>
      <c r="E42" s="539">
        <v>7504.5166138799977</v>
      </c>
      <c r="F42" s="539">
        <v>435.19294674999946</v>
      </c>
      <c r="G42" s="539">
        <v>7.4472686159856778</v>
      </c>
      <c r="H42" s="539">
        <v>483.33266369843204</v>
      </c>
      <c r="I42" s="552">
        <v>6.8839196797561923</v>
      </c>
    </row>
    <row r="43" spans="1:9" s="154" customFormat="1" ht="24" customHeight="1">
      <c r="A43" s="512" t="s">
        <v>264</v>
      </c>
      <c r="B43" s="540">
        <v>0</v>
      </c>
      <c r="C43" s="540">
        <v>0</v>
      </c>
      <c r="D43" s="540">
        <v>0</v>
      </c>
      <c r="E43" s="540">
        <v>0</v>
      </c>
      <c r="F43" s="540">
        <v>0</v>
      </c>
      <c r="G43" s="540"/>
      <c r="H43" s="540">
        <v>0</v>
      </c>
      <c r="I43" s="587"/>
    </row>
    <row r="44" spans="1:9" s="154" customFormat="1" ht="24" customHeight="1">
      <c r="A44" s="577" t="s">
        <v>265</v>
      </c>
      <c r="B44" s="540">
        <v>0</v>
      </c>
      <c r="C44" s="540">
        <v>0</v>
      </c>
      <c r="D44" s="540">
        <v>0</v>
      </c>
      <c r="E44" s="540">
        <v>0</v>
      </c>
      <c r="F44" s="540">
        <v>0</v>
      </c>
      <c r="G44" s="538"/>
      <c r="H44" s="540">
        <v>0</v>
      </c>
      <c r="I44" s="510"/>
    </row>
    <row r="45" spans="1:9" s="154" customFormat="1" ht="24" customHeight="1" thickBot="1">
      <c r="A45" s="578" t="s">
        <v>266</v>
      </c>
      <c r="B45" s="541">
        <v>1081.2852733768586</v>
      </c>
      <c r="C45" s="541">
        <v>2673.9337148617133</v>
      </c>
      <c r="D45" s="541">
        <v>2395.3767955946651</v>
      </c>
      <c r="E45" s="541">
        <v>3293.6664400843633</v>
      </c>
      <c r="F45" s="541">
        <v>1592.6484414848546</v>
      </c>
      <c r="G45" s="541">
        <v>147.29216060725645</v>
      </c>
      <c r="H45" s="541">
        <v>898.28964448969828</v>
      </c>
      <c r="I45" s="557">
        <v>37.500974633374668</v>
      </c>
    </row>
    <row r="46" spans="1:9" s="154" customFormat="1" ht="24" customHeight="1" thickTop="1">
      <c r="A46" s="528" t="s">
        <v>181</v>
      </c>
      <c r="B46" s="580"/>
      <c r="C46" s="483"/>
      <c r="D46" s="524"/>
      <c r="E46" s="524"/>
      <c r="F46" s="494"/>
      <c r="G46" s="494"/>
      <c r="H46" s="494"/>
      <c r="I46" s="494"/>
    </row>
  </sheetData>
  <mergeCells count="7">
    <mergeCell ref="A1:I1"/>
    <mergeCell ref="A2:I2"/>
    <mergeCell ref="H3:I3"/>
    <mergeCell ref="F4:I4"/>
    <mergeCell ref="F5:G5"/>
    <mergeCell ref="H5:I5"/>
    <mergeCell ref="A4:A6"/>
  </mergeCells>
  <pageMargins left="0.5" right="0.5" top="0.5" bottom="0.5" header="0.3" footer="0.3"/>
  <pageSetup scale="6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G23"/>
  <sheetViews>
    <sheetView zoomScaleSheetLayoutView="89" workbookViewId="0">
      <selection activeCell="D22" sqref="D22"/>
    </sheetView>
  </sheetViews>
  <sheetFormatPr defaultRowHeight="15.75"/>
  <cols>
    <col min="1" max="1" width="12.5703125" style="705" bestFit="1" customWidth="1"/>
    <col min="2" max="2" width="8.7109375" style="778" customWidth="1"/>
    <col min="3" max="3" width="12.7109375" style="705" customWidth="1"/>
    <col min="4" max="4" width="8.7109375" style="705" customWidth="1"/>
    <col min="5" max="5" width="12.7109375" style="705" customWidth="1"/>
    <col min="6" max="6" width="8.7109375" style="705" customWidth="1"/>
    <col min="7" max="7" width="12.7109375" style="705" customWidth="1"/>
    <col min="8" max="8" width="13.7109375" style="705" bestFit="1" customWidth="1"/>
    <col min="9" max="254" width="9.140625" style="705"/>
    <col min="255" max="255" width="11.42578125" style="705" customWidth="1"/>
    <col min="256" max="257" width="0" style="705" hidden="1" customWidth="1"/>
    <col min="258" max="258" width="12.7109375" style="705" customWidth="1"/>
    <col min="259" max="259" width="13.7109375" style="705" bestFit="1" customWidth="1"/>
    <col min="260" max="260" width="12.7109375" style="705" customWidth="1"/>
    <col min="261" max="261" width="13.7109375" style="705" bestFit="1" customWidth="1"/>
    <col min="262" max="262" width="10.28515625" style="705" customWidth="1"/>
    <col min="263" max="263" width="14.85546875" style="705" customWidth="1"/>
    <col min="264" max="264" width="13.7109375" style="705" bestFit="1" customWidth="1"/>
    <col min="265" max="510" width="9.140625" style="705"/>
    <col min="511" max="511" width="11.42578125" style="705" customWidth="1"/>
    <col min="512" max="513" width="0" style="705" hidden="1" customWidth="1"/>
    <col min="514" max="514" width="12.7109375" style="705" customWidth="1"/>
    <col min="515" max="515" width="13.7109375" style="705" bestFit="1" customWidth="1"/>
    <col min="516" max="516" width="12.7109375" style="705" customWidth="1"/>
    <col min="517" max="517" width="13.7109375" style="705" bestFit="1" customWidth="1"/>
    <col min="518" max="518" width="10.28515625" style="705" customWidth="1"/>
    <col min="519" max="519" width="14.85546875" style="705" customWidth="1"/>
    <col min="520" max="520" width="13.7109375" style="705" bestFit="1" customWidth="1"/>
    <col min="521" max="766" width="9.140625" style="705"/>
    <col min="767" max="767" width="11.42578125" style="705" customWidth="1"/>
    <col min="768" max="769" width="0" style="705" hidden="1" customWidth="1"/>
    <col min="770" max="770" width="12.7109375" style="705" customWidth="1"/>
    <col min="771" max="771" width="13.7109375" style="705" bestFit="1" customWidth="1"/>
    <col min="772" max="772" width="12.7109375" style="705" customWidth="1"/>
    <col min="773" max="773" width="13.7109375" style="705" bestFit="1" customWidth="1"/>
    <col min="774" max="774" width="10.28515625" style="705" customWidth="1"/>
    <col min="775" max="775" width="14.85546875" style="705" customWidth="1"/>
    <col min="776" max="776" width="13.7109375" style="705" bestFit="1" customWidth="1"/>
    <col min="777" max="1022" width="9.140625" style="705"/>
    <col min="1023" max="1023" width="11.42578125" style="705" customWidth="1"/>
    <col min="1024" max="1025" width="0" style="705" hidden="1" customWidth="1"/>
    <col min="1026" max="1026" width="12.7109375" style="705" customWidth="1"/>
    <col min="1027" max="1027" width="13.7109375" style="705" bestFit="1" customWidth="1"/>
    <col min="1028" max="1028" width="12.7109375" style="705" customWidth="1"/>
    <col min="1029" max="1029" width="13.7109375" style="705" bestFit="1" customWidth="1"/>
    <col min="1030" max="1030" width="10.28515625" style="705" customWidth="1"/>
    <col min="1031" max="1031" width="14.85546875" style="705" customWidth="1"/>
    <col min="1032" max="1032" width="13.7109375" style="705" bestFit="1" customWidth="1"/>
    <col min="1033" max="1278" width="9.140625" style="705"/>
    <col min="1279" max="1279" width="11.42578125" style="705" customWidth="1"/>
    <col min="1280" max="1281" width="0" style="705" hidden="1" customWidth="1"/>
    <col min="1282" max="1282" width="12.7109375" style="705" customWidth="1"/>
    <col min="1283" max="1283" width="13.7109375" style="705" bestFit="1" customWidth="1"/>
    <col min="1284" max="1284" width="12.7109375" style="705" customWidth="1"/>
    <col min="1285" max="1285" width="13.7109375" style="705" bestFit="1" customWidth="1"/>
    <col min="1286" max="1286" width="10.28515625" style="705" customWidth="1"/>
    <col min="1287" max="1287" width="14.85546875" style="705" customWidth="1"/>
    <col min="1288" max="1288" width="13.7109375" style="705" bestFit="1" customWidth="1"/>
    <col min="1289" max="1534" width="9.140625" style="705"/>
    <col min="1535" max="1535" width="11.42578125" style="705" customWidth="1"/>
    <col min="1536" max="1537" width="0" style="705" hidden="1" customWidth="1"/>
    <col min="1538" max="1538" width="12.7109375" style="705" customWidth="1"/>
    <col min="1539" max="1539" width="13.7109375" style="705" bestFit="1" customWidth="1"/>
    <col min="1540" max="1540" width="12.7109375" style="705" customWidth="1"/>
    <col min="1541" max="1541" width="13.7109375" style="705" bestFit="1" customWidth="1"/>
    <col min="1542" max="1542" width="10.28515625" style="705" customWidth="1"/>
    <col min="1543" max="1543" width="14.85546875" style="705" customWidth="1"/>
    <col min="1544" max="1544" width="13.7109375" style="705" bestFit="1" customWidth="1"/>
    <col min="1545" max="1790" width="9.140625" style="705"/>
    <col min="1791" max="1791" width="11.42578125" style="705" customWidth="1"/>
    <col min="1792" max="1793" width="0" style="705" hidden="1" customWidth="1"/>
    <col min="1794" max="1794" width="12.7109375" style="705" customWidth="1"/>
    <col min="1795" max="1795" width="13.7109375" style="705" bestFit="1" customWidth="1"/>
    <col min="1796" max="1796" width="12.7109375" style="705" customWidth="1"/>
    <col min="1797" max="1797" width="13.7109375" style="705" bestFit="1" customWidth="1"/>
    <col min="1798" max="1798" width="10.28515625" style="705" customWidth="1"/>
    <col min="1799" max="1799" width="14.85546875" style="705" customWidth="1"/>
    <col min="1800" max="1800" width="13.7109375" style="705" bestFit="1" customWidth="1"/>
    <col min="1801" max="2046" width="9.140625" style="705"/>
    <col min="2047" max="2047" width="11.42578125" style="705" customWidth="1"/>
    <col min="2048" max="2049" width="0" style="705" hidden="1" customWidth="1"/>
    <col min="2050" max="2050" width="12.7109375" style="705" customWidth="1"/>
    <col min="2051" max="2051" width="13.7109375" style="705" bestFit="1" customWidth="1"/>
    <col min="2052" max="2052" width="12.7109375" style="705" customWidth="1"/>
    <col min="2053" max="2053" width="13.7109375" style="705" bestFit="1" customWidth="1"/>
    <col min="2054" max="2054" width="10.28515625" style="705" customWidth="1"/>
    <col min="2055" max="2055" width="14.85546875" style="705" customWidth="1"/>
    <col min="2056" max="2056" width="13.7109375" style="705" bestFit="1" customWidth="1"/>
    <col min="2057" max="2302" width="9.140625" style="705"/>
    <col min="2303" max="2303" width="11.42578125" style="705" customWidth="1"/>
    <col min="2304" max="2305" width="0" style="705" hidden="1" customWidth="1"/>
    <col min="2306" max="2306" width="12.7109375" style="705" customWidth="1"/>
    <col min="2307" max="2307" width="13.7109375" style="705" bestFit="1" customWidth="1"/>
    <col min="2308" max="2308" width="12.7109375" style="705" customWidth="1"/>
    <col min="2309" max="2309" width="13.7109375" style="705" bestFit="1" customWidth="1"/>
    <col min="2310" max="2310" width="10.28515625" style="705" customWidth="1"/>
    <col min="2311" max="2311" width="14.85546875" style="705" customWidth="1"/>
    <col min="2312" max="2312" width="13.7109375" style="705" bestFit="1" customWidth="1"/>
    <col min="2313" max="2558" width="9.140625" style="705"/>
    <col min="2559" max="2559" width="11.42578125" style="705" customWidth="1"/>
    <col min="2560" max="2561" width="0" style="705" hidden="1" customWidth="1"/>
    <col min="2562" max="2562" width="12.7109375" style="705" customWidth="1"/>
    <col min="2563" max="2563" width="13.7109375" style="705" bestFit="1" customWidth="1"/>
    <col min="2564" max="2564" width="12.7109375" style="705" customWidth="1"/>
    <col min="2565" max="2565" width="13.7109375" style="705" bestFit="1" customWidth="1"/>
    <col min="2566" max="2566" width="10.28515625" style="705" customWidth="1"/>
    <col min="2567" max="2567" width="14.85546875" style="705" customWidth="1"/>
    <col min="2568" max="2568" width="13.7109375" style="705" bestFit="1" customWidth="1"/>
    <col min="2569" max="2814" width="9.140625" style="705"/>
    <col min="2815" max="2815" width="11.42578125" style="705" customWidth="1"/>
    <col min="2816" max="2817" width="0" style="705" hidden="1" customWidth="1"/>
    <col min="2818" max="2818" width="12.7109375" style="705" customWidth="1"/>
    <col min="2819" max="2819" width="13.7109375" style="705" bestFit="1" customWidth="1"/>
    <col min="2820" max="2820" width="12.7109375" style="705" customWidth="1"/>
    <col min="2821" max="2821" width="13.7109375" style="705" bestFit="1" customWidth="1"/>
    <col min="2822" max="2822" width="10.28515625" style="705" customWidth="1"/>
    <col min="2823" max="2823" width="14.85546875" style="705" customWidth="1"/>
    <col min="2824" max="2824" width="13.7109375" style="705" bestFit="1" customWidth="1"/>
    <col min="2825" max="3070" width="9.140625" style="705"/>
    <col min="3071" max="3071" width="11.42578125" style="705" customWidth="1"/>
    <col min="3072" max="3073" width="0" style="705" hidden="1" customWidth="1"/>
    <col min="3074" max="3074" width="12.7109375" style="705" customWidth="1"/>
    <col min="3075" max="3075" width="13.7109375" style="705" bestFit="1" customWidth="1"/>
    <col min="3076" max="3076" width="12.7109375" style="705" customWidth="1"/>
    <col min="3077" max="3077" width="13.7109375" style="705" bestFit="1" customWidth="1"/>
    <col min="3078" max="3078" width="10.28515625" style="705" customWidth="1"/>
    <col min="3079" max="3079" width="14.85546875" style="705" customWidth="1"/>
    <col min="3080" max="3080" width="13.7109375" style="705" bestFit="1" customWidth="1"/>
    <col min="3081" max="3326" width="9.140625" style="705"/>
    <col min="3327" max="3327" width="11.42578125" style="705" customWidth="1"/>
    <col min="3328" max="3329" width="0" style="705" hidden="1" customWidth="1"/>
    <col min="3330" max="3330" width="12.7109375" style="705" customWidth="1"/>
    <col min="3331" max="3331" width="13.7109375" style="705" bestFit="1" customWidth="1"/>
    <col min="3332" max="3332" width="12.7109375" style="705" customWidth="1"/>
    <col min="3333" max="3333" width="13.7109375" style="705" bestFit="1" customWidth="1"/>
    <col min="3334" max="3334" width="10.28515625" style="705" customWidth="1"/>
    <col min="3335" max="3335" width="14.85546875" style="705" customWidth="1"/>
    <col min="3336" max="3336" width="13.7109375" style="705" bestFit="1" customWidth="1"/>
    <col min="3337" max="3582" width="9.140625" style="705"/>
    <col min="3583" max="3583" width="11.42578125" style="705" customWidth="1"/>
    <col min="3584" max="3585" width="0" style="705" hidden="1" customWidth="1"/>
    <col min="3586" max="3586" width="12.7109375" style="705" customWidth="1"/>
    <col min="3587" max="3587" width="13.7109375" style="705" bestFit="1" customWidth="1"/>
    <col min="3588" max="3588" width="12.7109375" style="705" customWidth="1"/>
    <col min="3589" max="3589" width="13.7109375" style="705" bestFit="1" customWidth="1"/>
    <col min="3590" max="3590" width="10.28515625" style="705" customWidth="1"/>
    <col min="3591" max="3591" width="14.85546875" style="705" customWidth="1"/>
    <col min="3592" max="3592" width="13.7109375" style="705" bestFit="1" customWidth="1"/>
    <col min="3593" max="3838" width="9.140625" style="705"/>
    <col min="3839" max="3839" width="11.42578125" style="705" customWidth="1"/>
    <col min="3840" max="3841" width="0" style="705" hidden="1" customWidth="1"/>
    <col min="3842" max="3842" width="12.7109375" style="705" customWidth="1"/>
    <col min="3843" max="3843" width="13.7109375" style="705" bestFit="1" customWidth="1"/>
    <col min="3844" max="3844" width="12.7109375" style="705" customWidth="1"/>
    <col min="3845" max="3845" width="13.7109375" style="705" bestFit="1" customWidth="1"/>
    <col min="3846" max="3846" width="10.28515625" style="705" customWidth="1"/>
    <col min="3847" max="3847" width="14.85546875" style="705" customWidth="1"/>
    <col min="3848" max="3848" width="13.7109375" style="705" bestFit="1" customWidth="1"/>
    <col min="3849" max="4094" width="9.140625" style="705"/>
    <col min="4095" max="4095" width="11.42578125" style="705" customWidth="1"/>
    <col min="4096" max="4097" width="0" style="705" hidden="1" customWidth="1"/>
    <col min="4098" max="4098" width="12.7109375" style="705" customWidth="1"/>
    <col min="4099" max="4099" width="13.7109375" style="705" bestFit="1" customWidth="1"/>
    <col min="4100" max="4100" width="12.7109375" style="705" customWidth="1"/>
    <col min="4101" max="4101" width="13.7109375" style="705" bestFit="1" customWidth="1"/>
    <col min="4102" max="4102" width="10.28515625" style="705" customWidth="1"/>
    <col min="4103" max="4103" width="14.85546875" style="705" customWidth="1"/>
    <col min="4104" max="4104" width="13.7109375" style="705" bestFit="1" customWidth="1"/>
    <col min="4105" max="4350" width="9.140625" style="705"/>
    <col min="4351" max="4351" width="11.42578125" style="705" customWidth="1"/>
    <col min="4352" max="4353" width="0" style="705" hidden="1" customWidth="1"/>
    <col min="4354" max="4354" width="12.7109375" style="705" customWidth="1"/>
    <col min="4355" max="4355" width="13.7109375" style="705" bestFit="1" customWidth="1"/>
    <col min="4356" max="4356" width="12.7109375" style="705" customWidth="1"/>
    <col min="4357" max="4357" width="13.7109375" style="705" bestFit="1" customWidth="1"/>
    <col min="4358" max="4358" width="10.28515625" style="705" customWidth="1"/>
    <col min="4359" max="4359" width="14.85546875" style="705" customWidth="1"/>
    <col min="4360" max="4360" width="13.7109375" style="705" bestFit="1" customWidth="1"/>
    <col min="4361" max="4606" width="9.140625" style="705"/>
    <col min="4607" max="4607" width="11.42578125" style="705" customWidth="1"/>
    <col min="4608" max="4609" width="0" style="705" hidden="1" customWidth="1"/>
    <col min="4610" max="4610" width="12.7109375" style="705" customWidth="1"/>
    <col min="4611" max="4611" width="13.7109375" style="705" bestFit="1" customWidth="1"/>
    <col min="4612" max="4612" width="12.7109375" style="705" customWidth="1"/>
    <col min="4613" max="4613" width="13.7109375" style="705" bestFit="1" customWidth="1"/>
    <col min="4614" max="4614" width="10.28515625" style="705" customWidth="1"/>
    <col min="4615" max="4615" width="14.85546875" style="705" customWidth="1"/>
    <col min="4616" max="4616" width="13.7109375" style="705" bestFit="1" customWidth="1"/>
    <col min="4617" max="4862" width="9.140625" style="705"/>
    <col min="4863" max="4863" width="11.42578125" style="705" customWidth="1"/>
    <col min="4864" max="4865" width="0" style="705" hidden="1" customWidth="1"/>
    <col min="4866" max="4866" width="12.7109375" style="705" customWidth="1"/>
    <col min="4867" max="4867" width="13.7109375" style="705" bestFit="1" customWidth="1"/>
    <col min="4868" max="4868" width="12.7109375" style="705" customWidth="1"/>
    <col min="4869" max="4869" width="13.7109375" style="705" bestFit="1" customWidth="1"/>
    <col min="4870" max="4870" width="10.28515625" style="705" customWidth="1"/>
    <col min="4871" max="4871" width="14.85546875" style="705" customWidth="1"/>
    <col min="4872" max="4872" width="13.7109375" style="705" bestFit="1" customWidth="1"/>
    <col min="4873" max="5118" width="9.140625" style="705"/>
    <col min="5119" max="5119" width="11.42578125" style="705" customWidth="1"/>
    <col min="5120" max="5121" width="0" style="705" hidden="1" customWidth="1"/>
    <col min="5122" max="5122" width="12.7109375" style="705" customWidth="1"/>
    <col min="5123" max="5123" width="13.7109375" style="705" bestFit="1" customWidth="1"/>
    <col min="5124" max="5124" width="12.7109375" style="705" customWidth="1"/>
    <col min="5125" max="5125" width="13.7109375" style="705" bestFit="1" customWidth="1"/>
    <col min="5126" max="5126" width="10.28515625" style="705" customWidth="1"/>
    <col min="5127" max="5127" width="14.85546875" style="705" customWidth="1"/>
    <col min="5128" max="5128" width="13.7109375" style="705" bestFit="1" customWidth="1"/>
    <col min="5129" max="5374" width="9.140625" style="705"/>
    <col min="5375" max="5375" width="11.42578125" style="705" customWidth="1"/>
    <col min="5376" max="5377" width="0" style="705" hidden="1" customWidth="1"/>
    <col min="5378" max="5378" width="12.7109375" style="705" customWidth="1"/>
    <col min="5379" max="5379" width="13.7109375" style="705" bestFit="1" customWidth="1"/>
    <col min="5380" max="5380" width="12.7109375" style="705" customWidth="1"/>
    <col min="5381" max="5381" width="13.7109375" style="705" bestFit="1" customWidth="1"/>
    <col min="5382" max="5382" width="10.28515625" style="705" customWidth="1"/>
    <col min="5383" max="5383" width="14.85546875" style="705" customWidth="1"/>
    <col min="5384" max="5384" width="13.7109375" style="705" bestFit="1" customWidth="1"/>
    <col min="5385" max="5630" width="9.140625" style="705"/>
    <col min="5631" max="5631" width="11.42578125" style="705" customWidth="1"/>
    <col min="5632" max="5633" width="0" style="705" hidden="1" customWidth="1"/>
    <col min="5634" max="5634" width="12.7109375" style="705" customWidth="1"/>
    <col min="5635" max="5635" width="13.7109375" style="705" bestFit="1" customWidth="1"/>
    <col min="5636" max="5636" width="12.7109375" style="705" customWidth="1"/>
    <col min="5637" max="5637" width="13.7109375" style="705" bestFit="1" customWidth="1"/>
    <col min="5638" max="5638" width="10.28515625" style="705" customWidth="1"/>
    <col min="5639" max="5639" width="14.85546875" style="705" customWidth="1"/>
    <col min="5640" max="5640" width="13.7109375" style="705" bestFit="1" customWidth="1"/>
    <col min="5641" max="5886" width="9.140625" style="705"/>
    <col min="5887" max="5887" width="11.42578125" style="705" customWidth="1"/>
    <col min="5888" max="5889" width="0" style="705" hidden="1" customWidth="1"/>
    <col min="5890" max="5890" width="12.7109375" style="705" customWidth="1"/>
    <col min="5891" max="5891" width="13.7109375" style="705" bestFit="1" customWidth="1"/>
    <col min="5892" max="5892" width="12.7109375" style="705" customWidth="1"/>
    <col min="5893" max="5893" width="13.7109375" style="705" bestFit="1" customWidth="1"/>
    <col min="5894" max="5894" width="10.28515625" style="705" customWidth="1"/>
    <col min="5895" max="5895" width="14.85546875" style="705" customWidth="1"/>
    <col min="5896" max="5896" width="13.7109375" style="705" bestFit="1" customWidth="1"/>
    <col min="5897" max="6142" width="9.140625" style="705"/>
    <col min="6143" max="6143" width="11.42578125" style="705" customWidth="1"/>
    <col min="6144" max="6145" width="0" style="705" hidden="1" customWidth="1"/>
    <col min="6146" max="6146" width="12.7109375" style="705" customWidth="1"/>
    <col min="6147" max="6147" width="13.7109375" style="705" bestFit="1" customWidth="1"/>
    <col min="6148" max="6148" width="12.7109375" style="705" customWidth="1"/>
    <col min="6149" max="6149" width="13.7109375" style="705" bestFit="1" customWidth="1"/>
    <col min="6150" max="6150" width="10.28515625" style="705" customWidth="1"/>
    <col min="6151" max="6151" width="14.85546875" style="705" customWidth="1"/>
    <col min="6152" max="6152" width="13.7109375" style="705" bestFit="1" customWidth="1"/>
    <col min="6153" max="6398" width="9.140625" style="705"/>
    <col min="6399" max="6399" width="11.42578125" style="705" customWidth="1"/>
    <col min="6400" max="6401" width="0" style="705" hidden="1" customWidth="1"/>
    <col min="6402" max="6402" width="12.7109375" style="705" customWidth="1"/>
    <col min="6403" max="6403" width="13.7109375" style="705" bestFit="1" customWidth="1"/>
    <col min="6404" max="6404" width="12.7109375" style="705" customWidth="1"/>
    <col min="6405" max="6405" width="13.7109375" style="705" bestFit="1" customWidth="1"/>
    <col min="6406" max="6406" width="10.28515625" style="705" customWidth="1"/>
    <col min="6407" max="6407" width="14.85546875" style="705" customWidth="1"/>
    <col min="6408" max="6408" width="13.7109375" style="705" bestFit="1" customWidth="1"/>
    <col min="6409" max="6654" width="9.140625" style="705"/>
    <col min="6655" max="6655" width="11.42578125" style="705" customWidth="1"/>
    <col min="6656" max="6657" width="0" style="705" hidden="1" customWidth="1"/>
    <col min="6658" max="6658" width="12.7109375" style="705" customWidth="1"/>
    <col min="6659" max="6659" width="13.7109375" style="705" bestFit="1" customWidth="1"/>
    <col min="6660" max="6660" width="12.7109375" style="705" customWidth="1"/>
    <col min="6661" max="6661" width="13.7109375" style="705" bestFit="1" customWidth="1"/>
    <col min="6662" max="6662" width="10.28515625" style="705" customWidth="1"/>
    <col min="6663" max="6663" width="14.85546875" style="705" customWidth="1"/>
    <col min="6664" max="6664" width="13.7109375" style="705" bestFit="1" customWidth="1"/>
    <col min="6665" max="6910" width="9.140625" style="705"/>
    <col min="6911" max="6911" width="11.42578125" style="705" customWidth="1"/>
    <col min="6912" max="6913" width="0" style="705" hidden="1" customWidth="1"/>
    <col min="6914" max="6914" width="12.7109375" style="705" customWidth="1"/>
    <col min="6915" max="6915" width="13.7109375" style="705" bestFit="1" customWidth="1"/>
    <col min="6916" max="6916" width="12.7109375" style="705" customWidth="1"/>
    <col min="6917" max="6917" width="13.7109375" style="705" bestFit="1" customWidth="1"/>
    <col min="6918" max="6918" width="10.28515625" style="705" customWidth="1"/>
    <col min="6919" max="6919" width="14.85546875" style="705" customWidth="1"/>
    <col min="6920" max="6920" width="13.7109375" style="705" bestFit="1" customWidth="1"/>
    <col min="6921" max="7166" width="9.140625" style="705"/>
    <col min="7167" max="7167" width="11.42578125" style="705" customWidth="1"/>
    <col min="7168" max="7169" width="0" style="705" hidden="1" customWidth="1"/>
    <col min="7170" max="7170" width="12.7109375" style="705" customWidth="1"/>
    <col min="7171" max="7171" width="13.7109375" style="705" bestFit="1" customWidth="1"/>
    <col min="7172" max="7172" width="12.7109375" style="705" customWidth="1"/>
    <col min="7173" max="7173" width="13.7109375" style="705" bestFit="1" customWidth="1"/>
    <col min="7174" max="7174" width="10.28515625" style="705" customWidth="1"/>
    <col min="7175" max="7175" width="14.85546875" style="705" customWidth="1"/>
    <col min="7176" max="7176" width="13.7109375" style="705" bestFit="1" customWidth="1"/>
    <col min="7177" max="7422" width="9.140625" style="705"/>
    <col min="7423" max="7423" width="11.42578125" style="705" customWidth="1"/>
    <col min="7424" max="7425" width="0" style="705" hidden="1" customWidth="1"/>
    <col min="7426" max="7426" width="12.7109375" style="705" customWidth="1"/>
    <col min="7427" max="7427" width="13.7109375" style="705" bestFit="1" customWidth="1"/>
    <col min="7428" max="7428" width="12.7109375" style="705" customWidth="1"/>
    <col min="7429" max="7429" width="13.7109375" style="705" bestFit="1" customWidth="1"/>
    <col min="7430" max="7430" width="10.28515625" style="705" customWidth="1"/>
    <col min="7431" max="7431" width="14.85546875" style="705" customWidth="1"/>
    <col min="7432" max="7432" width="13.7109375" style="705" bestFit="1" customWidth="1"/>
    <col min="7433" max="7678" width="9.140625" style="705"/>
    <col min="7679" max="7679" width="11.42578125" style="705" customWidth="1"/>
    <col min="7680" max="7681" width="0" style="705" hidden="1" customWidth="1"/>
    <col min="7682" max="7682" width="12.7109375" style="705" customWidth="1"/>
    <col min="7683" max="7683" width="13.7109375" style="705" bestFit="1" customWidth="1"/>
    <col min="7684" max="7684" width="12.7109375" style="705" customWidth="1"/>
    <col min="7685" max="7685" width="13.7109375" style="705" bestFit="1" customWidth="1"/>
    <col min="7686" max="7686" width="10.28515625" style="705" customWidth="1"/>
    <col min="7687" max="7687" width="14.85546875" style="705" customWidth="1"/>
    <col min="7688" max="7688" width="13.7109375" style="705" bestFit="1" customWidth="1"/>
    <col min="7689" max="7934" width="9.140625" style="705"/>
    <col min="7935" max="7935" width="11.42578125" style="705" customWidth="1"/>
    <col min="7936" max="7937" width="0" style="705" hidden="1" customWidth="1"/>
    <col min="7938" max="7938" width="12.7109375" style="705" customWidth="1"/>
    <col min="7939" max="7939" width="13.7109375" style="705" bestFit="1" customWidth="1"/>
    <col min="7940" max="7940" width="12.7109375" style="705" customWidth="1"/>
    <col min="7941" max="7941" width="13.7109375" style="705" bestFit="1" customWidth="1"/>
    <col min="7942" max="7942" width="10.28515625" style="705" customWidth="1"/>
    <col min="7943" max="7943" width="14.85546875" style="705" customWidth="1"/>
    <col min="7944" max="7944" width="13.7109375" style="705" bestFit="1" customWidth="1"/>
    <col min="7945" max="8190" width="9.140625" style="705"/>
    <col min="8191" max="8191" width="11.42578125" style="705" customWidth="1"/>
    <col min="8192" max="8193" width="0" style="705" hidden="1" customWidth="1"/>
    <col min="8194" max="8194" width="12.7109375" style="705" customWidth="1"/>
    <col min="8195" max="8195" width="13.7109375" style="705" bestFit="1" customWidth="1"/>
    <col min="8196" max="8196" width="12.7109375" style="705" customWidth="1"/>
    <col min="8197" max="8197" width="13.7109375" style="705" bestFit="1" customWidth="1"/>
    <col min="8198" max="8198" width="10.28515625" style="705" customWidth="1"/>
    <col min="8199" max="8199" width="14.85546875" style="705" customWidth="1"/>
    <col min="8200" max="8200" width="13.7109375" style="705" bestFit="1" customWidth="1"/>
    <col min="8201" max="8446" width="9.140625" style="705"/>
    <col min="8447" max="8447" width="11.42578125" style="705" customWidth="1"/>
    <col min="8448" max="8449" width="0" style="705" hidden="1" customWidth="1"/>
    <col min="8450" max="8450" width="12.7109375" style="705" customWidth="1"/>
    <col min="8451" max="8451" width="13.7109375" style="705" bestFit="1" customWidth="1"/>
    <col min="8452" max="8452" width="12.7109375" style="705" customWidth="1"/>
    <col min="8453" max="8453" width="13.7109375" style="705" bestFit="1" customWidth="1"/>
    <col min="8454" max="8454" width="10.28515625" style="705" customWidth="1"/>
    <col min="8455" max="8455" width="14.85546875" style="705" customWidth="1"/>
    <col min="8456" max="8456" width="13.7109375" style="705" bestFit="1" customWidth="1"/>
    <col min="8457" max="8702" width="9.140625" style="705"/>
    <col min="8703" max="8703" width="11.42578125" style="705" customWidth="1"/>
    <col min="8704" max="8705" width="0" style="705" hidden="1" customWidth="1"/>
    <col min="8706" max="8706" width="12.7109375" style="705" customWidth="1"/>
    <col min="8707" max="8707" width="13.7109375" style="705" bestFit="1" customWidth="1"/>
    <col min="8708" max="8708" width="12.7109375" style="705" customWidth="1"/>
    <col min="8709" max="8709" width="13.7109375" style="705" bestFit="1" customWidth="1"/>
    <col min="8710" max="8710" width="10.28515625" style="705" customWidth="1"/>
    <col min="8711" max="8711" width="14.85546875" style="705" customWidth="1"/>
    <col min="8712" max="8712" width="13.7109375" style="705" bestFit="1" customWidth="1"/>
    <col min="8713" max="8958" width="9.140625" style="705"/>
    <col min="8959" max="8959" width="11.42578125" style="705" customWidth="1"/>
    <col min="8960" max="8961" width="0" style="705" hidden="1" customWidth="1"/>
    <col min="8962" max="8962" width="12.7109375" style="705" customWidth="1"/>
    <col min="8963" max="8963" width="13.7109375" style="705" bestFit="1" customWidth="1"/>
    <col min="8964" max="8964" width="12.7109375" style="705" customWidth="1"/>
    <col min="8965" max="8965" width="13.7109375" style="705" bestFit="1" customWidth="1"/>
    <col min="8966" max="8966" width="10.28515625" style="705" customWidth="1"/>
    <col min="8967" max="8967" width="14.85546875" style="705" customWidth="1"/>
    <col min="8968" max="8968" width="13.7109375" style="705" bestFit="1" customWidth="1"/>
    <col min="8969" max="9214" width="9.140625" style="705"/>
    <col min="9215" max="9215" width="11.42578125" style="705" customWidth="1"/>
    <col min="9216" max="9217" width="0" style="705" hidden="1" customWidth="1"/>
    <col min="9218" max="9218" width="12.7109375" style="705" customWidth="1"/>
    <col min="9219" max="9219" width="13.7109375" style="705" bestFit="1" customWidth="1"/>
    <col min="9220" max="9220" width="12.7109375" style="705" customWidth="1"/>
    <col min="9221" max="9221" width="13.7109375" style="705" bestFit="1" customWidth="1"/>
    <col min="9222" max="9222" width="10.28515625" style="705" customWidth="1"/>
    <col min="9223" max="9223" width="14.85546875" style="705" customWidth="1"/>
    <col min="9224" max="9224" width="13.7109375" style="705" bestFit="1" customWidth="1"/>
    <col min="9225" max="9470" width="9.140625" style="705"/>
    <col min="9471" max="9471" width="11.42578125" style="705" customWidth="1"/>
    <col min="9472" max="9473" width="0" style="705" hidden="1" customWidth="1"/>
    <col min="9474" max="9474" width="12.7109375" style="705" customWidth="1"/>
    <col min="9475" max="9475" width="13.7109375" style="705" bestFit="1" customWidth="1"/>
    <col min="9476" max="9476" width="12.7109375" style="705" customWidth="1"/>
    <col min="9477" max="9477" width="13.7109375" style="705" bestFit="1" customWidth="1"/>
    <col min="9478" max="9478" width="10.28515625" style="705" customWidth="1"/>
    <col min="9479" max="9479" width="14.85546875" style="705" customWidth="1"/>
    <col min="9480" max="9480" width="13.7109375" style="705" bestFit="1" customWidth="1"/>
    <col min="9481" max="9726" width="9.140625" style="705"/>
    <col min="9727" max="9727" width="11.42578125" style="705" customWidth="1"/>
    <col min="9728" max="9729" width="0" style="705" hidden="1" customWidth="1"/>
    <col min="9730" max="9730" width="12.7109375" style="705" customWidth="1"/>
    <col min="9731" max="9731" width="13.7109375" style="705" bestFit="1" customWidth="1"/>
    <col min="9732" max="9732" width="12.7109375" style="705" customWidth="1"/>
    <col min="9733" max="9733" width="13.7109375" style="705" bestFit="1" customWidth="1"/>
    <col min="9734" max="9734" width="10.28515625" style="705" customWidth="1"/>
    <col min="9735" max="9735" width="14.85546875" style="705" customWidth="1"/>
    <col min="9736" max="9736" width="13.7109375" style="705" bestFit="1" customWidth="1"/>
    <col min="9737" max="9982" width="9.140625" style="705"/>
    <col min="9983" max="9983" width="11.42578125" style="705" customWidth="1"/>
    <col min="9984" max="9985" width="0" style="705" hidden="1" customWidth="1"/>
    <col min="9986" max="9986" width="12.7109375" style="705" customWidth="1"/>
    <col min="9987" max="9987" width="13.7109375" style="705" bestFit="1" customWidth="1"/>
    <col min="9988" max="9988" width="12.7109375" style="705" customWidth="1"/>
    <col min="9989" max="9989" width="13.7109375" style="705" bestFit="1" customWidth="1"/>
    <col min="9990" max="9990" width="10.28515625" style="705" customWidth="1"/>
    <col min="9991" max="9991" width="14.85546875" style="705" customWidth="1"/>
    <col min="9992" max="9992" width="13.7109375" style="705" bestFit="1" customWidth="1"/>
    <col min="9993" max="10238" width="9.140625" style="705"/>
    <col min="10239" max="10239" width="11.42578125" style="705" customWidth="1"/>
    <col min="10240" max="10241" width="0" style="705" hidden="1" customWidth="1"/>
    <col min="10242" max="10242" width="12.7109375" style="705" customWidth="1"/>
    <col min="10243" max="10243" width="13.7109375" style="705" bestFit="1" customWidth="1"/>
    <col min="10244" max="10244" width="12.7109375" style="705" customWidth="1"/>
    <col min="10245" max="10245" width="13.7109375" style="705" bestFit="1" customWidth="1"/>
    <col min="10246" max="10246" width="10.28515625" style="705" customWidth="1"/>
    <col min="10247" max="10247" width="14.85546875" style="705" customWidth="1"/>
    <col min="10248" max="10248" width="13.7109375" style="705" bestFit="1" customWidth="1"/>
    <col min="10249" max="10494" width="9.140625" style="705"/>
    <col min="10495" max="10495" width="11.42578125" style="705" customWidth="1"/>
    <col min="10496" max="10497" width="0" style="705" hidden="1" customWidth="1"/>
    <col min="10498" max="10498" width="12.7109375" style="705" customWidth="1"/>
    <col min="10499" max="10499" width="13.7109375" style="705" bestFit="1" customWidth="1"/>
    <col min="10500" max="10500" width="12.7109375" style="705" customWidth="1"/>
    <col min="10501" max="10501" width="13.7109375" style="705" bestFit="1" customWidth="1"/>
    <col min="10502" max="10502" width="10.28515625" style="705" customWidth="1"/>
    <col min="10503" max="10503" width="14.85546875" style="705" customWidth="1"/>
    <col min="10504" max="10504" width="13.7109375" style="705" bestFit="1" customWidth="1"/>
    <col min="10505" max="10750" width="9.140625" style="705"/>
    <col min="10751" max="10751" width="11.42578125" style="705" customWidth="1"/>
    <col min="10752" max="10753" width="0" style="705" hidden="1" customWidth="1"/>
    <col min="10754" max="10754" width="12.7109375" style="705" customWidth="1"/>
    <col min="10755" max="10755" width="13.7109375" style="705" bestFit="1" customWidth="1"/>
    <col min="10756" max="10756" width="12.7109375" style="705" customWidth="1"/>
    <col min="10757" max="10757" width="13.7109375" style="705" bestFit="1" customWidth="1"/>
    <col min="10758" max="10758" width="10.28515625" style="705" customWidth="1"/>
    <col min="10759" max="10759" width="14.85546875" style="705" customWidth="1"/>
    <col min="10760" max="10760" width="13.7109375" style="705" bestFit="1" customWidth="1"/>
    <col min="10761" max="11006" width="9.140625" style="705"/>
    <col min="11007" max="11007" width="11.42578125" style="705" customWidth="1"/>
    <col min="11008" max="11009" width="0" style="705" hidden="1" customWidth="1"/>
    <col min="11010" max="11010" width="12.7109375" style="705" customWidth="1"/>
    <col min="11011" max="11011" width="13.7109375" style="705" bestFit="1" customWidth="1"/>
    <col min="11012" max="11012" width="12.7109375" style="705" customWidth="1"/>
    <col min="11013" max="11013" width="13.7109375" style="705" bestFit="1" customWidth="1"/>
    <col min="11014" max="11014" width="10.28515625" style="705" customWidth="1"/>
    <col min="11015" max="11015" width="14.85546875" style="705" customWidth="1"/>
    <col min="11016" max="11016" width="13.7109375" style="705" bestFit="1" customWidth="1"/>
    <col min="11017" max="11262" width="9.140625" style="705"/>
    <col min="11263" max="11263" width="11.42578125" style="705" customWidth="1"/>
    <col min="11264" max="11265" width="0" style="705" hidden="1" customWidth="1"/>
    <col min="11266" max="11266" width="12.7109375" style="705" customWidth="1"/>
    <col min="11267" max="11267" width="13.7109375" style="705" bestFit="1" customWidth="1"/>
    <col min="11268" max="11268" width="12.7109375" style="705" customWidth="1"/>
    <col min="11269" max="11269" width="13.7109375" style="705" bestFit="1" customWidth="1"/>
    <col min="11270" max="11270" width="10.28515625" style="705" customWidth="1"/>
    <col min="11271" max="11271" width="14.85546875" style="705" customWidth="1"/>
    <col min="11272" max="11272" width="13.7109375" style="705" bestFit="1" customWidth="1"/>
    <col min="11273" max="11518" width="9.140625" style="705"/>
    <col min="11519" max="11519" width="11.42578125" style="705" customWidth="1"/>
    <col min="11520" max="11521" width="0" style="705" hidden="1" customWidth="1"/>
    <col min="11522" max="11522" width="12.7109375" style="705" customWidth="1"/>
    <col min="11523" max="11523" width="13.7109375" style="705" bestFit="1" customWidth="1"/>
    <col min="11524" max="11524" width="12.7109375" style="705" customWidth="1"/>
    <col min="11525" max="11525" width="13.7109375" style="705" bestFit="1" customWidth="1"/>
    <col min="11526" max="11526" width="10.28515625" style="705" customWidth="1"/>
    <col min="11527" max="11527" width="14.85546875" style="705" customWidth="1"/>
    <col min="11528" max="11528" width="13.7109375" style="705" bestFit="1" customWidth="1"/>
    <col min="11529" max="11774" width="9.140625" style="705"/>
    <col min="11775" max="11775" width="11.42578125" style="705" customWidth="1"/>
    <col min="11776" max="11777" width="0" style="705" hidden="1" customWidth="1"/>
    <col min="11778" max="11778" width="12.7109375" style="705" customWidth="1"/>
    <col min="11779" max="11779" width="13.7109375" style="705" bestFit="1" customWidth="1"/>
    <col min="11780" max="11780" width="12.7109375" style="705" customWidth="1"/>
    <col min="11781" max="11781" width="13.7109375" style="705" bestFit="1" customWidth="1"/>
    <col min="11782" max="11782" width="10.28515625" style="705" customWidth="1"/>
    <col min="11783" max="11783" width="14.85546875" style="705" customWidth="1"/>
    <col min="11784" max="11784" width="13.7109375" style="705" bestFit="1" customWidth="1"/>
    <col min="11785" max="12030" width="9.140625" style="705"/>
    <col min="12031" max="12031" width="11.42578125" style="705" customWidth="1"/>
    <col min="12032" max="12033" width="0" style="705" hidden="1" customWidth="1"/>
    <col min="12034" max="12034" width="12.7109375" style="705" customWidth="1"/>
    <col min="12035" max="12035" width="13.7109375" style="705" bestFit="1" customWidth="1"/>
    <col min="12036" max="12036" width="12.7109375" style="705" customWidth="1"/>
    <col min="12037" max="12037" width="13.7109375" style="705" bestFit="1" customWidth="1"/>
    <col min="12038" max="12038" width="10.28515625" style="705" customWidth="1"/>
    <col min="12039" max="12039" width="14.85546875" style="705" customWidth="1"/>
    <col min="12040" max="12040" width="13.7109375" style="705" bestFit="1" customWidth="1"/>
    <col min="12041" max="12286" width="9.140625" style="705"/>
    <col min="12287" max="12287" width="11.42578125" style="705" customWidth="1"/>
    <col min="12288" max="12289" width="0" style="705" hidden="1" customWidth="1"/>
    <col min="12290" max="12290" width="12.7109375" style="705" customWidth="1"/>
    <col min="12291" max="12291" width="13.7109375" style="705" bestFit="1" customWidth="1"/>
    <col min="12292" max="12292" width="12.7109375" style="705" customWidth="1"/>
    <col min="12293" max="12293" width="13.7109375" style="705" bestFit="1" customWidth="1"/>
    <col min="12294" max="12294" width="10.28515625" style="705" customWidth="1"/>
    <col min="12295" max="12295" width="14.85546875" style="705" customWidth="1"/>
    <col min="12296" max="12296" width="13.7109375" style="705" bestFit="1" customWidth="1"/>
    <col min="12297" max="12542" width="9.140625" style="705"/>
    <col min="12543" max="12543" width="11.42578125" style="705" customWidth="1"/>
    <col min="12544" max="12545" width="0" style="705" hidden="1" customWidth="1"/>
    <col min="12546" max="12546" width="12.7109375" style="705" customWidth="1"/>
    <col min="12547" max="12547" width="13.7109375" style="705" bestFit="1" customWidth="1"/>
    <col min="12548" max="12548" width="12.7109375" style="705" customWidth="1"/>
    <col min="12549" max="12549" width="13.7109375" style="705" bestFit="1" customWidth="1"/>
    <col min="12550" max="12550" width="10.28515625" style="705" customWidth="1"/>
    <col min="12551" max="12551" width="14.85546875" style="705" customWidth="1"/>
    <col min="12552" max="12552" width="13.7109375" style="705" bestFit="1" customWidth="1"/>
    <col min="12553" max="12798" width="9.140625" style="705"/>
    <col min="12799" max="12799" width="11.42578125" style="705" customWidth="1"/>
    <col min="12800" max="12801" width="0" style="705" hidden="1" customWidth="1"/>
    <col min="12802" max="12802" width="12.7109375" style="705" customWidth="1"/>
    <col min="12803" max="12803" width="13.7109375" style="705" bestFit="1" customWidth="1"/>
    <col min="12804" max="12804" width="12.7109375" style="705" customWidth="1"/>
    <col min="12805" max="12805" width="13.7109375" style="705" bestFit="1" customWidth="1"/>
    <col min="12806" max="12806" width="10.28515625" style="705" customWidth="1"/>
    <col min="12807" max="12807" width="14.85546875" style="705" customWidth="1"/>
    <col min="12808" max="12808" width="13.7109375" style="705" bestFit="1" customWidth="1"/>
    <col min="12809" max="13054" width="9.140625" style="705"/>
    <col min="13055" max="13055" width="11.42578125" style="705" customWidth="1"/>
    <col min="13056" max="13057" width="0" style="705" hidden="1" customWidth="1"/>
    <col min="13058" max="13058" width="12.7109375" style="705" customWidth="1"/>
    <col min="13059" max="13059" width="13.7109375" style="705" bestFit="1" customWidth="1"/>
    <col min="13060" max="13060" width="12.7109375" style="705" customWidth="1"/>
    <col min="13061" max="13061" width="13.7109375" style="705" bestFit="1" customWidth="1"/>
    <col min="13062" max="13062" width="10.28515625" style="705" customWidth="1"/>
    <col min="13063" max="13063" width="14.85546875" style="705" customWidth="1"/>
    <col min="13064" max="13064" width="13.7109375" style="705" bestFit="1" customWidth="1"/>
    <col min="13065" max="13310" width="9.140625" style="705"/>
    <col min="13311" max="13311" width="11.42578125" style="705" customWidth="1"/>
    <col min="13312" max="13313" width="0" style="705" hidden="1" customWidth="1"/>
    <col min="13314" max="13314" width="12.7109375" style="705" customWidth="1"/>
    <col min="13315" max="13315" width="13.7109375" style="705" bestFit="1" customWidth="1"/>
    <col min="13316" max="13316" width="12.7109375" style="705" customWidth="1"/>
    <col min="13317" max="13317" width="13.7109375" style="705" bestFit="1" customWidth="1"/>
    <col min="13318" max="13318" width="10.28515625" style="705" customWidth="1"/>
    <col min="13319" max="13319" width="14.85546875" style="705" customWidth="1"/>
    <col min="13320" max="13320" width="13.7109375" style="705" bestFit="1" customWidth="1"/>
    <col min="13321" max="13566" width="9.140625" style="705"/>
    <col min="13567" max="13567" width="11.42578125" style="705" customWidth="1"/>
    <col min="13568" max="13569" width="0" style="705" hidden="1" customWidth="1"/>
    <col min="13570" max="13570" width="12.7109375" style="705" customWidth="1"/>
    <col min="13571" max="13571" width="13.7109375" style="705" bestFit="1" customWidth="1"/>
    <col min="13572" max="13572" width="12.7109375" style="705" customWidth="1"/>
    <col min="13573" max="13573" width="13.7109375" style="705" bestFit="1" customWidth="1"/>
    <col min="13574" max="13574" width="10.28515625" style="705" customWidth="1"/>
    <col min="13575" max="13575" width="14.85546875" style="705" customWidth="1"/>
    <col min="13576" max="13576" width="13.7109375" style="705" bestFit="1" customWidth="1"/>
    <col min="13577" max="13822" width="9.140625" style="705"/>
    <col min="13823" max="13823" width="11.42578125" style="705" customWidth="1"/>
    <col min="13824" max="13825" width="0" style="705" hidden="1" customWidth="1"/>
    <col min="13826" max="13826" width="12.7109375" style="705" customWidth="1"/>
    <col min="13827" max="13827" width="13.7109375" style="705" bestFit="1" customWidth="1"/>
    <col min="13828" max="13828" width="12.7109375" style="705" customWidth="1"/>
    <col min="13829" max="13829" width="13.7109375" style="705" bestFit="1" customWidth="1"/>
    <col min="13830" max="13830" width="10.28515625" style="705" customWidth="1"/>
    <col min="13831" max="13831" width="14.85546875" style="705" customWidth="1"/>
    <col min="13832" max="13832" width="13.7109375" style="705" bestFit="1" customWidth="1"/>
    <col min="13833" max="14078" width="9.140625" style="705"/>
    <col min="14079" max="14079" width="11.42578125" style="705" customWidth="1"/>
    <col min="14080" max="14081" width="0" style="705" hidden="1" customWidth="1"/>
    <col min="14082" max="14082" width="12.7109375" style="705" customWidth="1"/>
    <col min="14083" max="14083" width="13.7109375" style="705" bestFit="1" customWidth="1"/>
    <col min="14084" max="14084" width="12.7109375" style="705" customWidth="1"/>
    <col min="14085" max="14085" width="13.7109375" style="705" bestFit="1" customWidth="1"/>
    <col min="14086" max="14086" width="10.28515625" style="705" customWidth="1"/>
    <col min="14087" max="14087" width="14.85546875" style="705" customWidth="1"/>
    <col min="14088" max="14088" width="13.7109375" style="705" bestFit="1" customWidth="1"/>
    <col min="14089" max="14334" width="9.140625" style="705"/>
    <col min="14335" max="14335" width="11.42578125" style="705" customWidth="1"/>
    <col min="14336" max="14337" width="0" style="705" hidden="1" customWidth="1"/>
    <col min="14338" max="14338" width="12.7109375" style="705" customWidth="1"/>
    <col min="14339" max="14339" width="13.7109375" style="705" bestFit="1" customWidth="1"/>
    <col min="14340" max="14340" width="12.7109375" style="705" customWidth="1"/>
    <col min="14341" max="14341" width="13.7109375" style="705" bestFit="1" customWidth="1"/>
    <col min="14342" max="14342" width="10.28515625" style="705" customWidth="1"/>
    <col min="14343" max="14343" width="14.85546875" style="705" customWidth="1"/>
    <col min="14344" max="14344" width="13.7109375" style="705" bestFit="1" customWidth="1"/>
    <col min="14345" max="14590" width="9.140625" style="705"/>
    <col min="14591" max="14591" width="11.42578125" style="705" customWidth="1"/>
    <col min="14592" max="14593" width="0" style="705" hidden="1" customWidth="1"/>
    <col min="14594" max="14594" width="12.7109375" style="705" customWidth="1"/>
    <col min="14595" max="14595" width="13.7109375" style="705" bestFit="1" customWidth="1"/>
    <col min="14596" max="14596" width="12.7109375" style="705" customWidth="1"/>
    <col min="14597" max="14597" width="13.7109375" style="705" bestFit="1" customWidth="1"/>
    <col min="14598" max="14598" width="10.28515625" style="705" customWidth="1"/>
    <col min="14599" max="14599" width="14.85546875" style="705" customWidth="1"/>
    <col min="14600" max="14600" width="13.7109375" style="705" bestFit="1" customWidth="1"/>
    <col min="14601" max="14846" width="9.140625" style="705"/>
    <col min="14847" max="14847" width="11.42578125" style="705" customWidth="1"/>
    <col min="14848" max="14849" width="0" style="705" hidden="1" customWidth="1"/>
    <col min="14850" max="14850" width="12.7109375" style="705" customWidth="1"/>
    <col min="14851" max="14851" width="13.7109375" style="705" bestFit="1" customWidth="1"/>
    <col min="14852" max="14852" width="12.7109375" style="705" customWidth="1"/>
    <col min="14853" max="14853" width="13.7109375" style="705" bestFit="1" customWidth="1"/>
    <col min="14854" max="14854" width="10.28515625" style="705" customWidth="1"/>
    <col min="14855" max="14855" width="14.85546875" style="705" customWidth="1"/>
    <col min="14856" max="14856" width="13.7109375" style="705" bestFit="1" customWidth="1"/>
    <col min="14857" max="15102" width="9.140625" style="705"/>
    <col min="15103" max="15103" width="11.42578125" style="705" customWidth="1"/>
    <col min="15104" max="15105" width="0" style="705" hidden="1" customWidth="1"/>
    <col min="15106" max="15106" width="12.7109375" style="705" customWidth="1"/>
    <col min="15107" max="15107" width="13.7109375" style="705" bestFit="1" customWidth="1"/>
    <col min="15108" max="15108" width="12.7109375" style="705" customWidth="1"/>
    <col min="15109" max="15109" width="13.7109375" style="705" bestFit="1" customWidth="1"/>
    <col min="15110" max="15110" width="10.28515625" style="705" customWidth="1"/>
    <col min="15111" max="15111" width="14.85546875" style="705" customWidth="1"/>
    <col min="15112" max="15112" width="13.7109375" style="705" bestFit="1" customWidth="1"/>
    <col min="15113" max="15358" width="9.140625" style="705"/>
    <col min="15359" max="15359" width="11.42578125" style="705" customWidth="1"/>
    <col min="15360" max="15361" width="0" style="705" hidden="1" customWidth="1"/>
    <col min="15362" max="15362" width="12.7109375" style="705" customWidth="1"/>
    <col min="15363" max="15363" width="13.7109375" style="705" bestFit="1" customWidth="1"/>
    <col min="15364" max="15364" width="12.7109375" style="705" customWidth="1"/>
    <col min="15365" max="15365" width="13.7109375" style="705" bestFit="1" customWidth="1"/>
    <col min="15366" max="15366" width="10.28515625" style="705" customWidth="1"/>
    <col min="15367" max="15367" width="14.85546875" style="705" customWidth="1"/>
    <col min="15368" max="15368" width="13.7109375" style="705" bestFit="1" customWidth="1"/>
    <col min="15369" max="15614" width="9.140625" style="705"/>
    <col min="15615" max="15615" width="11.42578125" style="705" customWidth="1"/>
    <col min="15616" max="15617" width="0" style="705" hidden="1" customWidth="1"/>
    <col min="15618" max="15618" width="12.7109375" style="705" customWidth="1"/>
    <col min="15619" max="15619" width="13.7109375" style="705" bestFit="1" customWidth="1"/>
    <col min="15620" max="15620" width="12.7109375" style="705" customWidth="1"/>
    <col min="15621" max="15621" width="13.7109375" style="705" bestFit="1" customWidth="1"/>
    <col min="15622" max="15622" width="10.28515625" style="705" customWidth="1"/>
    <col min="15623" max="15623" width="14.85546875" style="705" customWidth="1"/>
    <col min="15624" max="15624" width="13.7109375" style="705" bestFit="1" customWidth="1"/>
    <col min="15625" max="15870" width="9.140625" style="705"/>
    <col min="15871" max="15871" width="11.42578125" style="705" customWidth="1"/>
    <col min="15872" max="15873" width="0" style="705" hidden="1" customWidth="1"/>
    <col min="15874" max="15874" width="12.7109375" style="705" customWidth="1"/>
    <col min="15875" max="15875" width="13.7109375" style="705" bestFit="1" customWidth="1"/>
    <col min="15876" max="15876" width="12.7109375" style="705" customWidth="1"/>
    <col min="15877" max="15877" width="13.7109375" style="705" bestFit="1" customWidth="1"/>
    <col min="15878" max="15878" width="10.28515625" style="705" customWidth="1"/>
    <col min="15879" max="15879" width="14.85546875" style="705" customWidth="1"/>
    <col min="15880" max="15880" width="13.7109375" style="705" bestFit="1" customWidth="1"/>
    <col min="15881" max="16126" width="9.140625" style="705"/>
    <col min="16127" max="16127" width="11.42578125" style="705" customWidth="1"/>
    <col min="16128" max="16129" width="0" style="705" hidden="1" customWidth="1"/>
    <col min="16130" max="16130" width="12.7109375" style="705" customWidth="1"/>
    <col min="16131" max="16131" width="13.7109375" style="705" bestFit="1" customWidth="1"/>
    <col min="16132" max="16132" width="12.7109375" style="705" customWidth="1"/>
    <col min="16133" max="16133" width="13.7109375" style="705" bestFit="1" customWidth="1"/>
    <col min="16134" max="16134" width="10.28515625" style="705" customWidth="1"/>
    <col min="16135" max="16135" width="14.85546875" style="705" customWidth="1"/>
    <col min="16136" max="16136" width="13.7109375" style="705" bestFit="1" customWidth="1"/>
    <col min="16137" max="16384" width="9.140625" style="705"/>
  </cols>
  <sheetData>
    <row r="1" spans="1:7">
      <c r="A1" s="1545" t="s">
        <v>696</v>
      </c>
      <c r="B1" s="1545"/>
      <c r="C1" s="1545"/>
      <c r="D1" s="1545"/>
      <c r="E1" s="1545"/>
      <c r="F1" s="1545"/>
      <c r="G1" s="1545"/>
    </row>
    <row r="2" spans="1:7">
      <c r="A2" s="1546" t="s">
        <v>85</v>
      </c>
      <c r="B2" s="1546"/>
      <c r="C2" s="1546"/>
      <c r="D2" s="1546"/>
      <c r="E2" s="1546"/>
      <c r="F2" s="1546"/>
      <c r="G2" s="1546"/>
    </row>
    <row r="3" spans="1:7">
      <c r="A3" s="1546" t="s">
        <v>678</v>
      </c>
      <c r="B3" s="1546"/>
      <c r="C3" s="1546"/>
      <c r="D3" s="1546"/>
      <c r="E3" s="1546"/>
      <c r="F3" s="1546"/>
      <c r="G3" s="1546"/>
    </row>
    <row r="4" spans="1:7" ht="16.5" thickBot="1">
      <c r="A4" s="1547" t="s">
        <v>679</v>
      </c>
      <c r="B4" s="1547"/>
      <c r="C4" s="1547"/>
      <c r="D4" s="1547"/>
      <c r="E4" s="1547"/>
      <c r="F4" s="1547"/>
      <c r="G4" s="1547"/>
    </row>
    <row r="5" spans="1:7" ht="25.5" customHeight="1" thickTop="1">
      <c r="A5" s="1548" t="s">
        <v>680</v>
      </c>
      <c r="B5" s="1550" t="s">
        <v>4</v>
      </c>
      <c r="C5" s="1550"/>
      <c r="D5" s="1550" t="s">
        <v>44</v>
      </c>
      <c r="E5" s="1550"/>
      <c r="F5" s="1551" t="s">
        <v>134</v>
      </c>
      <c r="G5" s="1552"/>
    </row>
    <row r="6" spans="1:7" ht="25.5" customHeight="1">
      <c r="A6" s="1549"/>
      <c r="B6" s="752" t="s">
        <v>681</v>
      </c>
      <c r="C6" s="752" t="s">
        <v>695</v>
      </c>
      <c r="D6" s="752" t="s">
        <v>681</v>
      </c>
      <c r="E6" s="752" t="s">
        <v>695</v>
      </c>
      <c r="F6" s="753" t="s">
        <v>681</v>
      </c>
      <c r="G6" s="754" t="s">
        <v>695</v>
      </c>
    </row>
    <row r="7" spans="1:7" ht="25.5" customHeight="1">
      <c r="A7" s="755" t="s">
        <v>495</v>
      </c>
      <c r="B7" s="756">
        <v>115.7</v>
      </c>
      <c r="C7" s="757">
        <v>8.61</v>
      </c>
      <c r="D7" s="756">
        <v>118.34</v>
      </c>
      <c r="E7" s="756">
        <v>2.29</v>
      </c>
      <c r="F7" s="758">
        <v>123.3</v>
      </c>
      <c r="G7" s="759">
        <v>4.1900000000000004</v>
      </c>
    </row>
    <row r="8" spans="1:7" ht="25.5" customHeight="1">
      <c r="A8" s="755" t="s">
        <v>496</v>
      </c>
      <c r="B8" s="760">
        <v>115.5</v>
      </c>
      <c r="C8" s="760">
        <v>7.9</v>
      </c>
      <c r="D8" s="760">
        <v>119.41</v>
      </c>
      <c r="E8" s="760">
        <v>3.4</v>
      </c>
      <c r="F8" s="761">
        <v>124.03</v>
      </c>
      <c r="G8" s="762">
        <v>3.86</v>
      </c>
    </row>
    <row r="9" spans="1:7" ht="25.5" customHeight="1">
      <c r="A9" s="755" t="s">
        <v>497</v>
      </c>
      <c r="B9" s="763">
        <v>115.66</v>
      </c>
      <c r="C9" s="756">
        <v>6.73</v>
      </c>
      <c r="D9" s="763">
        <v>119.24</v>
      </c>
      <c r="E9" s="756">
        <v>3.1</v>
      </c>
      <c r="F9" s="764"/>
      <c r="G9" s="765"/>
    </row>
    <row r="10" spans="1:7" ht="25.5" customHeight="1">
      <c r="A10" s="755" t="s">
        <v>498</v>
      </c>
      <c r="B10" s="763">
        <v>116.12</v>
      </c>
      <c r="C10" s="756">
        <v>4.75</v>
      </c>
      <c r="D10" s="763">
        <v>120.59</v>
      </c>
      <c r="E10" s="756">
        <v>3.85</v>
      </c>
      <c r="F10" s="764"/>
      <c r="G10" s="765"/>
    </row>
    <row r="11" spans="1:7" ht="25.5" customHeight="1">
      <c r="A11" s="755" t="s">
        <v>499</v>
      </c>
      <c r="B11" s="763">
        <v>115.1</v>
      </c>
      <c r="C11" s="756">
        <v>3.8</v>
      </c>
      <c r="D11" s="763">
        <v>119.92</v>
      </c>
      <c r="E11" s="756">
        <v>4.16</v>
      </c>
      <c r="F11" s="764"/>
      <c r="G11" s="765"/>
    </row>
    <row r="12" spans="1:7" ht="25.5" customHeight="1">
      <c r="A12" s="755" t="s">
        <v>500</v>
      </c>
      <c r="B12" s="763">
        <v>113.9</v>
      </c>
      <c r="C12" s="756">
        <v>3.2</v>
      </c>
      <c r="D12" s="763">
        <v>118.5</v>
      </c>
      <c r="E12" s="763">
        <v>4</v>
      </c>
      <c r="F12" s="764"/>
      <c r="G12" s="766"/>
    </row>
    <row r="13" spans="1:7" ht="25.5" customHeight="1">
      <c r="A13" s="755" t="s">
        <v>501</v>
      </c>
      <c r="B13" s="763">
        <v>113.38</v>
      </c>
      <c r="C13" s="763">
        <v>3.26</v>
      </c>
      <c r="D13" s="763">
        <v>119.04</v>
      </c>
      <c r="E13" s="763">
        <v>4.99</v>
      </c>
      <c r="F13" s="764"/>
      <c r="G13" s="766"/>
    </row>
    <row r="14" spans="1:7" ht="25.5" customHeight="1">
      <c r="A14" s="755" t="s">
        <v>502</v>
      </c>
      <c r="B14" s="763">
        <v>112.4</v>
      </c>
      <c r="C14" s="756">
        <v>2.9</v>
      </c>
      <c r="D14" s="763">
        <v>119.09</v>
      </c>
      <c r="E14" s="763">
        <v>5.96</v>
      </c>
      <c r="F14" s="764"/>
      <c r="G14" s="766"/>
    </row>
    <row r="15" spans="1:7" ht="25.5" customHeight="1">
      <c r="A15" s="755" t="s">
        <v>503</v>
      </c>
      <c r="B15" s="763">
        <v>113.5</v>
      </c>
      <c r="C15" s="756">
        <v>3.8</v>
      </c>
      <c r="D15" s="763">
        <v>119.51</v>
      </c>
      <c r="E15" s="763">
        <v>5.33</v>
      </c>
      <c r="F15" s="764"/>
      <c r="G15" s="766"/>
    </row>
    <row r="16" spans="1:7" ht="25.5" customHeight="1">
      <c r="A16" s="755" t="s">
        <v>504</v>
      </c>
      <c r="B16" s="763">
        <v>115.22</v>
      </c>
      <c r="C16" s="756">
        <v>3.36</v>
      </c>
      <c r="D16" s="763">
        <v>120</v>
      </c>
      <c r="E16" s="767">
        <v>4.0999999999999996</v>
      </c>
      <c r="F16" s="764"/>
      <c r="G16" s="768"/>
    </row>
    <row r="17" spans="1:7" ht="25.5" customHeight="1">
      <c r="A17" s="755" t="s">
        <v>505</v>
      </c>
      <c r="B17" s="763">
        <v>115.57</v>
      </c>
      <c r="C17" s="756">
        <v>2.78</v>
      </c>
      <c r="D17" s="763">
        <v>120.32</v>
      </c>
      <c r="E17" s="767">
        <v>4.12</v>
      </c>
      <c r="F17" s="764"/>
      <c r="G17" s="768"/>
    </row>
    <row r="18" spans="1:7" ht="25.5" customHeight="1">
      <c r="A18" s="755" t="s">
        <v>506</v>
      </c>
      <c r="B18" s="763">
        <v>115.94</v>
      </c>
      <c r="C18" s="769">
        <v>2.71</v>
      </c>
      <c r="D18" s="770">
        <v>121.3</v>
      </c>
      <c r="E18" s="767">
        <v>4.5999999999999996</v>
      </c>
      <c r="F18" s="771"/>
      <c r="G18" s="768"/>
    </row>
    <row r="19" spans="1:7" ht="25.5" customHeight="1" thickBot="1">
      <c r="A19" s="772" t="s">
        <v>682</v>
      </c>
      <c r="B19" s="773">
        <f>AVERAGE(B7:B18)</f>
        <v>114.8325</v>
      </c>
      <c r="C19" s="774">
        <f>AVERAGE(C7:C18)</f>
        <v>4.4833333333333334</v>
      </c>
      <c r="D19" s="773">
        <f>AVERAGE(D7:D18)</f>
        <v>119.605</v>
      </c>
      <c r="E19" s="773">
        <f>AVERAGE(E7:E18)</f>
        <v>4.1583333333333332</v>
      </c>
      <c r="F19" s="775">
        <f t="shared" ref="F19:G19" si="0">AVERAGE(F7:F18)</f>
        <v>123.66499999999999</v>
      </c>
      <c r="G19" s="776">
        <f t="shared" si="0"/>
        <v>4.0250000000000004</v>
      </c>
    </row>
    <row r="20" spans="1:7" ht="16.5" thickTop="1">
      <c r="A20" s="777"/>
    </row>
    <row r="21" spans="1:7">
      <c r="A21" s="779"/>
      <c r="E21" s="780"/>
    </row>
    <row r="23" spans="1:7">
      <c r="D23" s="52"/>
      <c r="E23" s="52"/>
      <c r="F23" s="52"/>
    </row>
  </sheetData>
  <mergeCells count="8">
    <mergeCell ref="A1:G1"/>
    <mergeCell ref="A2:G2"/>
    <mergeCell ref="A3:G3"/>
    <mergeCell ref="A4:G4"/>
    <mergeCell ref="A5:A6"/>
    <mergeCell ref="B5:C5"/>
    <mergeCell ref="D5:E5"/>
    <mergeCell ref="F5:G5"/>
  </mergeCells>
  <printOptions horizontalCentered="1"/>
  <pageMargins left="0.5" right="0.5" top="0.5" bottom="0.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pageSetUpPr fitToPage="1"/>
  </sheetPr>
  <dimension ref="A1:M766"/>
  <sheetViews>
    <sheetView workbookViewId="0">
      <selection activeCell="N10" sqref="N10"/>
    </sheetView>
  </sheetViews>
  <sheetFormatPr defaultRowHeight="15.75"/>
  <cols>
    <col min="1" max="1" width="32.42578125" style="551" customWidth="1"/>
    <col min="2" max="5" width="13.5703125" style="551" customWidth="1"/>
    <col min="6" max="6" width="10.7109375" style="551" customWidth="1"/>
    <col min="7" max="7" width="9.28515625" style="598" customWidth="1"/>
    <col min="8" max="8" width="10.7109375" style="551" customWidth="1"/>
    <col min="9" max="9" width="8.85546875" style="598" customWidth="1"/>
    <col min="10" max="256" width="9.140625" style="551"/>
    <col min="257" max="257" width="32.42578125" style="551" customWidth="1"/>
    <col min="258" max="261" width="9.42578125" style="551" bestFit="1" customWidth="1"/>
    <col min="262" max="262" width="8.42578125" style="551" bestFit="1" customWidth="1"/>
    <col min="263" max="263" width="7.140625" style="551" bestFit="1" customWidth="1"/>
    <col min="264" max="264" width="8.85546875" style="551" customWidth="1"/>
    <col min="265" max="265" width="7.140625" style="551" bestFit="1" customWidth="1"/>
    <col min="266" max="512" width="9.140625" style="551"/>
    <col min="513" max="513" width="32.42578125" style="551" customWidth="1"/>
    <col min="514" max="517" width="9.42578125" style="551" bestFit="1" customWidth="1"/>
    <col min="518" max="518" width="8.42578125" style="551" bestFit="1" customWidth="1"/>
    <col min="519" max="519" width="7.140625" style="551" bestFit="1" customWidth="1"/>
    <col min="520" max="520" width="8.85546875" style="551" customWidth="1"/>
    <col min="521" max="521" width="7.140625" style="551" bestFit="1" customWidth="1"/>
    <col min="522" max="768" width="9.140625" style="551"/>
    <col min="769" max="769" width="32.42578125" style="551" customWidth="1"/>
    <col min="770" max="773" width="9.42578125" style="551" bestFit="1" customWidth="1"/>
    <col min="774" max="774" width="8.42578125" style="551" bestFit="1" customWidth="1"/>
    <col min="775" max="775" width="7.140625" style="551" bestFit="1" customWidth="1"/>
    <col min="776" max="776" width="8.85546875" style="551" customWidth="1"/>
    <col min="777" max="777" width="7.140625" style="551" bestFit="1" customWidth="1"/>
    <col min="778" max="1024" width="9.140625" style="551"/>
    <col min="1025" max="1025" width="32.42578125" style="551" customWidth="1"/>
    <col min="1026" max="1029" width="9.42578125" style="551" bestFit="1" customWidth="1"/>
    <col min="1030" max="1030" width="8.42578125" style="551" bestFit="1" customWidth="1"/>
    <col min="1031" max="1031" width="7.140625" style="551" bestFit="1" customWidth="1"/>
    <col min="1032" max="1032" width="8.85546875" style="551" customWidth="1"/>
    <col min="1033" max="1033" width="7.140625" style="551" bestFit="1" customWidth="1"/>
    <col min="1034" max="1280" width="9.140625" style="551"/>
    <col min="1281" max="1281" width="32.42578125" style="551" customWidth="1"/>
    <col min="1282" max="1285" width="9.42578125" style="551" bestFit="1" customWidth="1"/>
    <col min="1286" max="1286" width="8.42578125" style="551" bestFit="1" customWidth="1"/>
    <col min="1287" max="1287" width="7.140625" style="551" bestFit="1" customWidth="1"/>
    <col min="1288" max="1288" width="8.85546875" style="551" customWidth="1"/>
    <col min="1289" max="1289" width="7.140625" style="551" bestFit="1" customWidth="1"/>
    <col min="1290" max="1536" width="9.140625" style="551"/>
    <col min="1537" max="1537" width="32.42578125" style="551" customWidth="1"/>
    <col min="1538" max="1541" width="9.42578125" style="551" bestFit="1" customWidth="1"/>
    <col min="1542" max="1542" width="8.42578125" style="551" bestFit="1" customWidth="1"/>
    <col min="1543" max="1543" width="7.140625" style="551" bestFit="1" customWidth="1"/>
    <col min="1544" max="1544" width="8.85546875" style="551" customWidth="1"/>
    <col min="1545" max="1545" width="7.140625" style="551" bestFit="1" customWidth="1"/>
    <col min="1546" max="1792" width="9.140625" style="551"/>
    <col min="1793" max="1793" width="32.42578125" style="551" customWidth="1"/>
    <col min="1794" max="1797" width="9.42578125" style="551" bestFit="1" customWidth="1"/>
    <col min="1798" max="1798" width="8.42578125" style="551" bestFit="1" customWidth="1"/>
    <col min="1799" max="1799" width="7.140625" style="551" bestFit="1" customWidth="1"/>
    <col min="1800" max="1800" width="8.85546875" style="551" customWidth="1"/>
    <col min="1801" max="1801" width="7.140625" style="551" bestFit="1" customWidth="1"/>
    <col min="1802" max="2048" width="9.140625" style="551"/>
    <col min="2049" max="2049" width="32.42578125" style="551" customWidth="1"/>
    <col min="2050" max="2053" width="9.42578125" style="551" bestFit="1" customWidth="1"/>
    <col min="2054" max="2054" width="8.42578125" style="551" bestFit="1" customWidth="1"/>
    <col min="2055" max="2055" width="7.140625" style="551" bestFit="1" customWidth="1"/>
    <col min="2056" max="2056" width="8.85546875" style="551" customWidth="1"/>
    <col min="2057" max="2057" width="7.140625" style="551" bestFit="1" customWidth="1"/>
    <col min="2058" max="2304" width="9.140625" style="551"/>
    <col min="2305" max="2305" width="32.42578125" style="551" customWidth="1"/>
    <col min="2306" max="2309" width="9.42578125" style="551" bestFit="1" customWidth="1"/>
    <col min="2310" max="2310" width="8.42578125" style="551" bestFit="1" customWidth="1"/>
    <col min="2311" max="2311" width="7.140625" style="551" bestFit="1" customWidth="1"/>
    <col min="2312" max="2312" width="8.85546875" style="551" customWidth="1"/>
    <col min="2313" max="2313" width="7.140625" style="551" bestFit="1" customWidth="1"/>
    <col min="2314" max="2560" width="9.140625" style="551"/>
    <col min="2561" max="2561" width="32.42578125" style="551" customWidth="1"/>
    <col min="2562" max="2565" width="9.42578125" style="551" bestFit="1" customWidth="1"/>
    <col min="2566" max="2566" width="8.42578125" style="551" bestFit="1" customWidth="1"/>
    <col min="2567" max="2567" width="7.140625" style="551" bestFit="1" customWidth="1"/>
    <col min="2568" max="2568" width="8.85546875" style="551" customWidth="1"/>
    <col min="2569" max="2569" width="7.140625" style="551" bestFit="1" customWidth="1"/>
    <col min="2570" max="2816" width="9.140625" style="551"/>
    <col min="2817" max="2817" width="32.42578125" style="551" customWidth="1"/>
    <col min="2818" max="2821" width="9.42578125" style="551" bestFit="1" customWidth="1"/>
    <col min="2822" max="2822" width="8.42578125" style="551" bestFit="1" customWidth="1"/>
    <col min="2823" max="2823" width="7.140625" style="551" bestFit="1" customWidth="1"/>
    <col min="2824" max="2824" width="8.85546875" style="551" customWidth="1"/>
    <col min="2825" max="2825" width="7.140625" style="551" bestFit="1" customWidth="1"/>
    <col min="2826" max="3072" width="9.140625" style="551"/>
    <col min="3073" max="3073" width="32.42578125" style="551" customWidth="1"/>
    <col min="3074" max="3077" width="9.42578125" style="551" bestFit="1" customWidth="1"/>
    <col min="3078" max="3078" width="8.42578125" style="551" bestFit="1" customWidth="1"/>
    <col min="3079" max="3079" width="7.140625" style="551" bestFit="1" customWidth="1"/>
    <col min="3080" max="3080" width="8.85546875" style="551" customWidth="1"/>
    <col min="3081" max="3081" width="7.140625" style="551" bestFit="1" customWidth="1"/>
    <col min="3082" max="3328" width="9.140625" style="551"/>
    <col min="3329" max="3329" width="32.42578125" style="551" customWidth="1"/>
    <col min="3330" max="3333" width="9.42578125" style="551" bestFit="1" customWidth="1"/>
    <col min="3334" max="3334" width="8.42578125" style="551" bestFit="1" customWidth="1"/>
    <col min="3335" max="3335" width="7.140625" style="551" bestFit="1" customWidth="1"/>
    <col min="3336" max="3336" width="8.85546875" style="551" customWidth="1"/>
    <col min="3337" max="3337" width="7.140625" style="551" bestFit="1" customWidth="1"/>
    <col min="3338" max="3584" width="9.140625" style="551"/>
    <col min="3585" max="3585" width="32.42578125" style="551" customWidth="1"/>
    <col min="3586" max="3589" width="9.42578125" style="551" bestFit="1" customWidth="1"/>
    <col min="3590" max="3590" width="8.42578125" style="551" bestFit="1" customWidth="1"/>
    <col min="3591" max="3591" width="7.140625" style="551" bestFit="1" customWidth="1"/>
    <col min="3592" max="3592" width="8.85546875" style="551" customWidth="1"/>
    <col min="3593" max="3593" width="7.140625" style="551" bestFit="1" customWidth="1"/>
    <col min="3594" max="3840" width="9.140625" style="551"/>
    <col min="3841" max="3841" width="32.42578125" style="551" customWidth="1"/>
    <col min="3842" max="3845" width="9.42578125" style="551" bestFit="1" customWidth="1"/>
    <col min="3846" max="3846" width="8.42578125" style="551" bestFit="1" customWidth="1"/>
    <col min="3847" max="3847" width="7.140625" style="551" bestFit="1" customWidth="1"/>
    <col min="3848" max="3848" width="8.85546875" style="551" customWidth="1"/>
    <col min="3849" max="3849" width="7.140625" style="551" bestFit="1" customWidth="1"/>
    <col min="3850" max="4096" width="9.140625" style="551"/>
    <col min="4097" max="4097" width="32.42578125" style="551" customWidth="1"/>
    <col min="4098" max="4101" width="9.42578125" style="551" bestFit="1" customWidth="1"/>
    <col min="4102" max="4102" width="8.42578125" style="551" bestFit="1" customWidth="1"/>
    <col min="4103" max="4103" width="7.140625" style="551" bestFit="1" customWidth="1"/>
    <col min="4104" max="4104" width="8.85546875" style="551" customWidth="1"/>
    <col min="4105" max="4105" width="7.140625" style="551" bestFit="1" customWidth="1"/>
    <col min="4106" max="4352" width="9.140625" style="551"/>
    <col min="4353" max="4353" width="32.42578125" style="551" customWidth="1"/>
    <col min="4354" max="4357" width="9.42578125" style="551" bestFit="1" customWidth="1"/>
    <col min="4358" max="4358" width="8.42578125" style="551" bestFit="1" customWidth="1"/>
    <col min="4359" max="4359" width="7.140625" style="551" bestFit="1" customWidth="1"/>
    <col min="4360" max="4360" width="8.85546875" style="551" customWidth="1"/>
    <col min="4361" max="4361" width="7.140625" style="551" bestFit="1" customWidth="1"/>
    <col min="4362" max="4608" width="9.140625" style="551"/>
    <col min="4609" max="4609" width="32.42578125" style="551" customWidth="1"/>
    <col min="4610" max="4613" width="9.42578125" style="551" bestFit="1" customWidth="1"/>
    <col min="4614" max="4614" width="8.42578125" style="551" bestFit="1" customWidth="1"/>
    <col min="4615" max="4615" width="7.140625" style="551" bestFit="1" customWidth="1"/>
    <col min="4616" max="4616" width="8.85546875" style="551" customWidth="1"/>
    <col min="4617" max="4617" width="7.140625" style="551" bestFit="1" customWidth="1"/>
    <col min="4618" max="4864" width="9.140625" style="551"/>
    <col min="4865" max="4865" width="32.42578125" style="551" customWidth="1"/>
    <col min="4866" max="4869" width="9.42578125" style="551" bestFit="1" customWidth="1"/>
    <col min="4870" max="4870" width="8.42578125" style="551" bestFit="1" customWidth="1"/>
    <col min="4871" max="4871" width="7.140625" style="551" bestFit="1" customWidth="1"/>
    <col min="4872" max="4872" width="8.85546875" style="551" customWidth="1"/>
    <col min="4873" max="4873" width="7.140625" style="551" bestFit="1" customWidth="1"/>
    <col min="4874" max="5120" width="9.140625" style="551"/>
    <col min="5121" max="5121" width="32.42578125" style="551" customWidth="1"/>
    <col min="5122" max="5125" width="9.42578125" style="551" bestFit="1" customWidth="1"/>
    <col min="5126" max="5126" width="8.42578125" style="551" bestFit="1" customWidth="1"/>
    <col min="5127" max="5127" width="7.140625" style="551" bestFit="1" customWidth="1"/>
    <col min="5128" max="5128" width="8.85546875" style="551" customWidth="1"/>
    <col min="5129" max="5129" width="7.140625" style="551" bestFit="1" customWidth="1"/>
    <col min="5130" max="5376" width="9.140625" style="551"/>
    <col min="5377" max="5377" width="32.42578125" style="551" customWidth="1"/>
    <col min="5378" max="5381" width="9.42578125" style="551" bestFit="1" customWidth="1"/>
    <col min="5382" max="5382" width="8.42578125" style="551" bestFit="1" customWidth="1"/>
    <col min="5383" max="5383" width="7.140625" style="551" bestFit="1" customWidth="1"/>
    <col min="5384" max="5384" width="8.85546875" style="551" customWidth="1"/>
    <col min="5385" max="5385" width="7.140625" style="551" bestFit="1" customWidth="1"/>
    <col min="5386" max="5632" width="9.140625" style="551"/>
    <col min="5633" max="5633" width="32.42578125" style="551" customWidth="1"/>
    <col min="5634" max="5637" width="9.42578125" style="551" bestFit="1" customWidth="1"/>
    <col min="5638" max="5638" width="8.42578125" style="551" bestFit="1" customWidth="1"/>
    <col min="5639" max="5639" width="7.140625" style="551" bestFit="1" customWidth="1"/>
    <col min="5640" max="5640" width="8.85546875" style="551" customWidth="1"/>
    <col min="5641" max="5641" width="7.140625" style="551" bestFit="1" customWidth="1"/>
    <col min="5642" max="5888" width="9.140625" style="551"/>
    <col min="5889" max="5889" width="32.42578125" style="551" customWidth="1"/>
    <col min="5890" max="5893" width="9.42578125" style="551" bestFit="1" customWidth="1"/>
    <col min="5894" max="5894" width="8.42578125" style="551" bestFit="1" customWidth="1"/>
    <col min="5895" max="5895" width="7.140625" style="551" bestFit="1" customWidth="1"/>
    <col min="5896" max="5896" width="8.85546875" style="551" customWidth="1"/>
    <col min="5897" max="5897" width="7.140625" style="551" bestFit="1" customWidth="1"/>
    <col min="5898" max="6144" width="9.140625" style="551"/>
    <col min="6145" max="6145" width="32.42578125" style="551" customWidth="1"/>
    <col min="6146" max="6149" width="9.42578125" style="551" bestFit="1" customWidth="1"/>
    <col min="6150" max="6150" width="8.42578125" style="551" bestFit="1" customWidth="1"/>
    <col min="6151" max="6151" width="7.140625" style="551" bestFit="1" customWidth="1"/>
    <col min="6152" max="6152" width="8.85546875" style="551" customWidth="1"/>
    <col min="6153" max="6153" width="7.140625" style="551" bestFit="1" customWidth="1"/>
    <col min="6154" max="6400" width="9.140625" style="551"/>
    <col min="6401" max="6401" width="32.42578125" style="551" customWidth="1"/>
    <col min="6402" max="6405" width="9.42578125" style="551" bestFit="1" customWidth="1"/>
    <col min="6406" max="6406" width="8.42578125" style="551" bestFit="1" customWidth="1"/>
    <col min="6407" max="6407" width="7.140625" style="551" bestFit="1" customWidth="1"/>
    <col min="6408" max="6408" width="8.85546875" style="551" customWidth="1"/>
    <col min="6409" max="6409" width="7.140625" style="551" bestFit="1" customWidth="1"/>
    <col min="6410" max="6656" width="9.140625" style="551"/>
    <col min="6657" max="6657" width="32.42578125" style="551" customWidth="1"/>
    <col min="6658" max="6661" width="9.42578125" style="551" bestFit="1" customWidth="1"/>
    <col min="6662" max="6662" width="8.42578125" style="551" bestFit="1" customWidth="1"/>
    <col min="6663" max="6663" width="7.140625" style="551" bestFit="1" customWidth="1"/>
    <col min="6664" max="6664" width="8.85546875" style="551" customWidth="1"/>
    <col min="6665" max="6665" width="7.140625" style="551" bestFit="1" customWidth="1"/>
    <col min="6666" max="6912" width="9.140625" style="551"/>
    <col min="6913" max="6913" width="32.42578125" style="551" customWidth="1"/>
    <col min="6914" max="6917" width="9.42578125" style="551" bestFit="1" customWidth="1"/>
    <col min="6918" max="6918" width="8.42578125" style="551" bestFit="1" customWidth="1"/>
    <col min="6919" max="6919" width="7.140625" style="551" bestFit="1" customWidth="1"/>
    <col min="6920" max="6920" width="8.85546875" style="551" customWidth="1"/>
    <col min="6921" max="6921" width="7.140625" style="551" bestFit="1" customWidth="1"/>
    <col min="6922" max="7168" width="9.140625" style="551"/>
    <col min="7169" max="7169" width="32.42578125" style="551" customWidth="1"/>
    <col min="7170" max="7173" width="9.42578125" style="551" bestFit="1" customWidth="1"/>
    <col min="7174" max="7174" width="8.42578125" style="551" bestFit="1" customWidth="1"/>
    <col min="7175" max="7175" width="7.140625" style="551" bestFit="1" customWidth="1"/>
    <col min="7176" max="7176" width="8.85546875" style="551" customWidth="1"/>
    <col min="7177" max="7177" width="7.140625" style="551" bestFit="1" customWidth="1"/>
    <col min="7178" max="7424" width="9.140625" style="551"/>
    <col min="7425" max="7425" width="32.42578125" style="551" customWidth="1"/>
    <col min="7426" max="7429" width="9.42578125" style="551" bestFit="1" customWidth="1"/>
    <col min="7430" max="7430" width="8.42578125" style="551" bestFit="1" customWidth="1"/>
    <col min="7431" max="7431" width="7.140625" style="551" bestFit="1" customWidth="1"/>
    <col min="7432" max="7432" width="8.85546875" style="551" customWidth="1"/>
    <col min="7433" max="7433" width="7.140625" style="551" bestFit="1" customWidth="1"/>
    <col min="7434" max="7680" width="9.140625" style="551"/>
    <col min="7681" max="7681" width="32.42578125" style="551" customWidth="1"/>
    <col min="7682" max="7685" width="9.42578125" style="551" bestFit="1" customWidth="1"/>
    <col min="7686" max="7686" width="8.42578125" style="551" bestFit="1" customWidth="1"/>
    <col min="7687" max="7687" width="7.140625" style="551" bestFit="1" customWidth="1"/>
    <col min="7688" max="7688" width="8.85546875" style="551" customWidth="1"/>
    <col min="7689" max="7689" width="7.140625" style="551" bestFit="1" customWidth="1"/>
    <col min="7690" max="7936" width="9.140625" style="551"/>
    <col min="7937" max="7937" width="32.42578125" style="551" customWidth="1"/>
    <col min="7938" max="7941" width="9.42578125" style="551" bestFit="1" customWidth="1"/>
    <col min="7942" max="7942" width="8.42578125" style="551" bestFit="1" customWidth="1"/>
    <col min="7943" max="7943" width="7.140625" style="551" bestFit="1" customWidth="1"/>
    <col min="7944" max="7944" width="8.85546875" style="551" customWidth="1"/>
    <col min="7945" max="7945" width="7.140625" style="551" bestFit="1" customWidth="1"/>
    <col min="7946" max="8192" width="9.140625" style="551"/>
    <col min="8193" max="8193" width="32.42578125" style="551" customWidth="1"/>
    <col min="8194" max="8197" width="9.42578125" style="551" bestFit="1" customWidth="1"/>
    <col min="8198" max="8198" width="8.42578125" style="551" bestFit="1" customWidth="1"/>
    <col min="8199" max="8199" width="7.140625" style="551" bestFit="1" customWidth="1"/>
    <col min="8200" max="8200" width="8.85546875" style="551" customWidth="1"/>
    <col min="8201" max="8201" width="7.140625" style="551" bestFit="1" customWidth="1"/>
    <col min="8202" max="8448" width="9.140625" style="551"/>
    <col min="8449" max="8449" width="32.42578125" style="551" customWidth="1"/>
    <col min="8450" max="8453" width="9.42578125" style="551" bestFit="1" customWidth="1"/>
    <col min="8454" max="8454" width="8.42578125" style="551" bestFit="1" customWidth="1"/>
    <col min="8455" max="8455" width="7.140625" style="551" bestFit="1" customWidth="1"/>
    <col min="8456" max="8456" width="8.85546875" style="551" customWidth="1"/>
    <col min="8457" max="8457" width="7.140625" style="551" bestFit="1" customWidth="1"/>
    <col min="8458" max="8704" width="9.140625" style="551"/>
    <col min="8705" max="8705" width="32.42578125" style="551" customWidth="1"/>
    <col min="8706" max="8709" width="9.42578125" style="551" bestFit="1" customWidth="1"/>
    <col min="8710" max="8710" width="8.42578125" style="551" bestFit="1" customWidth="1"/>
    <col min="8711" max="8711" width="7.140625" style="551" bestFit="1" customWidth="1"/>
    <col min="8712" max="8712" width="8.85546875" style="551" customWidth="1"/>
    <col min="8713" max="8713" width="7.140625" style="551" bestFit="1" customWidth="1"/>
    <col min="8714" max="8960" width="9.140625" style="551"/>
    <col min="8961" max="8961" width="32.42578125" style="551" customWidth="1"/>
    <col min="8962" max="8965" width="9.42578125" style="551" bestFit="1" customWidth="1"/>
    <col min="8966" max="8966" width="8.42578125" style="551" bestFit="1" customWidth="1"/>
    <col min="8967" max="8967" width="7.140625" style="551" bestFit="1" customWidth="1"/>
    <col min="8968" max="8968" width="8.85546875" style="551" customWidth="1"/>
    <col min="8969" max="8969" width="7.140625" style="551" bestFit="1" customWidth="1"/>
    <col min="8970" max="9216" width="9.140625" style="551"/>
    <col min="9217" max="9217" width="32.42578125" style="551" customWidth="1"/>
    <col min="9218" max="9221" width="9.42578125" style="551" bestFit="1" customWidth="1"/>
    <col min="9222" max="9222" width="8.42578125" style="551" bestFit="1" customWidth="1"/>
    <col min="9223" max="9223" width="7.140625" style="551" bestFit="1" customWidth="1"/>
    <col min="9224" max="9224" width="8.85546875" style="551" customWidth="1"/>
    <col min="9225" max="9225" width="7.140625" style="551" bestFit="1" customWidth="1"/>
    <col min="9226" max="9472" width="9.140625" style="551"/>
    <col min="9473" max="9473" width="32.42578125" style="551" customWidth="1"/>
    <col min="9474" max="9477" width="9.42578125" style="551" bestFit="1" customWidth="1"/>
    <col min="9478" max="9478" width="8.42578125" style="551" bestFit="1" customWidth="1"/>
    <col min="9479" max="9479" width="7.140625" style="551" bestFit="1" customWidth="1"/>
    <col min="9480" max="9480" width="8.85546875" style="551" customWidth="1"/>
    <col min="9481" max="9481" width="7.140625" style="551" bestFit="1" customWidth="1"/>
    <col min="9482" max="9728" width="9.140625" style="551"/>
    <col min="9729" max="9729" width="32.42578125" style="551" customWidth="1"/>
    <col min="9730" max="9733" width="9.42578125" style="551" bestFit="1" customWidth="1"/>
    <col min="9734" max="9734" width="8.42578125" style="551" bestFit="1" customWidth="1"/>
    <col min="9735" max="9735" width="7.140625" style="551" bestFit="1" customWidth="1"/>
    <col min="9736" max="9736" width="8.85546875" style="551" customWidth="1"/>
    <col min="9737" max="9737" width="7.140625" style="551" bestFit="1" customWidth="1"/>
    <col min="9738" max="9984" width="9.140625" style="551"/>
    <col min="9985" max="9985" width="32.42578125" style="551" customWidth="1"/>
    <col min="9986" max="9989" width="9.42578125" style="551" bestFit="1" customWidth="1"/>
    <col min="9990" max="9990" width="8.42578125" style="551" bestFit="1" customWidth="1"/>
    <col min="9991" max="9991" width="7.140625" style="551" bestFit="1" customWidth="1"/>
    <col min="9992" max="9992" width="8.85546875" style="551" customWidth="1"/>
    <col min="9993" max="9993" width="7.140625" style="551" bestFit="1" customWidth="1"/>
    <col min="9994" max="10240" width="9.140625" style="551"/>
    <col min="10241" max="10241" width="32.42578125" style="551" customWidth="1"/>
    <col min="10242" max="10245" width="9.42578125" style="551" bestFit="1" customWidth="1"/>
    <col min="10246" max="10246" width="8.42578125" style="551" bestFit="1" customWidth="1"/>
    <col min="10247" max="10247" width="7.140625" style="551" bestFit="1" customWidth="1"/>
    <col min="10248" max="10248" width="8.85546875" style="551" customWidth="1"/>
    <col min="10249" max="10249" width="7.140625" style="551" bestFit="1" customWidth="1"/>
    <col min="10250" max="10496" width="9.140625" style="551"/>
    <col min="10497" max="10497" width="32.42578125" style="551" customWidth="1"/>
    <col min="10498" max="10501" width="9.42578125" style="551" bestFit="1" customWidth="1"/>
    <col min="10502" max="10502" width="8.42578125" style="551" bestFit="1" customWidth="1"/>
    <col min="10503" max="10503" width="7.140625" style="551" bestFit="1" customWidth="1"/>
    <col min="10504" max="10504" width="8.85546875" style="551" customWidth="1"/>
    <col min="10505" max="10505" width="7.140625" style="551" bestFit="1" customWidth="1"/>
    <col min="10506" max="10752" width="9.140625" style="551"/>
    <col min="10753" max="10753" width="32.42578125" style="551" customWidth="1"/>
    <col min="10754" max="10757" width="9.42578125" style="551" bestFit="1" customWidth="1"/>
    <col min="10758" max="10758" width="8.42578125" style="551" bestFit="1" customWidth="1"/>
    <col min="10759" max="10759" width="7.140625" style="551" bestFit="1" customWidth="1"/>
    <col min="10760" max="10760" width="8.85546875" style="551" customWidth="1"/>
    <col min="10761" max="10761" width="7.140625" style="551" bestFit="1" customWidth="1"/>
    <col min="10762" max="11008" width="9.140625" style="551"/>
    <col min="11009" max="11009" width="32.42578125" style="551" customWidth="1"/>
    <col min="11010" max="11013" width="9.42578125" style="551" bestFit="1" customWidth="1"/>
    <col min="11014" max="11014" width="8.42578125" style="551" bestFit="1" customWidth="1"/>
    <col min="11015" max="11015" width="7.140625" style="551" bestFit="1" customWidth="1"/>
    <col min="11016" max="11016" width="8.85546875" style="551" customWidth="1"/>
    <col min="11017" max="11017" width="7.140625" style="551" bestFit="1" customWidth="1"/>
    <col min="11018" max="11264" width="9.140625" style="551"/>
    <col min="11265" max="11265" width="32.42578125" style="551" customWidth="1"/>
    <col min="11266" max="11269" width="9.42578125" style="551" bestFit="1" customWidth="1"/>
    <col min="11270" max="11270" width="8.42578125" style="551" bestFit="1" customWidth="1"/>
    <col min="11271" max="11271" width="7.140625" style="551" bestFit="1" customWidth="1"/>
    <col min="11272" max="11272" width="8.85546875" style="551" customWidth="1"/>
    <col min="11273" max="11273" width="7.140625" style="551" bestFit="1" customWidth="1"/>
    <col min="11274" max="11520" width="9.140625" style="551"/>
    <col min="11521" max="11521" width="32.42578125" style="551" customWidth="1"/>
    <col min="11522" max="11525" width="9.42578125" style="551" bestFit="1" customWidth="1"/>
    <col min="11526" max="11526" width="8.42578125" style="551" bestFit="1" customWidth="1"/>
    <col min="11527" max="11527" width="7.140625" style="551" bestFit="1" customWidth="1"/>
    <col min="11528" max="11528" width="8.85546875" style="551" customWidth="1"/>
    <col min="11529" max="11529" width="7.140625" style="551" bestFit="1" customWidth="1"/>
    <col min="11530" max="11776" width="9.140625" style="551"/>
    <col min="11777" max="11777" width="32.42578125" style="551" customWidth="1"/>
    <col min="11778" max="11781" width="9.42578125" style="551" bestFit="1" customWidth="1"/>
    <col min="11782" max="11782" width="8.42578125" style="551" bestFit="1" customWidth="1"/>
    <col min="11783" max="11783" width="7.140625" style="551" bestFit="1" customWidth="1"/>
    <col min="11784" max="11784" width="8.85546875" style="551" customWidth="1"/>
    <col min="11785" max="11785" width="7.140625" style="551" bestFit="1" customWidth="1"/>
    <col min="11786" max="12032" width="9.140625" style="551"/>
    <col min="12033" max="12033" width="32.42578125" style="551" customWidth="1"/>
    <col min="12034" max="12037" width="9.42578125" style="551" bestFit="1" customWidth="1"/>
    <col min="12038" max="12038" width="8.42578125" style="551" bestFit="1" customWidth="1"/>
    <col min="12039" max="12039" width="7.140625" style="551" bestFit="1" customWidth="1"/>
    <col min="12040" max="12040" width="8.85546875" style="551" customWidth="1"/>
    <col min="12041" max="12041" width="7.140625" style="551" bestFit="1" customWidth="1"/>
    <col min="12042" max="12288" width="9.140625" style="551"/>
    <col min="12289" max="12289" width="32.42578125" style="551" customWidth="1"/>
    <col min="12290" max="12293" width="9.42578125" style="551" bestFit="1" customWidth="1"/>
    <col min="12294" max="12294" width="8.42578125" style="551" bestFit="1" customWidth="1"/>
    <col min="12295" max="12295" width="7.140625" style="551" bestFit="1" customWidth="1"/>
    <col min="12296" max="12296" width="8.85546875" style="551" customWidth="1"/>
    <col min="12297" max="12297" width="7.140625" style="551" bestFit="1" customWidth="1"/>
    <col min="12298" max="12544" width="9.140625" style="551"/>
    <col min="12545" max="12545" width="32.42578125" style="551" customWidth="1"/>
    <col min="12546" max="12549" width="9.42578125" style="551" bestFit="1" customWidth="1"/>
    <col min="12550" max="12550" width="8.42578125" style="551" bestFit="1" customWidth="1"/>
    <col min="12551" max="12551" width="7.140625" style="551" bestFit="1" customWidth="1"/>
    <col min="12552" max="12552" width="8.85546875" style="551" customWidth="1"/>
    <col min="12553" max="12553" width="7.140625" style="551" bestFit="1" customWidth="1"/>
    <col min="12554" max="12800" width="9.140625" style="551"/>
    <col min="12801" max="12801" width="32.42578125" style="551" customWidth="1"/>
    <col min="12802" max="12805" width="9.42578125" style="551" bestFit="1" customWidth="1"/>
    <col min="12806" max="12806" width="8.42578125" style="551" bestFit="1" customWidth="1"/>
    <col min="12807" max="12807" width="7.140625" style="551" bestFit="1" customWidth="1"/>
    <col min="12808" max="12808" width="8.85546875" style="551" customWidth="1"/>
    <col min="12809" max="12809" width="7.140625" style="551" bestFit="1" customWidth="1"/>
    <col min="12810" max="13056" width="9.140625" style="551"/>
    <col min="13057" max="13057" width="32.42578125" style="551" customWidth="1"/>
    <col min="13058" max="13061" width="9.42578125" style="551" bestFit="1" customWidth="1"/>
    <col min="13062" max="13062" width="8.42578125" style="551" bestFit="1" customWidth="1"/>
    <col min="13063" max="13063" width="7.140625" style="551" bestFit="1" customWidth="1"/>
    <col min="13064" max="13064" width="8.85546875" style="551" customWidth="1"/>
    <col min="13065" max="13065" width="7.140625" style="551" bestFit="1" customWidth="1"/>
    <col min="13066" max="13312" width="9.140625" style="551"/>
    <col min="13313" max="13313" width="32.42578125" style="551" customWidth="1"/>
    <col min="13314" max="13317" width="9.42578125" style="551" bestFit="1" customWidth="1"/>
    <col min="13318" max="13318" width="8.42578125" style="551" bestFit="1" customWidth="1"/>
    <col min="13319" max="13319" width="7.140625" style="551" bestFit="1" customWidth="1"/>
    <col min="13320" max="13320" width="8.85546875" style="551" customWidth="1"/>
    <col min="13321" max="13321" width="7.140625" style="551" bestFit="1" customWidth="1"/>
    <col min="13322" max="13568" width="9.140625" style="551"/>
    <col min="13569" max="13569" width="32.42578125" style="551" customWidth="1"/>
    <col min="13570" max="13573" width="9.42578125" style="551" bestFit="1" customWidth="1"/>
    <col min="13574" max="13574" width="8.42578125" style="551" bestFit="1" customWidth="1"/>
    <col min="13575" max="13575" width="7.140625" style="551" bestFit="1" customWidth="1"/>
    <col min="13576" max="13576" width="8.85546875" style="551" customWidth="1"/>
    <col min="13577" max="13577" width="7.140625" style="551" bestFit="1" customWidth="1"/>
    <col min="13578" max="13824" width="9.140625" style="551"/>
    <col min="13825" max="13825" width="32.42578125" style="551" customWidth="1"/>
    <col min="13826" max="13829" width="9.42578125" style="551" bestFit="1" customWidth="1"/>
    <col min="13830" max="13830" width="8.42578125" style="551" bestFit="1" customWidth="1"/>
    <col min="13831" max="13831" width="7.140625" style="551" bestFit="1" customWidth="1"/>
    <col min="13832" max="13832" width="8.85546875" style="551" customWidth="1"/>
    <col min="13833" max="13833" width="7.140625" style="551" bestFit="1" customWidth="1"/>
    <col min="13834" max="14080" width="9.140625" style="551"/>
    <col min="14081" max="14081" width="32.42578125" style="551" customWidth="1"/>
    <col min="14082" max="14085" width="9.42578125" style="551" bestFit="1" customWidth="1"/>
    <col min="14086" max="14086" width="8.42578125" style="551" bestFit="1" customWidth="1"/>
    <col min="14087" max="14087" width="7.140625" style="551" bestFit="1" customWidth="1"/>
    <col min="14088" max="14088" width="8.85546875" style="551" customWidth="1"/>
    <col min="14089" max="14089" width="7.140625" style="551" bestFit="1" customWidth="1"/>
    <col min="14090" max="14336" width="9.140625" style="551"/>
    <col min="14337" max="14337" width="32.42578125" style="551" customWidth="1"/>
    <col min="14338" max="14341" width="9.42578125" style="551" bestFit="1" customWidth="1"/>
    <col min="14342" max="14342" width="8.42578125" style="551" bestFit="1" customWidth="1"/>
    <col min="14343" max="14343" width="7.140625" style="551" bestFit="1" customWidth="1"/>
    <col min="14344" max="14344" width="8.85546875" style="551" customWidth="1"/>
    <col min="14345" max="14345" width="7.140625" style="551" bestFit="1" customWidth="1"/>
    <col min="14346" max="14592" width="9.140625" style="551"/>
    <col min="14593" max="14593" width="32.42578125" style="551" customWidth="1"/>
    <col min="14594" max="14597" width="9.42578125" style="551" bestFit="1" customWidth="1"/>
    <col min="14598" max="14598" width="8.42578125" style="551" bestFit="1" customWidth="1"/>
    <col min="14599" max="14599" width="7.140625" style="551" bestFit="1" customWidth="1"/>
    <col min="14600" max="14600" width="8.85546875" style="551" customWidth="1"/>
    <col min="14601" max="14601" width="7.140625" style="551" bestFit="1" customWidth="1"/>
    <col min="14602" max="14848" width="9.140625" style="551"/>
    <col min="14849" max="14849" width="32.42578125" style="551" customWidth="1"/>
    <col min="14850" max="14853" width="9.42578125" style="551" bestFit="1" customWidth="1"/>
    <col min="14854" max="14854" width="8.42578125" style="551" bestFit="1" customWidth="1"/>
    <col min="14855" max="14855" width="7.140625" style="551" bestFit="1" customWidth="1"/>
    <col min="14856" max="14856" width="8.85546875" style="551" customWidth="1"/>
    <col min="14857" max="14857" width="7.140625" style="551" bestFit="1" customWidth="1"/>
    <col min="14858" max="15104" width="9.140625" style="551"/>
    <col min="15105" max="15105" width="32.42578125" style="551" customWidth="1"/>
    <col min="15106" max="15109" width="9.42578125" style="551" bestFit="1" customWidth="1"/>
    <col min="15110" max="15110" width="8.42578125" style="551" bestFit="1" customWidth="1"/>
    <col min="15111" max="15111" width="7.140625" style="551" bestFit="1" customWidth="1"/>
    <col min="15112" max="15112" width="8.85546875" style="551" customWidth="1"/>
    <col min="15113" max="15113" width="7.140625" style="551" bestFit="1" customWidth="1"/>
    <col min="15114" max="15360" width="9.140625" style="551"/>
    <col min="15361" max="15361" width="32.42578125" style="551" customWidth="1"/>
    <col min="15362" max="15365" width="9.42578125" style="551" bestFit="1" customWidth="1"/>
    <col min="15366" max="15366" width="8.42578125" style="551" bestFit="1" customWidth="1"/>
    <col min="15367" max="15367" width="7.140625" style="551" bestFit="1" customWidth="1"/>
    <col min="15368" max="15368" width="8.85546875" style="551" customWidth="1"/>
    <col min="15369" max="15369" width="7.140625" style="551" bestFit="1" customWidth="1"/>
    <col min="15370" max="15616" width="9.140625" style="551"/>
    <col min="15617" max="15617" width="32.42578125" style="551" customWidth="1"/>
    <col min="15618" max="15621" width="9.42578125" style="551" bestFit="1" customWidth="1"/>
    <col min="15622" max="15622" width="8.42578125" style="551" bestFit="1" customWidth="1"/>
    <col min="15623" max="15623" width="7.140625" style="551" bestFit="1" customWidth="1"/>
    <col min="15624" max="15624" width="8.85546875" style="551" customWidth="1"/>
    <col min="15625" max="15625" width="7.140625" style="551" bestFit="1" customWidth="1"/>
    <col min="15626" max="15872" width="9.140625" style="551"/>
    <col min="15873" max="15873" width="32.42578125" style="551" customWidth="1"/>
    <col min="15874" max="15877" width="9.42578125" style="551" bestFit="1" customWidth="1"/>
    <col min="15878" max="15878" width="8.42578125" style="551" bestFit="1" customWidth="1"/>
    <col min="15879" max="15879" width="7.140625" style="551" bestFit="1" customWidth="1"/>
    <col min="15880" max="15880" width="8.85546875" style="551" customWidth="1"/>
    <col min="15881" max="15881" width="7.140625" style="551" bestFit="1" customWidth="1"/>
    <col min="15882" max="16128" width="9.140625" style="551"/>
    <col min="16129" max="16129" width="32.42578125" style="551" customWidth="1"/>
    <col min="16130" max="16133" width="9.42578125" style="551" bestFit="1" customWidth="1"/>
    <col min="16134" max="16134" width="8.42578125" style="551" bestFit="1" customWidth="1"/>
    <col min="16135" max="16135" width="7.140625" style="551" bestFit="1" customWidth="1"/>
    <col min="16136" max="16136" width="8.85546875" style="551" customWidth="1"/>
    <col min="16137" max="16137" width="7.140625" style="551" bestFit="1" customWidth="1"/>
    <col min="16138" max="16384" width="9.140625" style="551"/>
  </cols>
  <sheetData>
    <row r="1" spans="1:13">
      <c r="A1" s="1848" t="s">
        <v>270</v>
      </c>
      <c r="B1" s="1848"/>
      <c r="C1" s="1848"/>
      <c r="D1" s="1848"/>
      <c r="E1" s="1848"/>
      <c r="F1" s="1848"/>
      <c r="G1" s="1848"/>
      <c r="H1" s="1848"/>
      <c r="I1" s="1848"/>
    </row>
    <row r="2" spans="1:13">
      <c r="A2" s="1848" t="s">
        <v>117</v>
      </c>
      <c r="B2" s="1848"/>
      <c r="C2" s="1848"/>
      <c r="D2" s="1848"/>
      <c r="E2" s="1848"/>
      <c r="F2" s="1848"/>
      <c r="G2" s="1848"/>
      <c r="H2" s="1848"/>
      <c r="I2" s="1848"/>
    </row>
    <row r="3" spans="1:13" ht="16.5" thickBot="1">
      <c r="H3" s="1849" t="s">
        <v>65</v>
      </c>
      <c r="I3" s="1850"/>
    </row>
    <row r="4" spans="1:13" ht="24" customHeight="1" thickTop="1">
      <c r="A4" s="1857" t="s">
        <v>187</v>
      </c>
      <c r="B4" s="542">
        <v>2017</v>
      </c>
      <c r="C4" s="543">
        <v>2017</v>
      </c>
      <c r="D4" s="599">
        <v>2018</v>
      </c>
      <c r="E4" s="599">
        <v>2018</v>
      </c>
      <c r="F4" s="1851" t="s">
        <v>147</v>
      </c>
      <c r="G4" s="1852"/>
      <c r="H4" s="1852"/>
      <c r="I4" s="1853"/>
    </row>
    <row r="5" spans="1:13" ht="24" customHeight="1">
      <c r="A5" s="1858"/>
      <c r="B5" s="544" t="s">
        <v>149</v>
      </c>
      <c r="C5" s="544" t="s">
        <v>150</v>
      </c>
      <c r="D5" s="565" t="s">
        <v>605</v>
      </c>
      <c r="E5" s="565" t="s">
        <v>606</v>
      </c>
      <c r="F5" s="1854" t="s">
        <v>44</v>
      </c>
      <c r="G5" s="1855"/>
      <c r="H5" s="1854" t="s">
        <v>134</v>
      </c>
      <c r="I5" s="1856"/>
    </row>
    <row r="6" spans="1:13" s="605" customFormat="1" ht="24" customHeight="1">
      <c r="A6" s="1859"/>
      <c r="B6" s="600"/>
      <c r="C6" s="601"/>
      <c r="D6" s="600"/>
      <c r="E6" s="601"/>
      <c r="F6" s="602" t="s">
        <v>3</v>
      </c>
      <c r="G6" s="603" t="s">
        <v>153</v>
      </c>
      <c r="H6" s="602" t="s">
        <v>3</v>
      </c>
      <c r="I6" s="604" t="s">
        <v>153</v>
      </c>
      <c r="K6" s="606"/>
      <c r="L6" s="606"/>
      <c r="M6" s="606"/>
    </row>
    <row r="7" spans="1:13" ht="24" customHeight="1">
      <c r="A7" s="607" t="s">
        <v>274</v>
      </c>
      <c r="B7" s="608">
        <v>90339.619911657603</v>
      </c>
      <c r="C7" s="608">
        <v>96980.867059744109</v>
      </c>
      <c r="D7" s="608">
        <v>77178.333347448395</v>
      </c>
      <c r="E7" s="608">
        <v>87984.262507141495</v>
      </c>
      <c r="F7" s="608">
        <v>6641.2471480865061</v>
      </c>
      <c r="G7" s="608">
        <v>7.3514225038592462</v>
      </c>
      <c r="H7" s="608">
        <v>10805.9291596931</v>
      </c>
      <c r="I7" s="609">
        <v>14.001247100071456</v>
      </c>
      <c r="K7" s="610"/>
      <c r="L7" s="611"/>
      <c r="M7" s="611"/>
    </row>
    <row r="8" spans="1:13" ht="24" customHeight="1">
      <c r="A8" s="612" t="s">
        <v>275</v>
      </c>
      <c r="B8" s="608">
        <v>1641.0700273300001</v>
      </c>
      <c r="C8" s="608">
        <v>6018.7312325850053</v>
      </c>
      <c r="D8" s="608">
        <v>10908.8128158</v>
      </c>
      <c r="E8" s="608">
        <v>12980.37250632</v>
      </c>
      <c r="F8" s="608">
        <v>4377.6612052550054</v>
      </c>
      <c r="G8" s="608">
        <v>266.75651449057318</v>
      </c>
      <c r="H8" s="608">
        <v>2071.55969052</v>
      </c>
      <c r="I8" s="609">
        <v>18.98978124841976</v>
      </c>
      <c r="K8" s="610"/>
      <c r="L8" s="611"/>
      <c r="M8" s="611"/>
    </row>
    <row r="9" spans="1:13" ht="24" customHeight="1">
      <c r="A9" s="607" t="s">
        <v>276</v>
      </c>
      <c r="B9" s="613">
        <v>353944.74464593921</v>
      </c>
      <c r="C9" s="613">
        <v>364355.74683128262</v>
      </c>
      <c r="D9" s="613">
        <v>450920.13657853194</v>
      </c>
      <c r="E9" s="613">
        <v>437546.43998535932</v>
      </c>
      <c r="F9" s="613">
        <v>10411.002185343415</v>
      </c>
      <c r="G9" s="613">
        <v>2.9414201913798244</v>
      </c>
      <c r="H9" s="613">
        <v>-13373.696593172615</v>
      </c>
      <c r="I9" s="614">
        <v>-2.9658681234883066</v>
      </c>
      <c r="K9" s="610"/>
      <c r="L9" s="611"/>
      <c r="M9" s="611"/>
    </row>
    <row r="10" spans="1:13" ht="24" customHeight="1">
      <c r="A10" s="615" t="s">
        <v>277</v>
      </c>
      <c r="B10" s="616">
        <v>140560.1155218799</v>
      </c>
      <c r="C10" s="616">
        <v>150144.89684923162</v>
      </c>
      <c r="D10" s="616">
        <v>187628.98878233004</v>
      </c>
      <c r="E10" s="616">
        <v>189444.86233933733</v>
      </c>
      <c r="F10" s="616">
        <v>9584.781327351724</v>
      </c>
      <c r="G10" s="616">
        <v>6.8189907867995005</v>
      </c>
      <c r="H10" s="616">
        <v>1815.8735570072895</v>
      </c>
      <c r="I10" s="617">
        <v>0.96780010849704023</v>
      </c>
      <c r="K10" s="610"/>
      <c r="L10" s="611"/>
      <c r="M10" s="611"/>
    </row>
    <row r="11" spans="1:13" ht="24" customHeight="1">
      <c r="A11" s="615" t="s">
        <v>278</v>
      </c>
      <c r="B11" s="616">
        <v>49087.202136149994</v>
      </c>
      <c r="C11" s="616">
        <v>51816.222359190004</v>
      </c>
      <c r="D11" s="616">
        <v>52804.672008999994</v>
      </c>
      <c r="E11" s="616">
        <v>50913.041992030514</v>
      </c>
      <c r="F11" s="616">
        <v>2729.02022304001</v>
      </c>
      <c r="G11" s="616">
        <v>5.5595350809987165</v>
      </c>
      <c r="H11" s="616">
        <v>-1891.6300169694805</v>
      </c>
      <c r="I11" s="617">
        <v>-3.5823156266306744</v>
      </c>
      <c r="K11" s="610"/>
      <c r="L11" s="611"/>
      <c r="M11" s="611"/>
    </row>
    <row r="12" spans="1:13" ht="24" customHeight="1">
      <c r="A12" s="615" t="s">
        <v>279</v>
      </c>
      <c r="B12" s="616">
        <v>58210.764414670004</v>
      </c>
      <c r="C12" s="616">
        <v>55198.159788289995</v>
      </c>
      <c r="D12" s="616">
        <v>68498.335994869994</v>
      </c>
      <c r="E12" s="616">
        <v>63270.400320385423</v>
      </c>
      <c r="F12" s="616">
        <v>-3012.604626380009</v>
      </c>
      <c r="G12" s="616">
        <v>-5.1753394010073954</v>
      </c>
      <c r="H12" s="616">
        <v>-5227.9356744845718</v>
      </c>
      <c r="I12" s="617">
        <v>-7.6322082844116164</v>
      </c>
      <c r="K12" s="610"/>
      <c r="L12" s="611"/>
      <c r="M12" s="611"/>
    </row>
    <row r="13" spans="1:13" ht="24" customHeight="1">
      <c r="A13" s="615" t="s">
        <v>280</v>
      </c>
      <c r="B13" s="616">
        <v>106086.6625732394</v>
      </c>
      <c r="C13" s="616">
        <v>107196.46783457097</v>
      </c>
      <c r="D13" s="616">
        <v>141988.13979233196</v>
      </c>
      <c r="E13" s="616">
        <v>133918.13533360613</v>
      </c>
      <c r="F13" s="616">
        <v>1109.8052613315667</v>
      </c>
      <c r="G13" s="616">
        <v>1.0461308089180266</v>
      </c>
      <c r="H13" s="616">
        <v>-8070.0044587258308</v>
      </c>
      <c r="I13" s="617">
        <v>-5.683576438517191</v>
      </c>
      <c r="K13" s="610"/>
      <c r="L13" s="611"/>
      <c r="M13" s="611"/>
    </row>
    <row r="14" spans="1:13" ht="24" customHeight="1">
      <c r="A14" s="607" t="s">
        <v>281</v>
      </c>
      <c r="B14" s="613">
        <v>211609.00244071599</v>
      </c>
      <c r="C14" s="613">
        <v>233986.49926704596</v>
      </c>
      <c r="D14" s="613">
        <v>255548.93300495602</v>
      </c>
      <c r="E14" s="613">
        <v>264929.06688566465</v>
      </c>
      <c r="F14" s="613">
        <v>22377.496826329967</v>
      </c>
      <c r="G14" s="613">
        <v>10.574926665796843</v>
      </c>
      <c r="H14" s="613">
        <v>9380.1338807086286</v>
      </c>
      <c r="I14" s="614">
        <v>3.6705822913871109</v>
      </c>
      <c r="K14" s="610"/>
      <c r="L14" s="611"/>
      <c r="M14" s="611"/>
    </row>
    <row r="15" spans="1:13" ht="24" customHeight="1">
      <c r="A15" s="607" t="s">
        <v>282</v>
      </c>
      <c r="B15" s="613">
        <v>199142.83949800802</v>
      </c>
      <c r="C15" s="613">
        <v>189934.08935565004</v>
      </c>
      <c r="D15" s="613">
        <v>244383.87676272163</v>
      </c>
      <c r="E15" s="613">
        <v>239401.78725995915</v>
      </c>
      <c r="F15" s="613">
        <v>-9208.7501423579815</v>
      </c>
      <c r="G15" s="613">
        <v>-4.6241934510781615</v>
      </c>
      <c r="H15" s="613">
        <v>-4982.0895027624792</v>
      </c>
      <c r="I15" s="614">
        <v>-2.0386326498943763</v>
      </c>
      <c r="K15" s="610"/>
      <c r="L15" s="611"/>
      <c r="M15" s="611"/>
    </row>
    <row r="16" spans="1:13" ht="24" customHeight="1">
      <c r="A16" s="607" t="s">
        <v>283</v>
      </c>
      <c r="B16" s="613">
        <v>75299.035266319566</v>
      </c>
      <c r="C16" s="613">
        <v>69498.789660821436</v>
      </c>
      <c r="D16" s="613">
        <v>94547.950830904243</v>
      </c>
      <c r="E16" s="613">
        <v>97602.087209581485</v>
      </c>
      <c r="F16" s="613">
        <v>-5800.2456054981303</v>
      </c>
      <c r="G16" s="613">
        <v>-7.7029480988483749</v>
      </c>
      <c r="H16" s="613">
        <v>3054.1363786772417</v>
      </c>
      <c r="I16" s="614">
        <v>3.230251265984029</v>
      </c>
      <c r="K16" s="610"/>
      <c r="L16" s="611"/>
      <c r="M16" s="611"/>
    </row>
    <row r="17" spans="1:13" ht="24" customHeight="1">
      <c r="A17" s="607" t="s">
        <v>284</v>
      </c>
      <c r="B17" s="613">
        <v>101333.19196266917</v>
      </c>
      <c r="C17" s="613">
        <v>93911.753348393482</v>
      </c>
      <c r="D17" s="613">
        <v>104239.05693097258</v>
      </c>
      <c r="E17" s="613">
        <v>107096.70517262112</v>
      </c>
      <c r="F17" s="613">
        <v>-7421.4386142756848</v>
      </c>
      <c r="G17" s="613">
        <v>-7.3237983236625173</v>
      </c>
      <c r="H17" s="613">
        <v>2857.6482416485378</v>
      </c>
      <c r="I17" s="614">
        <v>2.741437159721122</v>
      </c>
      <c r="K17" s="610"/>
      <c r="L17" s="611"/>
      <c r="M17" s="611"/>
    </row>
    <row r="18" spans="1:13" ht="24" customHeight="1">
      <c r="A18" s="607" t="s">
        <v>285</v>
      </c>
      <c r="B18" s="613">
        <v>1269149.547365824</v>
      </c>
      <c r="C18" s="613">
        <v>1293461.5453615522</v>
      </c>
      <c r="D18" s="613">
        <v>1525272.2156350182</v>
      </c>
      <c r="E18" s="613">
        <v>1552749.9685920943</v>
      </c>
      <c r="F18" s="613">
        <v>24311.997995728161</v>
      </c>
      <c r="G18" s="613">
        <v>1.9156133369931692</v>
      </c>
      <c r="H18" s="613">
        <v>27477.752957076067</v>
      </c>
      <c r="I18" s="614">
        <v>1.8014982948887079</v>
      </c>
      <c r="K18" s="610"/>
      <c r="L18" s="611"/>
      <c r="M18" s="611"/>
    </row>
    <row r="19" spans="1:13" ht="24" customHeight="1">
      <c r="A19" s="607" t="s">
        <v>286</v>
      </c>
      <c r="B19" s="613">
        <v>72647.628863275808</v>
      </c>
      <c r="C19" s="613">
        <v>76755.5135127127</v>
      </c>
      <c r="D19" s="613">
        <v>73651.530272291697</v>
      </c>
      <c r="E19" s="613">
        <v>75506.224272065199</v>
      </c>
      <c r="F19" s="613">
        <v>4107.8846494368918</v>
      </c>
      <c r="G19" s="613">
        <v>5.6545336905186643</v>
      </c>
      <c r="H19" s="613">
        <v>1854.6939997735026</v>
      </c>
      <c r="I19" s="614">
        <v>2.5182015810352465</v>
      </c>
      <c r="K19" s="610"/>
      <c r="L19" s="611"/>
      <c r="M19" s="611"/>
    </row>
    <row r="20" spans="1:13" ht="24" customHeight="1" thickBot="1">
      <c r="A20" s="618" t="s">
        <v>287</v>
      </c>
      <c r="B20" s="619">
        <v>2375106.6799817393</v>
      </c>
      <c r="C20" s="619">
        <v>2424903.5356297875</v>
      </c>
      <c r="D20" s="619">
        <v>2836650.8461786448</v>
      </c>
      <c r="E20" s="619">
        <v>2875796.9143908066</v>
      </c>
      <c r="F20" s="619">
        <v>49796.855648048222</v>
      </c>
      <c r="G20" s="619">
        <v>2.0966155359569401</v>
      </c>
      <c r="H20" s="619">
        <v>39146.068212161772</v>
      </c>
      <c r="I20" s="620">
        <v>1.3800101011690198</v>
      </c>
      <c r="K20" s="621"/>
      <c r="L20" s="611"/>
      <c r="M20" s="611"/>
    </row>
    <row r="21" spans="1:13" s="622" customFormat="1" ht="24" customHeight="1" thickTop="1">
      <c r="A21" s="528" t="s">
        <v>181</v>
      </c>
      <c r="E21" s="551"/>
      <c r="G21" s="623"/>
      <c r="I21" s="624"/>
      <c r="K21" s="625"/>
      <c r="L21" s="625"/>
      <c r="M21" s="625"/>
    </row>
    <row r="22" spans="1:13" ht="24" customHeight="1">
      <c r="A22" s="551" t="s">
        <v>288</v>
      </c>
      <c r="I22" s="626"/>
      <c r="K22" s="611"/>
      <c r="L22" s="611"/>
      <c r="M22" s="611"/>
    </row>
    <row r="23" spans="1:13">
      <c r="I23" s="626"/>
      <c r="K23" s="611"/>
      <c r="L23" s="611"/>
      <c r="M23" s="611"/>
    </row>
    <row r="24" spans="1:13">
      <c r="I24" s="626"/>
      <c r="K24" s="611"/>
      <c r="L24" s="611"/>
      <c r="M24" s="611"/>
    </row>
    <row r="25" spans="1:13">
      <c r="I25" s="626"/>
    </row>
    <row r="26" spans="1:13">
      <c r="I26" s="626"/>
    </row>
    <row r="27" spans="1:13">
      <c r="I27" s="626"/>
    </row>
    <row r="28" spans="1:13">
      <c r="I28" s="626"/>
    </row>
    <row r="29" spans="1:13">
      <c r="I29" s="626"/>
    </row>
    <row r="30" spans="1:13">
      <c r="I30" s="626"/>
    </row>
    <row r="31" spans="1:13">
      <c r="I31" s="626"/>
    </row>
    <row r="32" spans="1:13">
      <c r="I32" s="626"/>
    </row>
    <row r="33" spans="9:9">
      <c r="I33" s="626"/>
    </row>
    <row r="34" spans="9:9">
      <c r="I34" s="626"/>
    </row>
    <row r="35" spans="9:9">
      <c r="I35" s="626"/>
    </row>
    <row r="36" spans="9:9">
      <c r="I36" s="626"/>
    </row>
    <row r="37" spans="9:9">
      <c r="I37" s="626"/>
    </row>
    <row r="38" spans="9:9">
      <c r="I38" s="626"/>
    </row>
    <row r="39" spans="9:9">
      <c r="I39" s="626"/>
    </row>
    <row r="40" spans="9:9">
      <c r="I40" s="626"/>
    </row>
    <row r="41" spans="9:9">
      <c r="I41" s="626"/>
    </row>
    <row r="42" spans="9:9">
      <c r="I42" s="626"/>
    </row>
    <row r="43" spans="9:9">
      <c r="I43" s="626"/>
    </row>
    <row r="44" spans="9:9">
      <c r="I44" s="626"/>
    </row>
    <row r="45" spans="9:9">
      <c r="I45" s="626"/>
    </row>
    <row r="46" spans="9:9">
      <c r="I46" s="626"/>
    </row>
    <row r="47" spans="9:9">
      <c r="I47" s="626"/>
    </row>
    <row r="48" spans="9:9">
      <c r="I48" s="626"/>
    </row>
    <row r="49" spans="9:9">
      <c r="I49" s="626"/>
    </row>
    <row r="50" spans="9:9">
      <c r="I50" s="626"/>
    </row>
    <row r="51" spans="9:9">
      <c r="I51" s="626"/>
    </row>
    <row r="52" spans="9:9">
      <c r="I52" s="626"/>
    </row>
    <row r="53" spans="9:9">
      <c r="I53" s="626"/>
    </row>
    <row r="54" spans="9:9">
      <c r="I54" s="626"/>
    </row>
    <row r="55" spans="9:9">
      <c r="I55" s="626"/>
    </row>
    <row r="56" spans="9:9">
      <c r="I56" s="626"/>
    </row>
    <row r="57" spans="9:9">
      <c r="I57" s="626"/>
    </row>
    <row r="58" spans="9:9">
      <c r="I58" s="626"/>
    </row>
    <row r="59" spans="9:9">
      <c r="I59" s="626"/>
    </row>
    <row r="60" spans="9:9">
      <c r="I60" s="626"/>
    </row>
    <row r="61" spans="9:9">
      <c r="I61" s="626"/>
    </row>
    <row r="62" spans="9:9">
      <c r="I62" s="626"/>
    </row>
    <row r="63" spans="9:9">
      <c r="I63" s="626"/>
    </row>
    <row r="64" spans="9:9">
      <c r="I64" s="626"/>
    </row>
    <row r="65" spans="9:9">
      <c r="I65" s="626"/>
    </row>
    <row r="66" spans="9:9">
      <c r="I66" s="626"/>
    </row>
    <row r="67" spans="9:9">
      <c r="I67" s="626"/>
    </row>
    <row r="68" spans="9:9">
      <c r="I68" s="626"/>
    </row>
    <row r="69" spans="9:9">
      <c r="I69" s="626"/>
    </row>
    <row r="70" spans="9:9">
      <c r="I70" s="626"/>
    </row>
    <row r="71" spans="9:9">
      <c r="I71" s="626"/>
    </row>
    <row r="72" spans="9:9">
      <c r="I72" s="626"/>
    </row>
    <row r="73" spans="9:9">
      <c r="I73" s="626"/>
    </row>
    <row r="74" spans="9:9">
      <c r="I74" s="626"/>
    </row>
    <row r="75" spans="9:9">
      <c r="I75" s="626"/>
    </row>
    <row r="76" spans="9:9">
      <c r="I76" s="626"/>
    </row>
    <row r="77" spans="9:9">
      <c r="I77" s="626"/>
    </row>
    <row r="78" spans="9:9">
      <c r="I78" s="626"/>
    </row>
    <row r="79" spans="9:9">
      <c r="I79" s="626"/>
    </row>
    <row r="80" spans="9:9">
      <c r="I80" s="626"/>
    </row>
    <row r="81" spans="9:9">
      <c r="I81" s="626"/>
    </row>
    <row r="82" spans="9:9">
      <c r="I82" s="626"/>
    </row>
    <row r="83" spans="9:9">
      <c r="I83" s="626"/>
    </row>
    <row r="84" spans="9:9">
      <c r="I84" s="626"/>
    </row>
    <row r="85" spans="9:9">
      <c r="I85" s="626"/>
    </row>
    <row r="86" spans="9:9">
      <c r="I86" s="626"/>
    </row>
    <row r="87" spans="9:9">
      <c r="I87" s="626"/>
    </row>
    <row r="88" spans="9:9">
      <c r="I88" s="626"/>
    </row>
    <row r="89" spans="9:9">
      <c r="I89" s="626"/>
    </row>
    <row r="90" spans="9:9">
      <c r="I90" s="626"/>
    </row>
    <row r="91" spans="9:9">
      <c r="I91" s="626"/>
    </row>
    <row r="92" spans="9:9">
      <c r="I92" s="626"/>
    </row>
    <row r="93" spans="9:9">
      <c r="I93" s="626"/>
    </row>
    <row r="94" spans="9:9">
      <c r="I94" s="626"/>
    </row>
    <row r="95" spans="9:9">
      <c r="I95" s="626"/>
    </row>
    <row r="96" spans="9:9">
      <c r="I96" s="626"/>
    </row>
    <row r="97" spans="9:9">
      <c r="I97" s="626"/>
    </row>
    <row r="98" spans="9:9">
      <c r="I98" s="626"/>
    </row>
    <row r="99" spans="9:9">
      <c r="I99" s="626"/>
    </row>
    <row r="100" spans="9:9">
      <c r="I100" s="626"/>
    </row>
    <row r="101" spans="9:9">
      <c r="I101" s="626"/>
    </row>
    <row r="102" spans="9:9">
      <c r="I102" s="626"/>
    </row>
    <row r="103" spans="9:9">
      <c r="I103" s="626"/>
    </row>
    <row r="104" spans="9:9">
      <c r="I104" s="626"/>
    </row>
    <row r="105" spans="9:9">
      <c r="I105" s="626"/>
    </row>
    <row r="106" spans="9:9">
      <c r="I106" s="626"/>
    </row>
    <row r="107" spans="9:9">
      <c r="I107" s="626"/>
    </row>
    <row r="108" spans="9:9">
      <c r="I108" s="626"/>
    </row>
    <row r="109" spans="9:9">
      <c r="I109" s="626"/>
    </row>
    <row r="110" spans="9:9">
      <c r="I110" s="626"/>
    </row>
    <row r="111" spans="9:9">
      <c r="I111" s="626"/>
    </row>
    <row r="112" spans="9:9">
      <c r="I112" s="626"/>
    </row>
    <row r="113" spans="9:9">
      <c r="I113" s="626"/>
    </row>
    <row r="114" spans="9:9">
      <c r="I114" s="626"/>
    </row>
    <row r="115" spans="9:9">
      <c r="I115" s="626"/>
    </row>
    <row r="116" spans="9:9">
      <c r="I116" s="626"/>
    </row>
    <row r="117" spans="9:9">
      <c r="I117" s="626"/>
    </row>
    <row r="118" spans="9:9">
      <c r="I118" s="626"/>
    </row>
    <row r="119" spans="9:9">
      <c r="I119" s="626"/>
    </row>
    <row r="120" spans="9:9">
      <c r="I120" s="626"/>
    </row>
    <row r="121" spans="9:9">
      <c r="I121" s="626"/>
    </row>
    <row r="122" spans="9:9">
      <c r="I122" s="626"/>
    </row>
    <row r="123" spans="9:9">
      <c r="I123" s="626"/>
    </row>
    <row r="124" spans="9:9">
      <c r="I124" s="626"/>
    </row>
    <row r="125" spans="9:9">
      <c r="I125" s="626"/>
    </row>
    <row r="126" spans="9:9">
      <c r="I126" s="626"/>
    </row>
    <row r="127" spans="9:9">
      <c r="I127" s="626"/>
    </row>
    <row r="128" spans="9:9">
      <c r="I128" s="626"/>
    </row>
    <row r="129" spans="9:9">
      <c r="I129" s="626"/>
    </row>
    <row r="130" spans="9:9">
      <c r="I130" s="626"/>
    </row>
    <row r="131" spans="9:9">
      <c r="I131" s="626"/>
    </row>
    <row r="132" spans="9:9">
      <c r="I132" s="626"/>
    </row>
    <row r="133" spans="9:9">
      <c r="I133" s="626"/>
    </row>
    <row r="134" spans="9:9">
      <c r="I134" s="626"/>
    </row>
    <row r="135" spans="9:9">
      <c r="I135" s="626"/>
    </row>
    <row r="136" spans="9:9">
      <c r="I136" s="626"/>
    </row>
    <row r="137" spans="9:9">
      <c r="I137" s="626"/>
    </row>
    <row r="138" spans="9:9">
      <c r="I138" s="626"/>
    </row>
    <row r="139" spans="9:9">
      <c r="I139" s="626"/>
    </row>
    <row r="140" spans="9:9">
      <c r="I140" s="626"/>
    </row>
    <row r="141" spans="9:9">
      <c r="I141" s="626"/>
    </row>
    <row r="142" spans="9:9">
      <c r="I142" s="626"/>
    </row>
    <row r="143" spans="9:9">
      <c r="I143" s="626"/>
    </row>
    <row r="144" spans="9:9">
      <c r="I144" s="626"/>
    </row>
    <row r="145" spans="9:9">
      <c r="I145" s="626"/>
    </row>
    <row r="146" spans="9:9">
      <c r="I146" s="626"/>
    </row>
    <row r="147" spans="9:9">
      <c r="I147" s="626"/>
    </row>
    <row r="148" spans="9:9">
      <c r="I148" s="626"/>
    </row>
    <row r="149" spans="9:9">
      <c r="I149" s="626"/>
    </row>
    <row r="150" spans="9:9">
      <c r="I150" s="626"/>
    </row>
    <row r="151" spans="9:9">
      <c r="I151" s="626"/>
    </row>
    <row r="152" spans="9:9">
      <c r="I152" s="626"/>
    </row>
    <row r="153" spans="9:9">
      <c r="I153" s="626"/>
    </row>
    <row r="154" spans="9:9">
      <c r="I154" s="626"/>
    </row>
    <row r="155" spans="9:9">
      <c r="I155" s="626"/>
    </row>
    <row r="156" spans="9:9">
      <c r="I156" s="626"/>
    </row>
    <row r="157" spans="9:9">
      <c r="I157" s="626"/>
    </row>
    <row r="158" spans="9:9">
      <c r="I158" s="626"/>
    </row>
    <row r="159" spans="9:9">
      <c r="I159" s="626"/>
    </row>
    <row r="160" spans="9:9">
      <c r="I160" s="626"/>
    </row>
    <row r="161" spans="9:9">
      <c r="I161" s="626"/>
    </row>
    <row r="162" spans="9:9">
      <c r="I162" s="626"/>
    </row>
    <row r="163" spans="9:9">
      <c r="I163" s="626"/>
    </row>
    <row r="164" spans="9:9">
      <c r="I164" s="626"/>
    </row>
    <row r="165" spans="9:9">
      <c r="I165" s="626"/>
    </row>
    <row r="166" spans="9:9">
      <c r="I166" s="626"/>
    </row>
    <row r="167" spans="9:9">
      <c r="I167" s="626"/>
    </row>
    <row r="168" spans="9:9">
      <c r="I168" s="626"/>
    </row>
    <row r="169" spans="9:9">
      <c r="I169" s="626"/>
    </row>
    <row r="170" spans="9:9">
      <c r="I170" s="626"/>
    </row>
    <row r="171" spans="9:9">
      <c r="I171" s="626"/>
    </row>
    <row r="172" spans="9:9">
      <c r="I172" s="626"/>
    </row>
    <row r="173" spans="9:9">
      <c r="I173" s="626"/>
    </row>
    <row r="174" spans="9:9">
      <c r="I174" s="626"/>
    </row>
    <row r="175" spans="9:9">
      <c r="I175" s="626"/>
    </row>
    <row r="176" spans="9:9">
      <c r="I176" s="626"/>
    </row>
    <row r="177" spans="9:9">
      <c r="I177" s="626"/>
    </row>
    <row r="178" spans="9:9">
      <c r="I178" s="626"/>
    </row>
    <row r="179" spans="9:9">
      <c r="I179" s="626"/>
    </row>
    <row r="180" spans="9:9">
      <c r="I180" s="626"/>
    </row>
    <row r="181" spans="9:9">
      <c r="I181" s="626"/>
    </row>
    <row r="182" spans="9:9">
      <c r="I182" s="626"/>
    </row>
    <row r="183" spans="9:9">
      <c r="I183" s="626"/>
    </row>
    <row r="184" spans="9:9">
      <c r="I184" s="626"/>
    </row>
    <row r="185" spans="9:9">
      <c r="I185" s="626"/>
    </row>
    <row r="186" spans="9:9">
      <c r="I186" s="626"/>
    </row>
    <row r="187" spans="9:9">
      <c r="I187" s="626"/>
    </row>
    <row r="188" spans="9:9">
      <c r="I188" s="626"/>
    </row>
    <row r="189" spans="9:9">
      <c r="I189" s="626"/>
    </row>
    <row r="190" spans="9:9">
      <c r="I190" s="626"/>
    </row>
    <row r="191" spans="9:9">
      <c r="I191" s="626"/>
    </row>
    <row r="192" spans="9:9">
      <c r="I192" s="626"/>
    </row>
    <row r="193" spans="9:9">
      <c r="I193" s="626"/>
    </row>
    <row r="194" spans="9:9">
      <c r="I194" s="626"/>
    </row>
    <row r="195" spans="9:9">
      <c r="I195" s="626"/>
    </row>
    <row r="196" spans="9:9">
      <c r="I196" s="626"/>
    </row>
    <row r="197" spans="9:9">
      <c r="I197" s="626"/>
    </row>
    <row r="198" spans="9:9">
      <c r="I198" s="626"/>
    </row>
    <row r="199" spans="9:9">
      <c r="I199" s="626"/>
    </row>
    <row r="200" spans="9:9">
      <c r="I200" s="626"/>
    </row>
    <row r="201" spans="9:9">
      <c r="I201" s="626"/>
    </row>
    <row r="202" spans="9:9">
      <c r="I202" s="626"/>
    </row>
    <row r="203" spans="9:9">
      <c r="I203" s="626"/>
    </row>
    <row r="204" spans="9:9">
      <c r="I204" s="626"/>
    </row>
    <row r="205" spans="9:9">
      <c r="I205" s="626"/>
    </row>
    <row r="206" spans="9:9">
      <c r="I206" s="626"/>
    </row>
    <row r="207" spans="9:9">
      <c r="I207" s="626"/>
    </row>
    <row r="208" spans="9:9">
      <c r="I208" s="626"/>
    </row>
    <row r="209" spans="9:9">
      <c r="I209" s="626"/>
    </row>
    <row r="210" spans="9:9">
      <c r="I210" s="626"/>
    </row>
    <row r="211" spans="9:9">
      <c r="I211" s="626"/>
    </row>
    <row r="212" spans="9:9">
      <c r="I212" s="626"/>
    </row>
    <row r="213" spans="9:9">
      <c r="I213" s="626"/>
    </row>
    <row r="214" spans="9:9">
      <c r="I214" s="626"/>
    </row>
    <row r="215" spans="9:9">
      <c r="I215" s="626"/>
    </row>
    <row r="216" spans="9:9">
      <c r="I216" s="626"/>
    </row>
    <row r="217" spans="9:9">
      <c r="I217" s="626"/>
    </row>
    <row r="218" spans="9:9">
      <c r="I218" s="626"/>
    </row>
    <row r="219" spans="9:9">
      <c r="I219" s="626"/>
    </row>
    <row r="220" spans="9:9">
      <c r="I220" s="626"/>
    </row>
    <row r="221" spans="9:9">
      <c r="I221" s="626"/>
    </row>
    <row r="222" spans="9:9">
      <c r="I222" s="626"/>
    </row>
    <row r="223" spans="9:9">
      <c r="I223" s="626"/>
    </row>
    <row r="224" spans="9:9">
      <c r="I224" s="626"/>
    </row>
    <row r="225" spans="9:9">
      <c r="I225" s="626"/>
    </row>
    <row r="226" spans="9:9">
      <c r="I226" s="626"/>
    </row>
    <row r="227" spans="9:9">
      <c r="I227" s="626"/>
    </row>
    <row r="228" spans="9:9">
      <c r="I228" s="626"/>
    </row>
    <row r="229" spans="9:9">
      <c r="I229" s="626"/>
    </row>
    <row r="230" spans="9:9">
      <c r="I230" s="626"/>
    </row>
    <row r="231" spans="9:9">
      <c r="I231" s="626"/>
    </row>
    <row r="232" spans="9:9">
      <c r="I232" s="626"/>
    </row>
    <row r="233" spans="9:9">
      <c r="I233" s="626"/>
    </row>
    <row r="234" spans="9:9">
      <c r="I234" s="626"/>
    </row>
    <row r="235" spans="9:9">
      <c r="I235" s="626"/>
    </row>
    <row r="236" spans="9:9">
      <c r="I236" s="626"/>
    </row>
    <row r="237" spans="9:9">
      <c r="I237" s="626"/>
    </row>
    <row r="238" spans="9:9">
      <c r="I238" s="626"/>
    </row>
    <row r="239" spans="9:9">
      <c r="I239" s="626"/>
    </row>
    <row r="240" spans="9:9">
      <c r="I240" s="626"/>
    </row>
    <row r="241" spans="9:9">
      <c r="I241" s="626"/>
    </row>
    <row r="242" spans="9:9">
      <c r="I242" s="626"/>
    </row>
    <row r="243" spans="9:9">
      <c r="I243" s="626"/>
    </row>
    <row r="244" spans="9:9">
      <c r="I244" s="626"/>
    </row>
    <row r="245" spans="9:9">
      <c r="I245" s="626"/>
    </row>
    <row r="246" spans="9:9">
      <c r="I246" s="626"/>
    </row>
    <row r="247" spans="9:9">
      <c r="I247" s="626"/>
    </row>
    <row r="248" spans="9:9">
      <c r="I248" s="626"/>
    </row>
    <row r="249" spans="9:9">
      <c r="I249" s="626"/>
    </row>
    <row r="250" spans="9:9">
      <c r="I250" s="626"/>
    </row>
    <row r="251" spans="9:9">
      <c r="I251" s="626"/>
    </row>
    <row r="252" spans="9:9">
      <c r="I252" s="626"/>
    </row>
    <row r="253" spans="9:9">
      <c r="I253" s="626"/>
    </row>
    <row r="254" spans="9:9">
      <c r="I254" s="626"/>
    </row>
    <row r="255" spans="9:9">
      <c r="I255" s="626"/>
    </row>
    <row r="256" spans="9:9">
      <c r="I256" s="626"/>
    </row>
    <row r="257" spans="9:9">
      <c r="I257" s="626"/>
    </row>
    <row r="258" spans="9:9">
      <c r="I258" s="626"/>
    </row>
    <row r="259" spans="9:9">
      <c r="I259" s="626"/>
    </row>
    <row r="260" spans="9:9">
      <c r="I260" s="626"/>
    </row>
    <row r="261" spans="9:9">
      <c r="I261" s="626"/>
    </row>
    <row r="262" spans="9:9">
      <c r="I262" s="626"/>
    </row>
    <row r="263" spans="9:9">
      <c r="I263" s="626"/>
    </row>
    <row r="264" spans="9:9">
      <c r="I264" s="626"/>
    </row>
    <row r="265" spans="9:9">
      <c r="I265" s="626"/>
    </row>
    <row r="266" spans="9:9">
      <c r="I266" s="626"/>
    </row>
    <row r="267" spans="9:9">
      <c r="I267" s="626"/>
    </row>
    <row r="268" spans="9:9">
      <c r="I268" s="626"/>
    </row>
    <row r="269" spans="9:9">
      <c r="I269" s="626"/>
    </row>
    <row r="270" spans="9:9">
      <c r="I270" s="626"/>
    </row>
    <row r="271" spans="9:9">
      <c r="I271" s="626"/>
    </row>
    <row r="272" spans="9:9">
      <c r="I272" s="626"/>
    </row>
    <row r="273" spans="9:9">
      <c r="I273" s="626"/>
    </row>
    <row r="274" spans="9:9">
      <c r="I274" s="626"/>
    </row>
    <row r="275" spans="9:9">
      <c r="I275" s="626"/>
    </row>
    <row r="276" spans="9:9">
      <c r="I276" s="626"/>
    </row>
    <row r="277" spans="9:9">
      <c r="I277" s="626"/>
    </row>
    <row r="278" spans="9:9">
      <c r="I278" s="626"/>
    </row>
    <row r="279" spans="9:9">
      <c r="I279" s="626"/>
    </row>
    <row r="280" spans="9:9">
      <c r="I280" s="626"/>
    </row>
    <row r="281" spans="9:9">
      <c r="I281" s="626"/>
    </row>
    <row r="282" spans="9:9">
      <c r="I282" s="626"/>
    </row>
    <row r="283" spans="9:9">
      <c r="I283" s="626"/>
    </row>
    <row r="284" spans="9:9">
      <c r="I284" s="626"/>
    </row>
    <row r="285" spans="9:9">
      <c r="I285" s="626"/>
    </row>
    <row r="286" spans="9:9">
      <c r="I286" s="626"/>
    </row>
    <row r="287" spans="9:9">
      <c r="I287" s="626"/>
    </row>
    <row r="288" spans="9:9">
      <c r="I288" s="626"/>
    </row>
    <row r="289" spans="9:9">
      <c r="I289" s="626"/>
    </row>
    <row r="290" spans="9:9">
      <c r="I290" s="626"/>
    </row>
    <row r="291" spans="9:9">
      <c r="I291" s="626"/>
    </row>
    <row r="292" spans="9:9">
      <c r="I292" s="626"/>
    </row>
    <row r="293" spans="9:9">
      <c r="I293" s="626"/>
    </row>
    <row r="294" spans="9:9">
      <c r="I294" s="626"/>
    </row>
    <row r="295" spans="9:9">
      <c r="I295" s="626"/>
    </row>
    <row r="296" spans="9:9">
      <c r="I296" s="626"/>
    </row>
    <row r="297" spans="9:9">
      <c r="I297" s="626"/>
    </row>
    <row r="298" spans="9:9">
      <c r="I298" s="626"/>
    </row>
    <row r="299" spans="9:9">
      <c r="I299" s="626"/>
    </row>
    <row r="300" spans="9:9">
      <c r="I300" s="626"/>
    </row>
    <row r="301" spans="9:9">
      <c r="I301" s="626"/>
    </row>
    <row r="302" spans="9:9">
      <c r="I302" s="626"/>
    </row>
    <row r="303" spans="9:9">
      <c r="I303" s="626"/>
    </row>
    <row r="304" spans="9:9">
      <c r="I304" s="626"/>
    </row>
    <row r="305" spans="9:9">
      <c r="I305" s="626"/>
    </row>
    <row r="306" spans="9:9">
      <c r="I306" s="626"/>
    </row>
    <row r="307" spans="9:9">
      <c r="I307" s="626"/>
    </row>
    <row r="308" spans="9:9">
      <c r="I308" s="626"/>
    </row>
    <row r="309" spans="9:9">
      <c r="I309" s="626"/>
    </row>
    <row r="310" spans="9:9">
      <c r="I310" s="626"/>
    </row>
    <row r="311" spans="9:9">
      <c r="I311" s="626"/>
    </row>
    <row r="312" spans="9:9">
      <c r="I312" s="626"/>
    </row>
    <row r="313" spans="9:9">
      <c r="I313" s="626"/>
    </row>
    <row r="314" spans="9:9">
      <c r="I314" s="626"/>
    </row>
    <row r="315" spans="9:9">
      <c r="I315" s="626"/>
    </row>
    <row r="316" spans="9:9">
      <c r="I316" s="626"/>
    </row>
    <row r="317" spans="9:9">
      <c r="I317" s="626"/>
    </row>
    <row r="318" spans="9:9">
      <c r="I318" s="626"/>
    </row>
    <row r="319" spans="9:9">
      <c r="I319" s="626"/>
    </row>
    <row r="320" spans="9:9">
      <c r="I320" s="626"/>
    </row>
    <row r="321" spans="9:9">
      <c r="I321" s="626"/>
    </row>
    <row r="322" spans="9:9">
      <c r="I322" s="626"/>
    </row>
    <row r="323" spans="9:9">
      <c r="I323" s="626"/>
    </row>
    <row r="324" spans="9:9">
      <c r="I324" s="627"/>
    </row>
    <row r="325" spans="9:9">
      <c r="I325" s="627"/>
    </row>
    <row r="326" spans="9:9">
      <c r="I326" s="627"/>
    </row>
    <row r="327" spans="9:9">
      <c r="I327" s="627"/>
    </row>
    <row r="328" spans="9:9">
      <c r="I328" s="627"/>
    </row>
    <row r="329" spans="9:9">
      <c r="I329" s="627"/>
    </row>
    <row r="330" spans="9:9">
      <c r="I330" s="627"/>
    </row>
    <row r="331" spans="9:9">
      <c r="I331" s="627"/>
    </row>
    <row r="332" spans="9:9">
      <c r="I332" s="627"/>
    </row>
    <row r="333" spans="9:9">
      <c r="I333" s="627"/>
    </row>
    <row r="334" spans="9:9">
      <c r="I334" s="627"/>
    </row>
    <row r="335" spans="9:9">
      <c r="I335" s="627"/>
    </row>
    <row r="336" spans="9:9">
      <c r="I336" s="627"/>
    </row>
    <row r="337" spans="9:9">
      <c r="I337" s="627"/>
    </row>
    <row r="338" spans="9:9">
      <c r="I338" s="627"/>
    </row>
    <row r="339" spans="9:9">
      <c r="I339" s="627"/>
    </row>
    <row r="340" spans="9:9">
      <c r="I340" s="627"/>
    </row>
    <row r="341" spans="9:9">
      <c r="I341" s="627"/>
    </row>
    <row r="342" spans="9:9">
      <c r="I342" s="627"/>
    </row>
    <row r="343" spans="9:9">
      <c r="I343" s="627"/>
    </row>
    <row r="344" spans="9:9">
      <c r="I344" s="627"/>
    </row>
    <row r="345" spans="9:9">
      <c r="I345" s="627"/>
    </row>
    <row r="346" spans="9:9">
      <c r="I346" s="627"/>
    </row>
    <row r="347" spans="9:9">
      <c r="I347" s="627"/>
    </row>
    <row r="348" spans="9:9">
      <c r="I348" s="627"/>
    </row>
    <row r="349" spans="9:9">
      <c r="I349" s="627"/>
    </row>
    <row r="350" spans="9:9">
      <c r="I350" s="627"/>
    </row>
    <row r="351" spans="9:9">
      <c r="I351" s="627"/>
    </row>
    <row r="352" spans="9:9">
      <c r="I352" s="627"/>
    </row>
    <row r="353" spans="9:9">
      <c r="I353" s="627"/>
    </row>
    <row r="354" spans="9:9">
      <c r="I354" s="627"/>
    </row>
    <row r="355" spans="9:9">
      <c r="I355" s="627"/>
    </row>
    <row r="356" spans="9:9">
      <c r="I356" s="627"/>
    </row>
    <row r="357" spans="9:9">
      <c r="I357" s="627"/>
    </row>
    <row r="358" spans="9:9">
      <c r="I358" s="627"/>
    </row>
    <row r="359" spans="9:9">
      <c r="I359" s="627"/>
    </row>
    <row r="360" spans="9:9">
      <c r="I360" s="627"/>
    </row>
    <row r="361" spans="9:9">
      <c r="I361" s="627"/>
    </row>
    <row r="362" spans="9:9">
      <c r="I362" s="627"/>
    </row>
    <row r="363" spans="9:9">
      <c r="I363" s="627"/>
    </row>
    <row r="364" spans="9:9">
      <c r="I364" s="627"/>
    </row>
    <row r="365" spans="9:9">
      <c r="I365" s="627"/>
    </row>
    <row r="366" spans="9:9">
      <c r="I366" s="627"/>
    </row>
    <row r="367" spans="9:9">
      <c r="I367" s="627"/>
    </row>
    <row r="368" spans="9:9">
      <c r="I368" s="627"/>
    </row>
    <row r="369" spans="9:9">
      <c r="I369" s="627"/>
    </row>
    <row r="370" spans="9:9">
      <c r="I370" s="627"/>
    </row>
    <row r="371" spans="9:9">
      <c r="I371" s="627"/>
    </row>
    <row r="372" spans="9:9">
      <c r="I372" s="627"/>
    </row>
    <row r="373" spans="9:9">
      <c r="I373" s="627"/>
    </row>
    <row r="374" spans="9:9">
      <c r="I374" s="627"/>
    </row>
    <row r="375" spans="9:9">
      <c r="I375" s="627"/>
    </row>
    <row r="376" spans="9:9">
      <c r="I376" s="627"/>
    </row>
    <row r="377" spans="9:9">
      <c r="I377" s="627"/>
    </row>
    <row r="378" spans="9:9">
      <c r="I378" s="627"/>
    </row>
    <row r="379" spans="9:9">
      <c r="I379" s="627"/>
    </row>
    <row r="380" spans="9:9">
      <c r="I380" s="627"/>
    </row>
    <row r="381" spans="9:9">
      <c r="I381" s="627"/>
    </row>
    <row r="382" spans="9:9">
      <c r="I382" s="627"/>
    </row>
    <row r="383" spans="9:9">
      <c r="I383" s="627"/>
    </row>
    <row r="384" spans="9:9">
      <c r="I384" s="627"/>
    </row>
    <row r="385" spans="9:9">
      <c r="I385" s="627"/>
    </row>
    <row r="386" spans="9:9">
      <c r="I386" s="627"/>
    </row>
    <row r="387" spans="9:9">
      <c r="I387" s="627"/>
    </row>
    <row r="388" spans="9:9">
      <c r="I388" s="627"/>
    </row>
    <row r="389" spans="9:9">
      <c r="I389" s="627"/>
    </row>
    <row r="390" spans="9:9">
      <c r="I390" s="627"/>
    </row>
    <row r="391" spans="9:9">
      <c r="I391" s="627"/>
    </row>
    <row r="392" spans="9:9">
      <c r="I392" s="627"/>
    </row>
    <row r="393" spans="9:9">
      <c r="I393" s="627"/>
    </row>
    <row r="394" spans="9:9">
      <c r="I394" s="627"/>
    </row>
    <row r="395" spans="9:9">
      <c r="I395" s="627"/>
    </row>
    <row r="396" spans="9:9">
      <c r="I396" s="627"/>
    </row>
    <row r="397" spans="9:9">
      <c r="I397" s="627"/>
    </row>
    <row r="398" spans="9:9">
      <c r="I398" s="627"/>
    </row>
    <row r="399" spans="9:9">
      <c r="I399" s="627"/>
    </row>
    <row r="400" spans="9:9">
      <c r="I400" s="627"/>
    </row>
    <row r="401" spans="9:9">
      <c r="I401" s="627"/>
    </row>
    <row r="402" spans="9:9">
      <c r="I402" s="627"/>
    </row>
    <row r="403" spans="9:9">
      <c r="I403" s="627"/>
    </row>
    <row r="404" spans="9:9">
      <c r="I404" s="627"/>
    </row>
    <row r="405" spans="9:9">
      <c r="I405" s="627"/>
    </row>
    <row r="406" spans="9:9">
      <c r="I406" s="627"/>
    </row>
    <row r="407" spans="9:9">
      <c r="I407" s="627"/>
    </row>
    <row r="408" spans="9:9">
      <c r="I408" s="627"/>
    </row>
    <row r="409" spans="9:9">
      <c r="I409" s="627"/>
    </row>
    <row r="410" spans="9:9">
      <c r="I410" s="627"/>
    </row>
    <row r="411" spans="9:9">
      <c r="I411" s="627"/>
    </row>
    <row r="412" spans="9:9">
      <c r="I412" s="627"/>
    </row>
    <row r="413" spans="9:9">
      <c r="I413" s="627"/>
    </row>
    <row r="414" spans="9:9">
      <c r="I414" s="627"/>
    </row>
    <row r="415" spans="9:9">
      <c r="I415" s="627"/>
    </row>
    <row r="416" spans="9:9">
      <c r="I416" s="627"/>
    </row>
    <row r="417" spans="9:9">
      <c r="I417" s="627"/>
    </row>
    <row r="418" spans="9:9">
      <c r="I418" s="627"/>
    </row>
    <row r="419" spans="9:9">
      <c r="I419" s="627"/>
    </row>
    <row r="420" spans="9:9">
      <c r="I420" s="627"/>
    </row>
    <row r="421" spans="9:9">
      <c r="I421" s="627"/>
    </row>
    <row r="422" spans="9:9">
      <c r="I422" s="627"/>
    </row>
    <row r="423" spans="9:9">
      <c r="I423" s="627"/>
    </row>
    <row r="424" spans="9:9">
      <c r="I424" s="627"/>
    </row>
    <row r="425" spans="9:9">
      <c r="I425" s="627"/>
    </row>
    <row r="426" spans="9:9">
      <c r="I426" s="627"/>
    </row>
    <row r="427" spans="9:9">
      <c r="I427" s="627"/>
    </row>
    <row r="428" spans="9:9">
      <c r="I428" s="627"/>
    </row>
    <row r="429" spans="9:9">
      <c r="I429" s="627"/>
    </row>
    <row r="430" spans="9:9">
      <c r="I430" s="627"/>
    </row>
    <row r="431" spans="9:9">
      <c r="I431" s="627"/>
    </row>
    <row r="432" spans="9:9">
      <c r="I432" s="627"/>
    </row>
    <row r="433" spans="9:9">
      <c r="I433" s="627"/>
    </row>
    <row r="434" spans="9:9">
      <c r="I434" s="627"/>
    </row>
    <row r="435" spans="9:9">
      <c r="I435" s="627"/>
    </row>
    <row r="436" spans="9:9">
      <c r="I436" s="627"/>
    </row>
    <row r="437" spans="9:9">
      <c r="I437" s="627"/>
    </row>
    <row r="438" spans="9:9">
      <c r="I438" s="627"/>
    </row>
    <row r="439" spans="9:9">
      <c r="I439" s="627"/>
    </row>
    <row r="440" spans="9:9">
      <c r="I440" s="627"/>
    </row>
    <row r="441" spans="9:9">
      <c r="I441" s="627"/>
    </row>
    <row r="442" spans="9:9">
      <c r="I442" s="627"/>
    </row>
    <row r="443" spans="9:9">
      <c r="I443" s="627"/>
    </row>
    <row r="444" spans="9:9">
      <c r="I444" s="627"/>
    </row>
    <row r="445" spans="9:9">
      <c r="I445" s="627"/>
    </row>
    <row r="446" spans="9:9">
      <c r="I446" s="627"/>
    </row>
    <row r="447" spans="9:9">
      <c r="I447" s="627"/>
    </row>
    <row r="448" spans="9:9">
      <c r="I448" s="627"/>
    </row>
    <row r="449" spans="9:9">
      <c r="I449" s="627"/>
    </row>
    <row r="450" spans="9:9">
      <c r="I450" s="627"/>
    </row>
    <row r="451" spans="9:9">
      <c r="I451" s="627"/>
    </row>
    <row r="452" spans="9:9">
      <c r="I452" s="627"/>
    </row>
    <row r="453" spans="9:9">
      <c r="I453" s="627"/>
    </row>
    <row r="454" spans="9:9">
      <c r="I454" s="627"/>
    </row>
    <row r="455" spans="9:9">
      <c r="I455" s="627"/>
    </row>
    <row r="456" spans="9:9">
      <c r="I456" s="627"/>
    </row>
    <row r="457" spans="9:9">
      <c r="I457" s="627"/>
    </row>
    <row r="458" spans="9:9">
      <c r="I458" s="627"/>
    </row>
    <row r="459" spans="9:9">
      <c r="I459" s="627"/>
    </row>
    <row r="460" spans="9:9">
      <c r="I460" s="627"/>
    </row>
    <row r="461" spans="9:9">
      <c r="I461" s="627"/>
    </row>
    <row r="462" spans="9:9">
      <c r="I462" s="627"/>
    </row>
    <row r="463" spans="9:9">
      <c r="I463" s="627"/>
    </row>
    <row r="464" spans="9:9">
      <c r="I464" s="627"/>
    </row>
    <row r="465" spans="9:9">
      <c r="I465" s="627"/>
    </row>
    <row r="466" spans="9:9">
      <c r="I466" s="627"/>
    </row>
    <row r="467" spans="9:9">
      <c r="I467" s="627"/>
    </row>
    <row r="468" spans="9:9">
      <c r="I468" s="627"/>
    </row>
    <row r="469" spans="9:9">
      <c r="I469" s="627"/>
    </row>
    <row r="470" spans="9:9">
      <c r="I470" s="627"/>
    </row>
    <row r="471" spans="9:9">
      <c r="I471" s="627"/>
    </row>
    <row r="472" spans="9:9">
      <c r="I472" s="627"/>
    </row>
    <row r="473" spans="9:9">
      <c r="I473" s="627"/>
    </row>
    <row r="474" spans="9:9">
      <c r="I474" s="627"/>
    </row>
    <row r="475" spans="9:9">
      <c r="I475" s="627"/>
    </row>
    <row r="476" spans="9:9">
      <c r="I476" s="627"/>
    </row>
    <row r="477" spans="9:9">
      <c r="I477" s="627"/>
    </row>
    <row r="478" spans="9:9">
      <c r="I478" s="627"/>
    </row>
    <row r="479" spans="9:9">
      <c r="I479" s="627"/>
    </row>
    <row r="480" spans="9:9">
      <c r="I480" s="627"/>
    </row>
    <row r="481" spans="9:9">
      <c r="I481" s="627"/>
    </row>
    <row r="482" spans="9:9">
      <c r="I482" s="627"/>
    </row>
    <row r="483" spans="9:9">
      <c r="I483" s="627"/>
    </row>
    <row r="484" spans="9:9">
      <c r="I484" s="627"/>
    </row>
    <row r="485" spans="9:9">
      <c r="I485" s="627"/>
    </row>
    <row r="486" spans="9:9">
      <c r="I486" s="627"/>
    </row>
    <row r="487" spans="9:9">
      <c r="I487" s="627"/>
    </row>
    <row r="488" spans="9:9">
      <c r="I488" s="627"/>
    </row>
    <row r="489" spans="9:9">
      <c r="I489" s="627"/>
    </row>
    <row r="490" spans="9:9">
      <c r="I490" s="627"/>
    </row>
    <row r="491" spans="9:9">
      <c r="I491" s="627"/>
    </row>
    <row r="492" spans="9:9">
      <c r="I492" s="627"/>
    </row>
    <row r="493" spans="9:9">
      <c r="I493" s="627"/>
    </row>
    <row r="494" spans="9:9">
      <c r="I494" s="627"/>
    </row>
    <row r="495" spans="9:9">
      <c r="I495" s="627"/>
    </row>
    <row r="496" spans="9:9">
      <c r="I496" s="627"/>
    </row>
    <row r="497" spans="9:9">
      <c r="I497" s="627"/>
    </row>
    <row r="498" spans="9:9">
      <c r="I498" s="627"/>
    </row>
    <row r="499" spans="9:9">
      <c r="I499" s="627"/>
    </row>
    <row r="500" spans="9:9">
      <c r="I500" s="627"/>
    </row>
    <row r="501" spans="9:9">
      <c r="I501" s="627"/>
    </row>
    <row r="502" spans="9:9">
      <c r="I502" s="627"/>
    </row>
    <row r="503" spans="9:9">
      <c r="I503" s="627"/>
    </row>
    <row r="504" spans="9:9">
      <c r="I504" s="627"/>
    </row>
    <row r="505" spans="9:9">
      <c r="I505" s="627"/>
    </row>
    <row r="506" spans="9:9">
      <c r="I506" s="627"/>
    </row>
    <row r="507" spans="9:9">
      <c r="I507" s="627"/>
    </row>
    <row r="508" spans="9:9">
      <c r="I508" s="627"/>
    </row>
    <row r="509" spans="9:9">
      <c r="I509" s="627"/>
    </row>
    <row r="510" spans="9:9">
      <c r="I510" s="627"/>
    </row>
    <row r="511" spans="9:9">
      <c r="I511" s="627"/>
    </row>
    <row r="512" spans="9:9">
      <c r="I512" s="627"/>
    </row>
    <row r="513" spans="9:9">
      <c r="I513" s="627"/>
    </row>
    <row r="514" spans="9:9">
      <c r="I514" s="627"/>
    </row>
    <row r="515" spans="9:9">
      <c r="I515" s="627"/>
    </row>
    <row r="516" spans="9:9">
      <c r="I516" s="627"/>
    </row>
    <row r="517" spans="9:9">
      <c r="I517" s="627"/>
    </row>
    <row r="518" spans="9:9">
      <c r="I518" s="627"/>
    </row>
    <row r="519" spans="9:9">
      <c r="I519" s="627"/>
    </row>
    <row r="520" spans="9:9">
      <c r="I520" s="627"/>
    </row>
    <row r="521" spans="9:9">
      <c r="I521" s="627"/>
    </row>
    <row r="522" spans="9:9">
      <c r="I522" s="627"/>
    </row>
    <row r="523" spans="9:9">
      <c r="I523" s="627"/>
    </row>
    <row r="524" spans="9:9">
      <c r="I524" s="627"/>
    </row>
    <row r="525" spans="9:9">
      <c r="I525" s="627"/>
    </row>
    <row r="526" spans="9:9">
      <c r="I526" s="627"/>
    </row>
    <row r="527" spans="9:9">
      <c r="I527" s="627"/>
    </row>
    <row r="528" spans="9:9">
      <c r="I528" s="627"/>
    </row>
    <row r="529" spans="9:9">
      <c r="I529" s="627"/>
    </row>
    <row r="530" spans="9:9">
      <c r="I530" s="627"/>
    </row>
    <row r="531" spans="9:9">
      <c r="I531" s="627"/>
    </row>
    <row r="532" spans="9:9">
      <c r="I532" s="627"/>
    </row>
    <row r="533" spans="9:9">
      <c r="I533" s="627"/>
    </row>
    <row r="534" spans="9:9">
      <c r="I534" s="627"/>
    </row>
    <row r="535" spans="9:9">
      <c r="I535" s="627"/>
    </row>
    <row r="536" spans="9:9">
      <c r="I536" s="627"/>
    </row>
    <row r="537" spans="9:9">
      <c r="I537" s="627"/>
    </row>
    <row r="538" spans="9:9">
      <c r="I538" s="627"/>
    </row>
    <row r="539" spans="9:9">
      <c r="I539" s="627"/>
    </row>
    <row r="540" spans="9:9">
      <c r="I540" s="627"/>
    </row>
    <row r="541" spans="9:9">
      <c r="I541" s="627"/>
    </row>
    <row r="542" spans="9:9">
      <c r="I542" s="627"/>
    </row>
    <row r="543" spans="9:9">
      <c r="I543" s="627"/>
    </row>
    <row r="544" spans="9:9">
      <c r="I544" s="627"/>
    </row>
    <row r="545" spans="9:9">
      <c r="I545" s="627"/>
    </row>
    <row r="546" spans="9:9">
      <c r="I546" s="627"/>
    </row>
    <row r="547" spans="9:9">
      <c r="I547" s="627"/>
    </row>
    <row r="548" spans="9:9">
      <c r="I548" s="627"/>
    </row>
    <row r="549" spans="9:9">
      <c r="I549" s="627"/>
    </row>
    <row r="550" spans="9:9">
      <c r="I550" s="627"/>
    </row>
    <row r="551" spans="9:9">
      <c r="I551" s="627"/>
    </row>
    <row r="552" spans="9:9">
      <c r="I552" s="627"/>
    </row>
    <row r="553" spans="9:9">
      <c r="I553" s="627"/>
    </row>
    <row r="554" spans="9:9">
      <c r="I554" s="627"/>
    </row>
    <row r="555" spans="9:9">
      <c r="I555" s="627"/>
    </row>
    <row r="556" spans="9:9">
      <c r="I556" s="627"/>
    </row>
    <row r="557" spans="9:9">
      <c r="I557" s="627"/>
    </row>
    <row r="558" spans="9:9">
      <c r="I558" s="627"/>
    </row>
    <row r="559" spans="9:9">
      <c r="I559" s="627"/>
    </row>
    <row r="560" spans="9:9">
      <c r="I560" s="627"/>
    </row>
    <row r="561" spans="9:9">
      <c r="I561" s="627"/>
    </row>
    <row r="562" spans="9:9">
      <c r="I562" s="627"/>
    </row>
    <row r="563" spans="9:9">
      <c r="I563" s="627"/>
    </row>
    <row r="564" spans="9:9">
      <c r="I564" s="627"/>
    </row>
    <row r="565" spans="9:9">
      <c r="I565" s="627"/>
    </row>
    <row r="566" spans="9:9">
      <c r="I566" s="627"/>
    </row>
    <row r="567" spans="9:9">
      <c r="I567" s="627"/>
    </row>
    <row r="568" spans="9:9">
      <c r="I568" s="627"/>
    </row>
    <row r="569" spans="9:9">
      <c r="I569" s="627"/>
    </row>
    <row r="570" spans="9:9">
      <c r="I570" s="627"/>
    </row>
    <row r="571" spans="9:9">
      <c r="I571" s="627"/>
    </row>
    <row r="572" spans="9:9">
      <c r="I572" s="627"/>
    </row>
    <row r="573" spans="9:9">
      <c r="I573" s="627"/>
    </row>
    <row r="574" spans="9:9">
      <c r="I574" s="627"/>
    </row>
    <row r="575" spans="9:9">
      <c r="I575" s="627"/>
    </row>
    <row r="576" spans="9:9">
      <c r="I576" s="627"/>
    </row>
    <row r="577" spans="9:9">
      <c r="I577" s="627"/>
    </row>
    <row r="578" spans="9:9">
      <c r="I578" s="627"/>
    </row>
    <row r="579" spans="9:9">
      <c r="I579" s="627"/>
    </row>
    <row r="580" spans="9:9">
      <c r="I580" s="627"/>
    </row>
    <row r="581" spans="9:9">
      <c r="I581" s="627"/>
    </row>
    <row r="582" spans="9:9">
      <c r="I582" s="627"/>
    </row>
    <row r="583" spans="9:9">
      <c r="I583" s="627"/>
    </row>
    <row r="584" spans="9:9">
      <c r="I584" s="627"/>
    </row>
    <row r="585" spans="9:9">
      <c r="I585" s="627"/>
    </row>
    <row r="586" spans="9:9">
      <c r="I586" s="627"/>
    </row>
    <row r="587" spans="9:9">
      <c r="I587" s="627"/>
    </row>
    <row r="588" spans="9:9">
      <c r="I588" s="627"/>
    </row>
    <row r="589" spans="9:9">
      <c r="I589" s="627"/>
    </row>
    <row r="590" spans="9:9">
      <c r="I590" s="627"/>
    </row>
    <row r="591" spans="9:9">
      <c r="I591" s="627"/>
    </row>
    <row r="592" spans="9:9">
      <c r="I592" s="627"/>
    </row>
    <row r="593" spans="9:9">
      <c r="I593" s="627"/>
    </row>
    <row r="594" spans="9:9">
      <c r="I594" s="627"/>
    </row>
    <row r="595" spans="9:9">
      <c r="I595" s="627"/>
    </row>
    <row r="596" spans="9:9">
      <c r="I596" s="627"/>
    </row>
    <row r="597" spans="9:9">
      <c r="I597" s="627"/>
    </row>
    <row r="598" spans="9:9">
      <c r="I598" s="627"/>
    </row>
    <row r="599" spans="9:9">
      <c r="I599" s="627"/>
    </row>
    <row r="600" spans="9:9">
      <c r="I600" s="627"/>
    </row>
    <row r="601" spans="9:9">
      <c r="I601" s="627"/>
    </row>
    <row r="602" spans="9:9">
      <c r="I602" s="627"/>
    </row>
    <row r="603" spans="9:9">
      <c r="I603" s="627"/>
    </row>
    <row r="604" spans="9:9">
      <c r="I604" s="627"/>
    </row>
    <row r="605" spans="9:9">
      <c r="I605" s="627"/>
    </row>
    <row r="606" spans="9:9">
      <c r="I606" s="627"/>
    </row>
    <row r="607" spans="9:9">
      <c r="I607" s="627"/>
    </row>
    <row r="608" spans="9:9">
      <c r="I608" s="627"/>
    </row>
    <row r="609" spans="9:9">
      <c r="I609" s="627"/>
    </row>
    <row r="610" spans="9:9">
      <c r="I610" s="627"/>
    </row>
    <row r="611" spans="9:9">
      <c r="I611" s="627"/>
    </row>
    <row r="612" spans="9:9">
      <c r="I612" s="627"/>
    </row>
    <row r="613" spans="9:9">
      <c r="I613" s="627"/>
    </row>
    <row r="614" spans="9:9">
      <c r="I614" s="627"/>
    </row>
    <row r="615" spans="9:9">
      <c r="I615" s="627"/>
    </row>
    <row r="616" spans="9:9">
      <c r="I616" s="627"/>
    </row>
    <row r="617" spans="9:9">
      <c r="I617" s="627"/>
    </row>
    <row r="618" spans="9:9">
      <c r="I618" s="627"/>
    </row>
    <row r="619" spans="9:9">
      <c r="I619" s="627"/>
    </row>
    <row r="620" spans="9:9">
      <c r="I620" s="627"/>
    </row>
    <row r="621" spans="9:9">
      <c r="I621" s="627"/>
    </row>
    <row r="622" spans="9:9">
      <c r="I622" s="627"/>
    </row>
    <row r="623" spans="9:9">
      <c r="I623" s="627"/>
    </row>
    <row r="624" spans="9:9">
      <c r="I624" s="627"/>
    </row>
    <row r="625" spans="9:9">
      <c r="I625" s="627"/>
    </row>
    <row r="626" spans="9:9">
      <c r="I626" s="627"/>
    </row>
    <row r="627" spans="9:9">
      <c r="I627" s="627"/>
    </row>
    <row r="628" spans="9:9">
      <c r="I628" s="627"/>
    </row>
    <row r="629" spans="9:9">
      <c r="I629" s="627"/>
    </row>
    <row r="630" spans="9:9">
      <c r="I630" s="627"/>
    </row>
    <row r="631" spans="9:9">
      <c r="I631" s="627"/>
    </row>
    <row r="632" spans="9:9">
      <c r="I632" s="627"/>
    </row>
    <row r="633" spans="9:9">
      <c r="I633" s="627"/>
    </row>
    <row r="634" spans="9:9">
      <c r="I634" s="627"/>
    </row>
    <row r="635" spans="9:9">
      <c r="I635" s="627"/>
    </row>
    <row r="636" spans="9:9">
      <c r="I636" s="627"/>
    </row>
    <row r="637" spans="9:9">
      <c r="I637" s="627"/>
    </row>
    <row r="638" spans="9:9">
      <c r="I638" s="627"/>
    </row>
    <row r="639" spans="9:9">
      <c r="I639" s="627"/>
    </row>
    <row r="640" spans="9:9">
      <c r="I640" s="627"/>
    </row>
    <row r="641" spans="9:9">
      <c r="I641" s="627"/>
    </row>
    <row r="642" spans="9:9">
      <c r="I642" s="627"/>
    </row>
    <row r="643" spans="9:9">
      <c r="I643" s="627"/>
    </row>
    <row r="644" spans="9:9">
      <c r="I644" s="627"/>
    </row>
    <row r="645" spans="9:9">
      <c r="I645" s="627"/>
    </row>
    <row r="646" spans="9:9">
      <c r="I646" s="627"/>
    </row>
    <row r="647" spans="9:9">
      <c r="I647" s="627"/>
    </row>
    <row r="648" spans="9:9">
      <c r="I648" s="627"/>
    </row>
    <row r="649" spans="9:9">
      <c r="I649" s="627"/>
    </row>
    <row r="650" spans="9:9">
      <c r="I650" s="627"/>
    </row>
    <row r="651" spans="9:9">
      <c r="I651" s="627"/>
    </row>
    <row r="652" spans="9:9">
      <c r="I652" s="627"/>
    </row>
    <row r="653" spans="9:9">
      <c r="I653" s="627"/>
    </row>
    <row r="654" spans="9:9">
      <c r="I654" s="627"/>
    </row>
    <row r="655" spans="9:9">
      <c r="I655" s="627"/>
    </row>
    <row r="656" spans="9:9">
      <c r="I656" s="627"/>
    </row>
    <row r="657" spans="9:9">
      <c r="I657" s="627"/>
    </row>
    <row r="658" spans="9:9">
      <c r="I658" s="627"/>
    </row>
    <row r="659" spans="9:9">
      <c r="I659" s="627"/>
    </row>
    <row r="660" spans="9:9">
      <c r="I660" s="627"/>
    </row>
    <row r="661" spans="9:9">
      <c r="I661" s="627"/>
    </row>
    <row r="662" spans="9:9">
      <c r="I662" s="627"/>
    </row>
    <row r="663" spans="9:9">
      <c r="I663" s="627"/>
    </row>
    <row r="664" spans="9:9">
      <c r="I664" s="627"/>
    </row>
    <row r="665" spans="9:9">
      <c r="I665" s="627"/>
    </row>
    <row r="666" spans="9:9">
      <c r="I666" s="627"/>
    </row>
    <row r="667" spans="9:9">
      <c r="I667" s="627"/>
    </row>
    <row r="668" spans="9:9">
      <c r="I668" s="627"/>
    </row>
    <row r="669" spans="9:9">
      <c r="I669" s="627"/>
    </row>
    <row r="670" spans="9:9">
      <c r="I670" s="627"/>
    </row>
    <row r="671" spans="9:9">
      <c r="I671" s="627"/>
    </row>
    <row r="672" spans="9:9">
      <c r="I672" s="627"/>
    </row>
    <row r="673" spans="9:9">
      <c r="I673" s="627"/>
    </row>
    <row r="674" spans="9:9">
      <c r="I674" s="627"/>
    </row>
    <row r="675" spans="9:9">
      <c r="I675" s="627"/>
    </row>
    <row r="676" spans="9:9">
      <c r="I676" s="627"/>
    </row>
    <row r="677" spans="9:9">
      <c r="I677" s="627"/>
    </row>
    <row r="678" spans="9:9">
      <c r="I678" s="627"/>
    </row>
    <row r="679" spans="9:9">
      <c r="I679" s="627"/>
    </row>
    <row r="680" spans="9:9">
      <c r="I680" s="627"/>
    </row>
    <row r="681" spans="9:9">
      <c r="I681" s="627"/>
    </row>
    <row r="682" spans="9:9">
      <c r="I682" s="627"/>
    </row>
    <row r="683" spans="9:9">
      <c r="I683" s="627"/>
    </row>
    <row r="684" spans="9:9">
      <c r="I684" s="627"/>
    </row>
    <row r="685" spans="9:9">
      <c r="I685" s="627"/>
    </row>
    <row r="686" spans="9:9">
      <c r="I686" s="627"/>
    </row>
    <row r="687" spans="9:9">
      <c r="I687" s="627"/>
    </row>
    <row r="688" spans="9:9">
      <c r="I688" s="627"/>
    </row>
    <row r="689" spans="9:9">
      <c r="I689" s="627"/>
    </row>
    <row r="690" spans="9:9">
      <c r="I690" s="627"/>
    </row>
    <row r="691" spans="9:9">
      <c r="I691" s="627"/>
    </row>
    <row r="692" spans="9:9">
      <c r="I692" s="627"/>
    </row>
    <row r="693" spans="9:9">
      <c r="I693" s="627"/>
    </row>
    <row r="694" spans="9:9">
      <c r="I694" s="627"/>
    </row>
    <row r="695" spans="9:9">
      <c r="I695" s="627"/>
    </row>
    <row r="696" spans="9:9">
      <c r="I696" s="627"/>
    </row>
    <row r="697" spans="9:9">
      <c r="I697" s="627"/>
    </row>
    <row r="698" spans="9:9">
      <c r="I698" s="627"/>
    </row>
    <row r="699" spans="9:9">
      <c r="I699" s="627"/>
    </row>
    <row r="700" spans="9:9">
      <c r="I700" s="627"/>
    </row>
    <row r="701" spans="9:9">
      <c r="I701" s="627"/>
    </row>
    <row r="702" spans="9:9">
      <c r="I702" s="627"/>
    </row>
    <row r="703" spans="9:9">
      <c r="I703" s="627"/>
    </row>
    <row r="704" spans="9:9">
      <c r="I704" s="627"/>
    </row>
    <row r="705" spans="9:9">
      <c r="I705" s="627"/>
    </row>
    <row r="706" spans="9:9">
      <c r="I706" s="627"/>
    </row>
    <row r="707" spans="9:9">
      <c r="I707" s="627"/>
    </row>
    <row r="708" spans="9:9">
      <c r="I708" s="627"/>
    </row>
    <row r="709" spans="9:9">
      <c r="I709" s="627"/>
    </row>
    <row r="710" spans="9:9">
      <c r="I710" s="627"/>
    </row>
    <row r="711" spans="9:9">
      <c r="I711" s="627"/>
    </row>
    <row r="712" spans="9:9">
      <c r="I712" s="627"/>
    </row>
    <row r="713" spans="9:9">
      <c r="I713" s="627"/>
    </row>
    <row r="714" spans="9:9">
      <c r="I714" s="627"/>
    </row>
    <row r="715" spans="9:9">
      <c r="I715" s="627"/>
    </row>
    <row r="716" spans="9:9">
      <c r="I716" s="627"/>
    </row>
    <row r="717" spans="9:9">
      <c r="I717" s="627"/>
    </row>
    <row r="718" spans="9:9">
      <c r="I718" s="627"/>
    </row>
    <row r="719" spans="9:9">
      <c r="I719" s="627"/>
    </row>
    <row r="720" spans="9:9">
      <c r="I720" s="627"/>
    </row>
    <row r="721" spans="9:9">
      <c r="I721" s="627"/>
    </row>
    <row r="722" spans="9:9">
      <c r="I722" s="627"/>
    </row>
    <row r="723" spans="9:9">
      <c r="I723" s="627"/>
    </row>
    <row r="724" spans="9:9">
      <c r="I724" s="627"/>
    </row>
    <row r="725" spans="9:9">
      <c r="I725" s="627"/>
    </row>
    <row r="726" spans="9:9">
      <c r="I726" s="627"/>
    </row>
    <row r="727" spans="9:9">
      <c r="I727" s="627"/>
    </row>
    <row r="728" spans="9:9">
      <c r="I728" s="627"/>
    </row>
    <row r="729" spans="9:9">
      <c r="I729" s="627"/>
    </row>
    <row r="730" spans="9:9">
      <c r="I730" s="627"/>
    </row>
    <row r="731" spans="9:9">
      <c r="I731" s="627"/>
    </row>
    <row r="732" spans="9:9">
      <c r="I732" s="627"/>
    </row>
    <row r="733" spans="9:9">
      <c r="I733" s="627"/>
    </row>
    <row r="734" spans="9:9">
      <c r="I734" s="627"/>
    </row>
    <row r="735" spans="9:9">
      <c r="I735" s="627"/>
    </row>
    <row r="736" spans="9:9">
      <c r="I736" s="627"/>
    </row>
    <row r="737" spans="9:9">
      <c r="I737" s="627"/>
    </row>
    <row r="738" spans="9:9">
      <c r="I738" s="627"/>
    </row>
    <row r="739" spans="9:9">
      <c r="I739" s="627"/>
    </row>
    <row r="740" spans="9:9">
      <c r="I740" s="627"/>
    </row>
    <row r="741" spans="9:9">
      <c r="I741" s="627"/>
    </row>
    <row r="742" spans="9:9">
      <c r="I742" s="627"/>
    </row>
    <row r="743" spans="9:9">
      <c r="I743" s="627"/>
    </row>
    <row r="744" spans="9:9">
      <c r="I744" s="627"/>
    </row>
    <row r="745" spans="9:9">
      <c r="I745" s="627"/>
    </row>
    <row r="746" spans="9:9">
      <c r="I746" s="627"/>
    </row>
    <row r="747" spans="9:9">
      <c r="I747" s="627"/>
    </row>
    <row r="748" spans="9:9">
      <c r="I748" s="627"/>
    </row>
    <row r="749" spans="9:9">
      <c r="I749" s="627"/>
    </row>
    <row r="750" spans="9:9">
      <c r="I750" s="627"/>
    </row>
    <row r="751" spans="9:9">
      <c r="I751" s="627"/>
    </row>
    <row r="752" spans="9:9">
      <c r="I752" s="627"/>
    </row>
    <row r="753" spans="9:9">
      <c r="I753" s="627"/>
    </row>
    <row r="754" spans="9:9">
      <c r="I754" s="627"/>
    </row>
    <row r="755" spans="9:9">
      <c r="I755" s="627"/>
    </row>
    <row r="756" spans="9:9">
      <c r="I756" s="627"/>
    </row>
    <row r="757" spans="9:9">
      <c r="I757" s="627"/>
    </row>
    <row r="758" spans="9:9">
      <c r="I758" s="627"/>
    </row>
    <row r="759" spans="9:9">
      <c r="I759" s="627"/>
    </row>
    <row r="760" spans="9:9">
      <c r="I760" s="627"/>
    </row>
    <row r="761" spans="9:9">
      <c r="I761" s="627"/>
    </row>
    <row r="762" spans="9:9">
      <c r="I762" s="627"/>
    </row>
    <row r="763" spans="9:9">
      <c r="I763" s="627"/>
    </row>
    <row r="764" spans="9:9">
      <c r="I764" s="627"/>
    </row>
    <row r="765" spans="9:9">
      <c r="I765" s="627"/>
    </row>
    <row r="766" spans="9:9">
      <c r="I766" s="627"/>
    </row>
  </sheetData>
  <mergeCells count="7">
    <mergeCell ref="A1:I1"/>
    <mergeCell ref="A2:I2"/>
    <mergeCell ref="H3:I3"/>
    <mergeCell ref="F4:I4"/>
    <mergeCell ref="F5:G5"/>
    <mergeCell ref="H5:I5"/>
    <mergeCell ref="A4:A6"/>
  </mergeCells>
  <pageMargins left="0.5" right="0.5" top="0.75" bottom="0.75" header="0.3" footer="0.3"/>
  <pageSetup scale="75" orientation="portrait" r:id="rId1"/>
</worksheet>
</file>

<file path=xl/worksheets/sheet31.xml><?xml version="1.0" encoding="utf-8"?>
<worksheet xmlns="http://schemas.openxmlformats.org/spreadsheetml/2006/main" xmlns:r="http://schemas.openxmlformats.org/officeDocument/2006/relationships">
  <sheetPr>
    <pageSetUpPr fitToPage="1"/>
  </sheetPr>
  <dimension ref="A1:S65"/>
  <sheetViews>
    <sheetView zoomScale="90" zoomScaleNormal="90" workbookViewId="0">
      <selection activeCell="I17" sqref="I17"/>
    </sheetView>
  </sheetViews>
  <sheetFormatPr defaultRowHeight="12.75"/>
  <cols>
    <col min="1" max="1" width="56.42578125" style="106" bestFit="1" customWidth="1"/>
    <col min="2" max="5" width="8.42578125" style="106" bestFit="1" customWidth="1"/>
    <col min="6" max="6" width="7.140625" style="106" bestFit="1" customWidth="1"/>
    <col min="7" max="7" width="7.42578125" style="106" bestFit="1" customWidth="1"/>
    <col min="8" max="8" width="7.85546875" style="106" bestFit="1" customWidth="1"/>
    <col min="9" max="9" width="7.42578125" style="106" bestFit="1" customWidth="1"/>
    <col min="10" max="10" width="6" style="106" customWidth="1"/>
    <col min="11" max="11" width="54.85546875" style="106" customWidth="1"/>
    <col min="12" max="14" width="9.42578125" style="106" bestFit="1" customWidth="1"/>
    <col min="15" max="15" width="10.28515625" style="106" customWidth="1"/>
    <col min="16" max="16" width="8.42578125" style="106" customWidth="1"/>
    <col min="17" max="17" width="7.42578125" style="106" bestFit="1" customWidth="1"/>
    <col min="18" max="18" width="8.28515625" style="106" customWidth="1"/>
    <col min="19" max="19" width="6.85546875" style="106" bestFit="1" customWidth="1"/>
    <col min="20" max="256" width="9.140625" style="106"/>
    <col min="257" max="257" width="56.42578125" style="106" bestFit="1" customWidth="1"/>
    <col min="258" max="261" width="8.42578125" style="106" bestFit="1" customWidth="1"/>
    <col min="262" max="262" width="7.140625" style="106" bestFit="1" customWidth="1"/>
    <col min="263" max="263" width="7.42578125" style="106" bestFit="1" customWidth="1"/>
    <col min="264" max="264" width="7.85546875" style="106" bestFit="1" customWidth="1"/>
    <col min="265" max="265" width="7.42578125" style="106" bestFit="1" customWidth="1"/>
    <col min="266" max="266" width="10.42578125" style="106" bestFit="1" customWidth="1"/>
    <col min="267" max="267" width="54.85546875" style="106" customWidth="1"/>
    <col min="268" max="270" width="9.42578125" style="106" bestFit="1" customWidth="1"/>
    <col min="271" max="271" width="10.28515625" style="106" customWidth="1"/>
    <col min="272" max="272" width="8.42578125" style="106" customWidth="1"/>
    <col min="273" max="273" width="7.42578125" style="106" bestFit="1" customWidth="1"/>
    <col min="274" max="274" width="8.28515625" style="106" customWidth="1"/>
    <col min="275" max="275" width="6.85546875" style="106" bestFit="1" customWidth="1"/>
    <col min="276" max="512" width="9.140625" style="106"/>
    <col min="513" max="513" width="56.42578125" style="106" bestFit="1" customWidth="1"/>
    <col min="514" max="517" width="8.42578125" style="106" bestFit="1" customWidth="1"/>
    <col min="518" max="518" width="7.140625" style="106" bestFit="1" customWidth="1"/>
    <col min="519" max="519" width="7.42578125" style="106" bestFit="1" customWidth="1"/>
    <col min="520" max="520" width="7.85546875" style="106" bestFit="1" customWidth="1"/>
    <col min="521" max="521" width="7.42578125" style="106" bestFit="1" customWidth="1"/>
    <col min="522" max="522" width="10.42578125" style="106" bestFit="1" customWidth="1"/>
    <col min="523" max="523" width="54.85546875" style="106" customWidth="1"/>
    <col min="524" max="526" width="9.42578125" style="106" bestFit="1" customWidth="1"/>
    <col min="527" max="527" width="10.28515625" style="106" customWidth="1"/>
    <col min="528" max="528" width="8.42578125" style="106" customWidth="1"/>
    <col min="529" max="529" width="7.42578125" style="106" bestFit="1" customWidth="1"/>
    <col min="530" max="530" width="8.28515625" style="106" customWidth="1"/>
    <col min="531" max="531" width="6.85546875" style="106" bestFit="1" customWidth="1"/>
    <col min="532" max="768" width="9.140625" style="106"/>
    <col min="769" max="769" width="56.42578125" style="106" bestFit="1" customWidth="1"/>
    <col min="770" max="773" width="8.42578125" style="106" bestFit="1" customWidth="1"/>
    <col min="774" max="774" width="7.140625" style="106" bestFit="1" customWidth="1"/>
    <col min="775" max="775" width="7.42578125" style="106" bestFit="1" customWidth="1"/>
    <col min="776" max="776" width="7.85546875" style="106" bestFit="1" customWidth="1"/>
    <col min="777" max="777" width="7.42578125" style="106" bestFit="1" customWidth="1"/>
    <col min="778" max="778" width="10.42578125" style="106" bestFit="1" customWidth="1"/>
    <col min="779" max="779" width="54.85546875" style="106" customWidth="1"/>
    <col min="780" max="782" width="9.42578125" style="106" bestFit="1" customWidth="1"/>
    <col min="783" max="783" width="10.28515625" style="106" customWidth="1"/>
    <col min="784" max="784" width="8.42578125" style="106" customWidth="1"/>
    <col min="785" max="785" width="7.42578125" style="106" bestFit="1" customWidth="1"/>
    <col min="786" max="786" width="8.28515625" style="106" customWidth="1"/>
    <col min="787" max="787" width="6.85546875" style="106" bestFit="1" customWidth="1"/>
    <col min="788" max="1024" width="9.140625" style="106"/>
    <col min="1025" max="1025" width="56.42578125" style="106" bestFit="1" customWidth="1"/>
    <col min="1026" max="1029" width="8.42578125" style="106" bestFit="1" customWidth="1"/>
    <col min="1030" max="1030" width="7.140625" style="106" bestFit="1" customWidth="1"/>
    <col min="1031" max="1031" width="7.42578125" style="106" bestFit="1" customWidth="1"/>
    <col min="1032" max="1032" width="7.85546875" style="106" bestFit="1" customWidth="1"/>
    <col min="1033" max="1033" width="7.42578125" style="106" bestFit="1" customWidth="1"/>
    <col min="1034" max="1034" width="10.42578125" style="106" bestFit="1" customWidth="1"/>
    <col min="1035" max="1035" width="54.85546875" style="106" customWidth="1"/>
    <col min="1036" max="1038" width="9.42578125" style="106" bestFit="1" customWidth="1"/>
    <col min="1039" max="1039" width="10.28515625" style="106" customWidth="1"/>
    <col min="1040" max="1040" width="8.42578125" style="106" customWidth="1"/>
    <col min="1041" max="1041" width="7.42578125" style="106" bestFit="1" customWidth="1"/>
    <col min="1042" max="1042" width="8.28515625" style="106" customWidth="1"/>
    <col min="1043" max="1043" width="6.85546875" style="106" bestFit="1" customWidth="1"/>
    <col min="1044" max="1280" width="9.140625" style="106"/>
    <col min="1281" max="1281" width="56.42578125" style="106" bestFit="1" customWidth="1"/>
    <col min="1282" max="1285" width="8.42578125" style="106" bestFit="1" customWidth="1"/>
    <col min="1286" max="1286" width="7.140625" style="106" bestFit="1" customWidth="1"/>
    <col min="1287" max="1287" width="7.42578125" style="106" bestFit="1" customWidth="1"/>
    <col min="1288" max="1288" width="7.85546875" style="106" bestFit="1" customWidth="1"/>
    <col min="1289" max="1289" width="7.42578125" style="106" bestFit="1" customWidth="1"/>
    <col min="1290" max="1290" width="10.42578125" style="106" bestFit="1" customWidth="1"/>
    <col min="1291" max="1291" width="54.85546875" style="106" customWidth="1"/>
    <col min="1292" max="1294" width="9.42578125" style="106" bestFit="1" customWidth="1"/>
    <col min="1295" max="1295" width="10.28515625" style="106" customWidth="1"/>
    <col min="1296" max="1296" width="8.42578125" style="106" customWidth="1"/>
    <col min="1297" max="1297" width="7.42578125" style="106" bestFit="1" customWidth="1"/>
    <col min="1298" max="1298" width="8.28515625" style="106" customWidth="1"/>
    <col min="1299" max="1299" width="6.85546875" style="106" bestFit="1" customWidth="1"/>
    <col min="1300" max="1536" width="9.140625" style="106"/>
    <col min="1537" max="1537" width="56.42578125" style="106" bestFit="1" customWidth="1"/>
    <col min="1538" max="1541" width="8.42578125" style="106" bestFit="1" customWidth="1"/>
    <col min="1542" max="1542" width="7.140625" style="106" bestFit="1" customWidth="1"/>
    <col min="1543" max="1543" width="7.42578125" style="106" bestFit="1" customWidth="1"/>
    <col min="1544" max="1544" width="7.85546875" style="106" bestFit="1" customWidth="1"/>
    <col min="1545" max="1545" width="7.42578125" style="106" bestFit="1" customWidth="1"/>
    <col min="1546" max="1546" width="10.42578125" style="106" bestFit="1" customWidth="1"/>
    <col min="1547" max="1547" width="54.85546875" style="106" customWidth="1"/>
    <col min="1548" max="1550" width="9.42578125" style="106" bestFit="1" customWidth="1"/>
    <col min="1551" max="1551" width="10.28515625" style="106" customWidth="1"/>
    <col min="1552" max="1552" width="8.42578125" style="106" customWidth="1"/>
    <col min="1553" max="1553" width="7.42578125" style="106" bestFit="1" customWidth="1"/>
    <col min="1554" max="1554" width="8.28515625" style="106" customWidth="1"/>
    <col min="1555" max="1555" width="6.85546875" style="106" bestFit="1" customWidth="1"/>
    <col min="1556" max="1792" width="9.140625" style="106"/>
    <col min="1793" max="1793" width="56.42578125" style="106" bestFit="1" customWidth="1"/>
    <col min="1794" max="1797" width="8.42578125" style="106" bestFit="1" customWidth="1"/>
    <col min="1798" max="1798" width="7.140625" style="106" bestFit="1" customWidth="1"/>
    <col min="1799" max="1799" width="7.42578125" style="106" bestFit="1" customWidth="1"/>
    <col min="1800" max="1800" width="7.85546875" style="106" bestFit="1" customWidth="1"/>
    <col min="1801" max="1801" width="7.42578125" style="106" bestFit="1" customWidth="1"/>
    <col min="1802" max="1802" width="10.42578125" style="106" bestFit="1" customWidth="1"/>
    <col min="1803" max="1803" width="54.85546875" style="106" customWidth="1"/>
    <col min="1804" max="1806" width="9.42578125" style="106" bestFit="1" customWidth="1"/>
    <col min="1807" max="1807" width="10.28515625" style="106" customWidth="1"/>
    <col min="1808" max="1808" width="8.42578125" style="106" customWidth="1"/>
    <col min="1809" max="1809" width="7.42578125" style="106" bestFit="1" customWidth="1"/>
    <col min="1810" max="1810" width="8.28515625" style="106" customWidth="1"/>
    <col min="1811" max="1811" width="6.85546875" style="106" bestFit="1" customWidth="1"/>
    <col min="1812" max="2048" width="9.140625" style="106"/>
    <col min="2049" max="2049" width="56.42578125" style="106" bestFit="1" customWidth="1"/>
    <col min="2050" max="2053" width="8.42578125" style="106" bestFit="1" customWidth="1"/>
    <col min="2054" max="2054" width="7.140625" style="106" bestFit="1" customWidth="1"/>
    <col min="2055" max="2055" width="7.42578125" style="106" bestFit="1" customWidth="1"/>
    <col min="2056" max="2056" width="7.85546875" style="106" bestFit="1" customWidth="1"/>
    <col min="2057" max="2057" width="7.42578125" style="106" bestFit="1" customWidth="1"/>
    <col min="2058" max="2058" width="10.42578125" style="106" bestFit="1" customWidth="1"/>
    <col min="2059" max="2059" width="54.85546875" style="106" customWidth="1"/>
    <col min="2060" max="2062" width="9.42578125" style="106" bestFit="1" customWidth="1"/>
    <col min="2063" max="2063" width="10.28515625" style="106" customWidth="1"/>
    <col min="2064" max="2064" width="8.42578125" style="106" customWidth="1"/>
    <col min="2065" max="2065" width="7.42578125" style="106" bestFit="1" customWidth="1"/>
    <col min="2066" max="2066" width="8.28515625" style="106" customWidth="1"/>
    <col min="2067" max="2067" width="6.85546875" style="106" bestFit="1" customWidth="1"/>
    <col min="2068" max="2304" width="9.140625" style="106"/>
    <col min="2305" max="2305" width="56.42578125" style="106" bestFit="1" customWidth="1"/>
    <col min="2306" max="2309" width="8.42578125" style="106" bestFit="1" customWidth="1"/>
    <col min="2310" max="2310" width="7.140625" style="106" bestFit="1" customWidth="1"/>
    <col min="2311" max="2311" width="7.42578125" style="106" bestFit="1" customWidth="1"/>
    <col min="2312" max="2312" width="7.85546875" style="106" bestFit="1" customWidth="1"/>
    <col min="2313" max="2313" width="7.42578125" style="106" bestFit="1" customWidth="1"/>
    <col min="2314" max="2314" width="10.42578125" style="106" bestFit="1" customWidth="1"/>
    <col min="2315" max="2315" width="54.85546875" style="106" customWidth="1"/>
    <col min="2316" max="2318" width="9.42578125" style="106" bestFit="1" customWidth="1"/>
    <col min="2319" max="2319" width="10.28515625" style="106" customWidth="1"/>
    <col min="2320" max="2320" width="8.42578125" style="106" customWidth="1"/>
    <col min="2321" max="2321" width="7.42578125" style="106" bestFit="1" customWidth="1"/>
    <col min="2322" max="2322" width="8.28515625" style="106" customWidth="1"/>
    <col min="2323" max="2323" width="6.85546875" style="106" bestFit="1" customWidth="1"/>
    <col min="2324" max="2560" width="9.140625" style="106"/>
    <col min="2561" max="2561" width="56.42578125" style="106" bestFit="1" customWidth="1"/>
    <col min="2562" max="2565" width="8.42578125" style="106" bestFit="1" customWidth="1"/>
    <col min="2566" max="2566" width="7.140625" style="106" bestFit="1" customWidth="1"/>
    <col min="2567" max="2567" width="7.42578125" style="106" bestFit="1" customWidth="1"/>
    <col min="2568" max="2568" width="7.85546875" style="106" bestFit="1" customWidth="1"/>
    <col min="2569" max="2569" width="7.42578125" style="106" bestFit="1" customWidth="1"/>
    <col min="2570" max="2570" width="10.42578125" style="106" bestFit="1" customWidth="1"/>
    <col min="2571" max="2571" width="54.85546875" style="106" customWidth="1"/>
    <col min="2572" max="2574" width="9.42578125" style="106" bestFit="1" customWidth="1"/>
    <col min="2575" max="2575" width="10.28515625" style="106" customWidth="1"/>
    <col min="2576" max="2576" width="8.42578125" style="106" customWidth="1"/>
    <col min="2577" max="2577" width="7.42578125" style="106" bestFit="1" customWidth="1"/>
    <col min="2578" max="2578" width="8.28515625" style="106" customWidth="1"/>
    <col min="2579" max="2579" width="6.85546875" style="106" bestFit="1" customWidth="1"/>
    <col min="2580" max="2816" width="9.140625" style="106"/>
    <col min="2817" max="2817" width="56.42578125" style="106" bestFit="1" customWidth="1"/>
    <col min="2818" max="2821" width="8.42578125" style="106" bestFit="1" customWidth="1"/>
    <col min="2822" max="2822" width="7.140625" style="106" bestFit="1" customWidth="1"/>
    <col min="2823" max="2823" width="7.42578125" style="106" bestFit="1" customWidth="1"/>
    <col min="2824" max="2824" width="7.85546875" style="106" bestFit="1" customWidth="1"/>
    <col min="2825" max="2825" width="7.42578125" style="106" bestFit="1" customWidth="1"/>
    <col min="2826" max="2826" width="10.42578125" style="106" bestFit="1" customWidth="1"/>
    <col min="2827" max="2827" width="54.85546875" style="106" customWidth="1"/>
    <col min="2828" max="2830" width="9.42578125" style="106" bestFit="1" customWidth="1"/>
    <col min="2831" max="2831" width="10.28515625" style="106" customWidth="1"/>
    <col min="2832" max="2832" width="8.42578125" style="106" customWidth="1"/>
    <col min="2833" max="2833" width="7.42578125" style="106" bestFit="1" customWidth="1"/>
    <col min="2834" max="2834" width="8.28515625" style="106" customWidth="1"/>
    <col min="2835" max="2835" width="6.85546875" style="106" bestFit="1" customWidth="1"/>
    <col min="2836" max="3072" width="9.140625" style="106"/>
    <col min="3073" max="3073" width="56.42578125" style="106" bestFit="1" customWidth="1"/>
    <col min="3074" max="3077" width="8.42578125" style="106" bestFit="1" customWidth="1"/>
    <col min="3078" max="3078" width="7.140625" style="106" bestFit="1" customWidth="1"/>
    <col min="3079" max="3079" width="7.42578125" style="106" bestFit="1" customWidth="1"/>
    <col min="3080" max="3080" width="7.85546875" style="106" bestFit="1" customWidth="1"/>
    <col min="3081" max="3081" width="7.42578125" style="106" bestFit="1" customWidth="1"/>
    <col min="3082" max="3082" width="10.42578125" style="106" bestFit="1" customWidth="1"/>
    <col min="3083" max="3083" width="54.85546875" style="106" customWidth="1"/>
    <col min="3084" max="3086" width="9.42578125" style="106" bestFit="1" customWidth="1"/>
    <col min="3087" max="3087" width="10.28515625" style="106" customWidth="1"/>
    <col min="3088" max="3088" width="8.42578125" style="106" customWidth="1"/>
    <col min="3089" max="3089" width="7.42578125" style="106" bestFit="1" customWidth="1"/>
    <col min="3090" max="3090" width="8.28515625" style="106" customWidth="1"/>
    <col min="3091" max="3091" width="6.85546875" style="106" bestFit="1" customWidth="1"/>
    <col min="3092" max="3328" width="9.140625" style="106"/>
    <col min="3329" max="3329" width="56.42578125" style="106" bestFit="1" customWidth="1"/>
    <col min="3330" max="3333" width="8.42578125" style="106" bestFit="1" customWidth="1"/>
    <col min="3334" max="3334" width="7.140625" style="106" bestFit="1" customWidth="1"/>
    <col min="3335" max="3335" width="7.42578125" style="106" bestFit="1" customWidth="1"/>
    <col min="3336" max="3336" width="7.85546875" style="106" bestFit="1" customWidth="1"/>
    <col min="3337" max="3337" width="7.42578125" style="106" bestFit="1" customWidth="1"/>
    <col min="3338" max="3338" width="10.42578125" style="106" bestFit="1" customWidth="1"/>
    <col min="3339" max="3339" width="54.85546875" style="106" customWidth="1"/>
    <col min="3340" max="3342" width="9.42578125" style="106" bestFit="1" customWidth="1"/>
    <col min="3343" max="3343" width="10.28515625" style="106" customWidth="1"/>
    <col min="3344" max="3344" width="8.42578125" style="106" customWidth="1"/>
    <col min="3345" max="3345" width="7.42578125" style="106" bestFit="1" customWidth="1"/>
    <col min="3346" max="3346" width="8.28515625" style="106" customWidth="1"/>
    <col min="3347" max="3347" width="6.85546875" style="106" bestFit="1" customWidth="1"/>
    <col min="3348" max="3584" width="9.140625" style="106"/>
    <col min="3585" max="3585" width="56.42578125" style="106" bestFit="1" customWidth="1"/>
    <col min="3586" max="3589" width="8.42578125" style="106" bestFit="1" customWidth="1"/>
    <col min="3590" max="3590" width="7.140625" style="106" bestFit="1" customWidth="1"/>
    <col min="3591" max="3591" width="7.42578125" style="106" bestFit="1" customWidth="1"/>
    <col min="3592" max="3592" width="7.85546875" style="106" bestFit="1" customWidth="1"/>
    <col min="3593" max="3593" width="7.42578125" style="106" bestFit="1" customWidth="1"/>
    <col min="3594" max="3594" width="10.42578125" style="106" bestFit="1" customWidth="1"/>
    <col min="3595" max="3595" width="54.85546875" style="106" customWidth="1"/>
    <col min="3596" max="3598" width="9.42578125" style="106" bestFit="1" customWidth="1"/>
    <col min="3599" max="3599" width="10.28515625" style="106" customWidth="1"/>
    <col min="3600" max="3600" width="8.42578125" style="106" customWidth="1"/>
    <col min="3601" max="3601" width="7.42578125" style="106" bestFit="1" customWidth="1"/>
    <col min="3602" max="3602" width="8.28515625" style="106" customWidth="1"/>
    <col min="3603" max="3603" width="6.85546875" style="106" bestFit="1" customWidth="1"/>
    <col min="3604" max="3840" width="9.140625" style="106"/>
    <col min="3841" max="3841" width="56.42578125" style="106" bestFit="1" customWidth="1"/>
    <col min="3842" max="3845" width="8.42578125" style="106" bestFit="1" customWidth="1"/>
    <col min="3846" max="3846" width="7.140625" style="106" bestFit="1" customWidth="1"/>
    <col min="3847" max="3847" width="7.42578125" style="106" bestFit="1" customWidth="1"/>
    <col min="3848" max="3848" width="7.85546875" style="106" bestFit="1" customWidth="1"/>
    <col min="3849" max="3849" width="7.42578125" style="106" bestFit="1" customWidth="1"/>
    <col min="3850" max="3850" width="10.42578125" style="106" bestFit="1" customWidth="1"/>
    <col min="3851" max="3851" width="54.85546875" style="106" customWidth="1"/>
    <col min="3852" max="3854" width="9.42578125" style="106" bestFit="1" customWidth="1"/>
    <col min="3855" max="3855" width="10.28515625" style="106" customWidth="1"/>
    <col min="3856" max="3856" width="8.42578125" style="106" customWidth="1"/>
    <col min="3857" max="3857" width="7.42578125" style="106" bestFit="1" customWidth="1"/>
    <col min="3858" max="3858" width="8.28515625" style="106" customWidth="1"/>
    <col min="3859" max="3859" width="6.85546875" style="106" bestFit="1" customWidth="1"/>
    <col min="3860" max="4096" width="9.140625" style="106"/>
    <col min="4097" max="4097" width="56.42578125" style="106" bestFit="1" customWidth="1"/>
    <col min="4098" max="4101" width="8.42578125" style="106" bestFit="1" customWidth="1"/>
    <col min="4102" max="4102" width="7.140625" style="106" bestFit="1" customWidth="1"/>
    <col min="4103" max="4103" width="7.42578125" style="106" bestFit="1" customWidth="1"/>
    <col min="4104" max="4104" width="7.85546875" style="106" bestFit="1" customWidth="1"/>
    <col min="4105" max="4105" width="7.42578125" style="106" bestFit="1" customWidth="1"/>
    <col min="4106" max="4106" width="10.42578125" style="106" bestFit="1" customWidth="1"/>
    <col min="4107" max="4107" width="54.85546875" style="106" customWidth="1"/>
    <col min="4108" max="4110" width="9.42578125" style="106" bestFit="1" customWidth="1"/>
    <col min="4111" max="4111" width="10.28515625" style="106" customWidth="1"/>
    <col min="4112" max="4112" width="8.42578125" style="106" customWidth="1"/>
    <col min="4113" max="4113" width="7.42578125" style="106" bestFit="1" customWidth="1"/>
    <col min="4114" max="4114" width="8.28515625" style="106" customWidth="1"/>
    <col min="4115" max="4115" width="6.85546875" style="106" bestFit="1" customWidth="1"/>
    <col min="4116" max="4352" width="9.140625" style="106"/>
    <col min="4353" max="4353" width="56.42578125" style="106" bestFit="1" customWidth="1"/>
    <col min="4354" max="4357" width="8.42578125" style="106" bestFit="1" customWidth="1"/>
    <col min="4358" max="4358" width="7.140625" style="106" bestFit="1" customWidth="1"/>
    <col min="4359" max="4359" width="7.42578125" style="106" bestFit="1" customWidth="1"/>
    <col min="4360" max="4360" width="7.85546875" style="106" bestFit="1" customWidth="1"/>
    <col min="4361" max="4361" width="7.42578125" style="106" bestFit="1" customWidth="1"/>
    <col min="4362" max="4362" width="10.42578125" style="106" bestFit="1" customWidth="1"/>
    <col min="4363" max="4363" width="54.85546875" style="106" customWidth="1"/>
    <col min="4364" max="4366" width="9.42578125" style="106" bestFit="1" customWidth="1"/>
    <col min="4367" max="4367" width="10.28515625" style="106" customWidth="1"/>
    <col min="4368" max="4368" width="8.42578125" style="106" customWidth="1"/>
    <col min="4369" max="4369" width="7.42578125" style="106" bestFit="1" customWidth="1"/>
    <col min="4370" max="4370" width="8.28515625" style="106" customWidth="1"/>
    <col min="4371" max="4371" width="6.85546875" style="106" bestFit="1" customWidth="1"/>
    <col min="4372" max="4608" width="9.140625" style="106"/>
    <col min="4609" max="4609" width="56.42578125" style="106" bestFit="1" customWidth="1"/>
    <col min="4610" max="4613" width="8.42578125" style="106" bestFit="1" customWidth="1"/>
    <col min="4614" max="4614" width="7.140625" style="106" bestFit="1" customWidth="1"/>
    <col min="4615" max="4615" width="7.42578125" style="106" bestFit="1" customWidth="1"/>
    <col min="4616" max="4616" width="7.85546875" style="106" bestFit="1" customWidth="1"/>
    <col min="4617" max="4617" width="7.42578125" style="106" bestFit="1" customWidth="1"/>
    <col min="4618" max="4618" width="10.42578125" style="106" bestFit="1" customWidth="1"/>
    <col min="4619" max="4619" width="54.85546875" style="106" customWidth="1"/>
    <col min="4620" max="4622" width="9.42578125" style="106" bestFit="1" customWidth="1"/>
    <col min="4623" max="4623" width="10.28515625" style="106" customWidth="1"/>
    <col min="4624" max="4624" width="8.42578125" style="106" customWidth="1"/>
    <col min="4625" max="4625" width="7.42578125" style="106" bestFit="1" customWidth="1"/>
    <col min="4626" max="4626" width="8.28515625" style="106" customWidth="1"/>
    <col min="4627" max="4627" width="6.85546875" style="106" bestFit="1" customWidth="1"/>
    <col min="4628" max="4864" width="9.140625" style="106"/>
    <col min="4865" max="4865" width="56.42578125" style="106" bestFit="1" customWidth="1"/>
    <col min="4866" max="4869" width="8.42578125" style="106" bestFit="1" customWidth="1"/>
    <col min="4870" max="4870" width="7.140625" style="106" bestFit="1" customWidth="1"/>
    <col min="4871" max="4871" width="7.42578125" style="106" bestFit="1" customWidth="1"/>
    <col min="4872" max="4872" width="7.85546875" style="106" bestFit="1" customWidth="1"/>
    <col min="4873" max="4873" width="7.42578125" style="106" bestFit="1" customWidth="1"/>
    <col min="4874" max="4874" width="10.42578125" style="106" bestFit="1" customWidth="1"/>
    <col min="4875" max="4875" width="54.85546875" style="106" customWidth="1"/>
    <col min="4876" max="4878" width="9.42578125" style="106" bestFit="1" customWidth="1"/>
    <col min="4879" max="4879" width="10.28515625" style="106" customWidth="1"/>
    <col min="4880" max="4880" width="8.42578125" style="106" customWidth="1"/>
    <col min="4881" max="4881" width="7.42578125" style="106" bestFit="1" customWidth="1"/>
    <col min="4882" max="4882" width="8.28515625" style="106" customWidth="1"/>
    <col min="4883" max="4883" width="6.85546875" style="106" bestFit="1" customWidth="1"/>
    <col min="4884" max="5120" width="9.140625" style="106"/>
    <col min="5121" max="5121" width="56.42578125" style="106" bestFit="1" customWidth="1"/>
    <col min="5122" max="5125" width="8.42578125" style="106" bestFit="1" customWidth="1"/>
    <col min="5126" max="5126" width="7.140625" style="106" bestFit="1" customWidth="1"/>
    <col min="5127" max="5127" width="7.42578125" style="106" bestFit="1" customWidth="1"/>
    <col min="5128" max="5128" width="7.85546875" style="106" bestFit="1" customWidth="1"/>
    <col min="5129" max="5129" width="7.42578125" style="106" bestFit="1" customWidth="1"/>
    <col min="5130" max="5130" width="10.42578125" style="106" bestFit="1" customWidth="1"/>
    <col min="5131" max="5131" width="54.85546875" style="106" customWidth="1"/>
    <col min="5132" max="5134" width="9.42578125" style="106" bestFit="1" customWidth="1"/>
    <col min="5135" max="5135" width="10.28515625" style="106" customWidth="1"/>
    <col min="5136" max="5136" width="8.42578125" style="106" customWidth="1"/>
    <col min="5137" max="5137" width="7.42578125" style="106" bestFit="1" customWidth="1"/>
    <col min="5138" max="5138" width="8.28515625" style="106" customWidth="1"/>
    <col min="5139" max="5139" width="6.85546875" style="106" bestFit="1" customWidth="1"/>
    <col min="5140" max="5376" width="9.140625" style="106"/>
    <col min="5377" max="5377" width="56.42578125" style="106" bestFit="1" customWidth="1"/>
    <col min="5378" max="5381" width="8.42578125" style="106" bestFit="1" customWidth="1"/>
    <col min="5382" max="5382" width="7.140625" style="106" bestFit="1" customWidth="1"/>
    <col min="5383" max="5383" width="7.42578125" style="106" bestFit="1" customWidth="1"/>
    <col min="5384" max="5384" width="7.85546875" style="106" bestFit="1" customWidth="1"/>
    <col min="5385" max="5385" width="7.42578125" style="106" bestFit="1" customWidth="1"/>
    <col min="5386" max="5386" width="10.42578125" style="106" bestFit="1" customWidth="1"/>
    <col min="5387" max="5387" width="54.85546875" style="106" customWidth="1"/>
    <col min="5388" max="5390" width="9.42578125" style="106" bestFit="1" customWidth="1"/>
    <col min="5391" max="5391" width="10.28515625" style="106" customWidth="1"/>
    <col min="5392" max="5392" width="8.42578125" style="106" customWidth="1"/>
    <col min="5393" max="5393" width="7.42578125" style="106" bestFit="1" customWidth="1"/>
    <col min="5394" max="5394" width="8.28515625" style="106" customWidth="1"/>
    <col min="5395" max="5395" width="6.85546875" style="106" bestFit="1" customWidth="1"/>
    <col min="5396" max="5632" width="9.140625" style="106"/>
    <col min="5633" max="5633" width="56.42578125" style="106" bestFit="1" customWidth="1"/>
    <col min="5634" max="5637" width="8.42578125" style="106" bestFit="1" customWidth="1"/>
    <col min="5638" max="5638" width="7.140625" style="106" bestFit="1" customWidth="1"/>
    <col min="5639" max="5639" width="7.42578125" style="106" bestFit="1" customWidth="1"/>
    <col min="5640" max="5640" width="7.85546875" style="106" bestFit="1" customWidth="1"/>
    <col min="5641" max="5641" width="7.42578125" style="106" bestFit="1" customWidth="1"/>
    <col min="5642" max="5642" width="10.42578125" style="106" bestFit="1" customWidth="1"/>
    <col min="5643" max="5643" width="54.85546875" style="106" customWidth="1"/>
    <col min="5644" max="5646" width="9.42578125" style="106" bestFit="1" customWidth="1"/>
    <col min="5647" max="5647" width="10.28515625" style="106" customWidth="1"/>
    <col min="5648" max="5648" width="8.42578125" style="106" customWidth="1"/>
    <col min="5649" max="5649" width="7.42578125" style="106" bestFit="1" customWidth="1"/>
    <col min="5650" max="5650" width="8.28515625" style="106" customWidth="1"/>
    <col min="5651" max="5651" width="6.85546875" style="106" bestFit="1" customWidth="1"/>
    <col min="5652" max="5888" width="9.140625" style="106"/>
    <col min="5889" max="5889" width="56.42578125" style="106" bestFit="1" customWidth="1"/>
    <col min="5890" max="5893" width="8.42578125" style="106" bestFit="1" customWidth="1"/>
    <col min="5894" max="5894" width="7.140625" style="106" bestFit="1" customWidth="1"/>
    <col min="5895" max="5895" width="7.42578125" style="106" bestFit="1" customWidth="1"/>
    <col min="5896" max="5896" width="7.85546875" style="106" bestFit="1" customWidth="1"/>
    <col min="5897" max="5897" width="7.42578125" style="106" bestFit="1" customWidth="1"/>
    <col min="5898" max="5898" width="10.42578125" style="106" bestFit="1" customWidth="1"/>
    <col min="5899" max="5899" width="54.85546875" style="106" customWidth="1"/>
    <col min="5900" max="5902" width="9.42578125" style="106" bestFit="1" customWidth="1"/>
    <col min="5903" max="5903" width="10.28515625" style="106" customWidth="1"/>
    <col min="5904" max="5904" width="8.42578125" style="106" customWidth="1"/>
    <col min="5905" max="5905" width="7.42578125" style="106" bestFit="1" customWidth="1"/>
    <col min="5906" max="5906" width="8.28515625" style="106" customWidth="1"/>
    <col min="5907" max="5907" width="6.85546875" style="106" bestFit="1" customWidth="1"/>
    <col min="5908" max="6144" width="9.140625" style="106"/>
    <col min="6145" max="6145" width="56.42578125" style="106" bestFit="1" customWidth="1"/>
    <col min="6146" max="6149" width="8.42578125" style="106" bestFit="1" customWidth="1"/>
    <col min="6150" max="6150" width="7.140625" style="106" bestFit="1" customWidth="1"/>
    <col min="6151" max="6151" width="7.42578125" style="106" bestFit="1" customWidth="1"/>
    <col min="6152" max="6152" width="7.85546875" style="106" bestFit="1" customWidth="1"/>
    <col min="6153" max="6153" width="7.42578125" style="106" bestFit="1" customWidth="1"/>
    <col min="6154" max="6154" width="10.42578125" style="106" bestFit="1" customWidth="1"/>
    <col min="6155" max="6155" width="54.85546875" style="106" customWidth="1"/>
    <col min="6156" max="6158" width="9.42578125" style="106" bestFit="1" customWidth="1"/>
    <col min="6159" max="6159" width="10.28515625" style="106" customWidth="1"/>
    <col min="6160" max="6160" width="8.42578125" style="106" customWidth="1"/>
    <col min="6161" max="6161" width="7.42578125" style="106" bestFit="1" customWidth="1"/>
    <col min="6162" max="6162" width="8.28515625" style="106" customWidth="1"/>
    <col min="6163" max="6163" width="6.85546875" style="106" bestFit="1" customWidth="1"/>
    <col min="6164" max="6400" width="9.140625" style="106"/>
    <col min="6401" max="6401" width="56.42578125" style="106" bestFit="1" customWidth="1"/>
    <col min="6402" max="6405" width="8.42578125" style="106" bestFit="1" customWidth="1"/>
    <col min="6406" max="6406" width="7.140625" style="106" bestFit="1" customWidth="1"/>
    <col min="6407" max="6407" width="7.42578125" style="106" bestFit="1" customWidth="1"/>
    <col min="6408" max="6408" width="7.85546875" style="106" bestFit="1" customWidth="1"/>
    <col min="6409" max="6409" width="7.42578125" style="106" bestFit="1" customWidth="1"/>
    <col min="6410" max="6410" width="10.42578125" style="106" bestFit="1" customWidth="1"/>
    <col min="6411" max="6411" width="54.85546875" style="106" customWidth="1"/>
    <col min="6412" max="6414" width="9.42578125" style="106" bestFit="1" customWidth="1"/>
    <col min="6415" max="6415" width="10.28515625" style="106" customWidth="1"/>
    <col min="6416" max="6416" width="8.42578125" style="106" customWidth="1"/>
    <col min="6417" max="6417" width="7.42578125" style="106" bestFit="1" customWidth="1"/>
    <col min="6418" max="6418" width="8.28515625" style="106" customWidth="1"/>
    <col min="6419" max="6419" width="6.85546875" style="106" bestFit="1" customWidth="1"/>
    <col min="6420" max="6656" width="9.140625" style="106"/>
    <col min="6657" max="6657" width="56.42578125" style="106" bestFit="1" customWidth="1"/>
    <col min="6658" max="6661" width="8.42578125" style="106" bestFit="1" customWidth="1"/>
    <col min="6662" max="6662" width="7.140625" style="106" bestFit="1" customWidth="1"/>
    <col min="6663" max="6663" width="7.42578125" style="106" bestFit="1" customWidth="1"/>
    <col min="6664" max="6664" width="7.85546875" style="106" bestFit="1" customWidth="1"/>
    <col min="6665" max="6665" width="7.42578125" style="106" bestFit="1" customWidth="1"/>
    <col min="6666" max="6666" width="10.42578125" style="106" bestFit="1" customWidth="1"/>
    <col min="6667" max="6667" width="54.85546875" style="106" customWidth="1"/>
    <col min="6668" max="6670" width="9.42578125" style="106" bestFit="1" customWidth="1"/>
    <col min="6671" max="6671" width="10.28515625" style="106" customWidth="1"/>
    <col min="6672" max="6672" width="8.42578125" style="106" customWidth="1"/>
    <col min="6673" max="6673" width="7.42578125" style="106" bestFit="1" customWidth="1"/>
    <col min="6674" max="6674" width="8.28515625" style="106" customWidth="1"/>
    <col min="6675" max="6675" width="6.85546875" style="106" bestFit="1" customWidth="1"/>
    <col min="6676" max="6912" width="9.140625" style="106"/>
    <col min="6913" max="6913" width="56.42578125" style="106" bestFit="1" customWidth="1"/>
    <col min="6914" max="6917" width="8.42578125" style="106" bestFit="1" customWidth="1"/>
    <col min="6918" max="6918" width="7.140625" style="106" bestFit="1" customWidth="1"/>
    <col min="6919" max="6919" width="7.42578125" style="106" bestFit="1" customWidth="1"/>
    <col min="6920" max="6920" width="7.85546875" style="106" bestFit="1" customWidth="1"/>
    <col min="6921" max="6921" width="7.42578125" style="106" bestFit="1" customWidth="1"/>
    <col min="6922" max="6922" width="10.42578125" style="106" bestFit="1" customWidth="1"/>
    <col min="6923" max="6923" width="54.85546875" style="106" customWidth="1"/>
    <col min="6924" max="6926" width="9.42578125" style="106" bestFit="1" customWidth="1"/>
    <col min="6927" max="6927" width="10.28515625" style="106" customWidth="1"/>
    <col min="6928" max="6928" width="8.42578125" style="106" customWidth="1"/>
    <col min="6929" max="6929" width="7.42578125" style="106" bestFit="1" customWidth="1"/>
    <col min="6930" max="6930" width="8.28515625" style="106" customWidth="1"/>
    <col min="6931" max="6931" width="6.85546875" style="106" bestFit="1" customWidth="1"/>
    <col min="6932" max="7168" width="9.140625" style="106"/>
    <col min="7169" max="7169" width="56.42578125" style="106" bestFit="1" customWidth="1"/>
    <col min="7170" max="7173" width="8.42578125" style="106" bestFit="1" customWidth="1"/>
    <col min="7174" max="7174" width="7.140625" style="106" bestFit="1" customWidth="1"/>
    <col min="7175" max="7175" width="7.42578125" style="106" bestFit="1" customWidth="1"/>
    <col min="7176" max="7176" width="7.85546875" style="106" bestFit="1" customWidth="1"/>
    <col min="7177" max="7177" width="7.42578125" style="106" bestFit="1" customWidth="1"/>
    <col min="7178" max="7178" width="10.42578125" style="106" bestFit="1" customWidth="1"/>
    <col min="7179" max="7179" width="54.85546875" style="106" customWidth="1"/>
    <col min="7180" max="7182" width="9.42578125" style="106" bestFit="1" customWidth="1"/>
    <col min="7183" max="7183" width="10.28515625" style="106" customWidth="1"/>
    <col min="7184" max="7184" width="8.42578125" style="106" customWidth="1"/>
    <col min="7185" max="7185" width="7.42578125" style="106" bestFit="1" customWidth="1"/>
    <col min="7186" max="7186" width="8.28515625" style="106" customWidth="1"/>
    <col min="7187" max="7187" width="6.85546875" style="106" bestFit="1" customWidth="1"/>
    <col min="7188" max="7424" width="9.140625" style="106"/>
    <col min="7425" max="7425" width="56.42578125" style="106" bestFit="1" customWidth="1"/>
    <col min="7426" max="7429" width="8.42578125" style="106" bestFit="1" customWidth="1"/>
    <col min="7430" max="7430" width="7.140625" style="106" bestFit="1" customWidth="1"/>
    <col min="7431" max="7431" width="7.42578125" style="106" bestFit="1" customWidth="1"/>
    <col min="7432" max="7432" width="7.85546875" style="106" bestFit="1" customWidth="1"/>
    <col min="7433" max="7433" width="7.42578125" style="106" bestFit="1" customWidth="1"/>
    <col min="7434" max="7434" width="10.42578125" style="106" bestFit="1" customWidth="1"/>
    <col min="7435" max="7435" width="54.85546875" style="106" customWidth="1"/>
    <col min="7436" max="7438" width="9.42578125" style="106" bestFit="1" customWidth="1"/>
    <col min="7439" max="7439" width="10.28515625" style="106" customWidth="1"/>
    <col min="7440" max="7440" width="8.42578125" style="106" customWidth="1"/>
    <col min="7441" max="7441" width="7.42578125" style="106" bestFit="1" customWidth="1"/>
    <col min="7442" max="7442" width="8.28515625" style="106" customWidth="1"/>
    <col min="7443" max="7443" width="6.85546875" style="106" bestFit="1" customWidth="1"/>
    <col min="7444" max="7680" width="9.140625" style="106"/>
    <col min="7681" max="7681" width="56.42578125" style="106" bestFit="1" customWidth="1"/>
    <col min="7682" max="7685" width="8.42578125" style="106" bestFit="1" customWidth="1"/>
    <col min="7686" max="7686" width="7.140625" style="106" bestFit="1" customWidth="1"/>
    <col min="7687" max="7687" width="7.42578125" style="106" bestFit="1" customWidth="1"/>
    <col min="7688" max="7688" width="7.85546875" style="106" bestFit="1" customWidth="1"/>
    <col min="7689" max="7689" width="7.42578125" style="106" bestFit="1" customWidth="1"/>
    <col min="7690" max="7690" width="10.42578125" style="106" bestFit="1" customWidth="1"/>
    <col min="7691" max="7691" width="54.85546875" style="106" customWidth="1"/>
    <col min="7692" max="7694" width="9.42578125" style="106" bestFit="1" customWidth="1"/>
    <col min="7695" max="7695" width="10.28515625" style="106" customWidth="1"/>
    <col min="7696" max="7696" width="8.42578125" style="106" customWidth="1"/>
    <col min="7697" max="7697" width="7.42578125" style="106" bestFit="1" customWidth="1"/>
    <col min="7698" max="7698" width="8.28515625" style="106" customWidth="1"/>
    <col min="7699" max="7699" width="6.85546875" style="106" bestFit="1" customWidth="1"/>
    <col min="7700" max="7936" width="9.140625" style="106"/>
    <col min="7937" max="7937" width="56.42578125" style="106" bestFit="1" customWidth="1"/>
    <col min="7938" max="7941" width="8.42578125" style="106" bestFit="1" customWidth="1"/>
    <col min="7942" max="7942" width="7.140625" style="106" bestFit="1" customWidth="1"/>
    <col min="7943" max="7943" width="7.42578125" style="106" bestFit="1" customWidth="1"/>
    <col min="7944" max="7944" width="7.85546875" style="106" bestFit="1" customWidth="1"/>
    <col min="7945" max="7945" width="7.42578125" style="106" bestFit="1" customWidth="1"/>
    <col min="7946" max="7946" width="10.42578125" style="106" bestFit="1" customWidth="1"/>
    <col min="7947" max="7947" width="54.85546875" style="106" customWidth="1"/>
    <col min="7948" max="7950" width="9.42578125" style="106" bestFit="1" customWidth="1"/>
    <col min="7951" max="7951" width="10.28515625" style="106" customWidth="1"/>
    <col min="7952" max="7952" width="8.42578125" style="106" customWidth="1"/>
    <col min="7953" max="7953" width="7.42578125" style="106" bestFit="1" customWidth="1"/>
    <col min="7954" max="7954" width="8.28515625" style="106" customWidth="1"/>
    <col min="7955" max="7955" width="6.85546875" style="106" bestFit="1" customWidth="1"/>
    <col min="7956" max="8192" width="9.140625" style="106"/>
    <col min="8193" max="8193" width="56.42578125" style="106" bestFit="1" customWidth="1"/>
    <col min="8194" max="8197" width="8.42578125" style="106" bestFit="1" customWidth="1"/>
    <col min="8198" max="8198" width="7.140625" style="106" bestFit="1" customWidth="1"/>
    <col min="8199" max="8199" width="7.42578125" style="106" bestFit="1" customWidth="1"/>
    <col min="8200" max="8200" width="7.85546875" style="106" bestFit="1" customWidth="1"/>
    <col min="8201" max="8201" width="7.42578125" style="106" bestFit="1" customWidth="1"/>
    <col min="8202" max="8202" width="10.42578125" style="106" bestFit="1" customWidth="1"/>
    <col min="8203" max="8203" width="54.85546875" style="106" customWidth="1"/>
    <col min="8204" max="8206" width="9.42578125" style="106" bestFit="1" customWidth="1"/>
    <col min="8207" max="8207" width="10.28515625" style="106" customWidth="1"/>
    <col min="8208" max="8208" width="8.42578125" style="106" customWidth="1"/>
    <col min="8209" max="8209" width="7.42578125" style="106" bestFit="1" customWidth="1"/>
    <col min="8210" max="8210" width="8.28515625" style="106" customWidth="1"/>
    <col min="8211" max="8211" width="6.85546875" style="106" bestFit="1" customWidth="1"/>
    <col min="8212" max="8448" width="9.140625" style="106"/>
    <col min="8449" max="8449" width="56.42578125" style="106" bestFit="1" customWidth="1"/>
    <col min="8450" max="8453" width="8.42578125" style="106" bestFit="1" customWidth="1"/>
    <col min="8454" max="8454" width="7.140625" style="106" bestFit="1" customWidth="1"/>
    <col min="8455" max="8455" width="7.42578125" style="106" bestFit="1" customWidth="1"/>
    <col min="8456" max="8456" width="7.85546875" style="106" bestFit="1" customWidth="1"/>
    <col min="8457" max="8457" width="7.42578125" style="106" bestFit="1" customWidth="1"/>
    <col min="8458" max="8458" width="10.42578125" style="106" bestFit="1" customWidth="1"/>
    <col min="8459" max="8459" width="54.85546875" style="106" customWidth="1"/>
    <col min="8460" max="8462" width="9.42578125" style="106" bestFit="1" customWidth="1"/>
    <col min="8463" max="8463" width="10.28515625" style="106" customWidth="1"/>
    <col min="8464" max="8464" width="8.42578125" style="106" customWidth="1"/>
    <col min="8465" max="8465" width="7.42578125" style="106" bestFit="1" customWidth="1"/>
    <col min="8466" max="8466" width="8.28515625" style="106" customWidth="1"/>
    <col min="8467" max="8467" width="6.85546875" style="106" bestFit="1" customWidth="1"/>
    <col min="8468" max="8704" width="9.140625" style="106"/>
    <col min="8705" max="8705" width="56.42578125" style="106" bestFit="1" customWidth="1"/>
    <col min="8706" max="8709" width="8.42578125" style="106" bestFit="1" customWidth="1"/>
    <col min="8710" max="8710" width="7.140625" style="106" bestFit="1" customWidth="1"/>
    <col min="8711" max="8711" width="7.42578125" style="106" bestFit="1" customWidth="1"/>
    <col min="8712" max="8712" width="7.85546875" style="106" bestFit="1" customWidth="1"/>
    <col min="8713" max="8713" width="7.42578125" style="106" bestFit="1" customWidth="1"/>
    <col min="8714" max="8714" width="10.42578125" style="106" bestFit="1" customWidth="1"/>
    <col min="8715" max="8715" width="54.85546875" style="106" customWidth="1"/>
    <col min="8716" max="8718" width="9.42578125" style="106" bestFit="1" customWidth="1"/>
    <col min="8719" max="8719" width="10.28515625" style="106" customWidth="1"/>
    <col min="8720" max="8720" width="8.42578125" style="106" customWidth="1"/>
    <col min="8721" max="8721" width="7.42578125" style="106" bestFit="1" customWidth="1"/>
    <col min="8722" max="8722" width="8.28515625" style="106" customWidth="1"/>
    <col min="8723" max="8723" width="6.85546875" style="106" bestFit="1" customWidth="1"/>
    <col min="8724" max="8960" width="9.140625" style="106"/>
    <col min="8961" max="8961" width="56.42578125" style="106" bestFit="1" customWidth="1"/>
    <col min="8962" max="8965" width="8.42578125" style="106" bestFit="1" customWidth="1"/>
    <col min="8966" max="8966" width="7.140625" style="106" bestFit="1" customWidth="1"/>
    <col min="8967" max="8967" width="7.42578125" style="106" bestFit="1" customWidth="1"/>
    <col min="8968" max="8968" width="7.85546875" style="106" bestFit="1" customWidth="1"/>
    <col min="8969" max="8969" width="7.42578125" style="106" bestFit="1" customWidth="1"/>
    <col min="8970" max="8970" width="10.42578125" style="106" bestFit="1" customWidth="1"/>
    <col min="8971" max="8971" width="54.85546875" style="106" customWidth="1"/>
    <col min="8972" max="8974" width="9.42578125" style="106" bestFit="1" customWidth="1"/>
    <col min="8975" max="8975" width="10.28515625" style="106" customWidth="1"/>
    <col min="8976" max="8976" width="8.42578125" style="106" customWidth="1"/>
    <col min="8977" max="8977" width="7.42578125" style="106" bestFit="1" customWidth="1"/>
    <col min="8978" max="8978" width="8.28515625" style="106" customWidth="1"/>
    <col min="8979" max="8979" width="6.85546875" style="106" bestFit="1" customWidth="1"/>
    <col min="8980" max="9216" width="9.140625" style="106"/>
    <col min="9217" max="9217" width="56.42578125" style="106" bestFit="1" customWidth="1"/>
    <col min="9218" max="9221" width="8.42578125" style="106" bestFit="1" customWidth="1"/>
    <col min="9222" max="9222" width="7.140625" style="106" bestFit="1" customWidth="1"/>
    <col min="9223" max="9223" width="7.42578125" style="106" bestFit="1" customWidth="1"/>
    <col min="9224" max="9224" width="7.85546875" style="106" bestFit="1" customWidth="1"/>
    <col min="9225" max="9225" width="7.42578125" style="106" bestFit="1" customWidth="1"/>
    <col min="9226" max="9226" width="10.42578125" style="106" bestFit="1" customWidth="1"/>
    <col min="9227" max="9227" width="54.85546875" style="106" customWidth="1"/>
    <col min="9228" max="9230" width="9.42578125" style="106" bestFit="1" customWidth="1"/>
    <col min="9231" max="9231" width="10.28515625" style="106" customWidth="1"/>
    <col min="9232" max="9232" width="8.42578125" style="106" customWidth="1"/>
    <col min="9233" max="9233" width="7.42578125" style="106" bestFit="1" customWidth="1"/>
    <col min="9234" max="9234" width="8.28515625" style="106" customWidth="1"/>
    <col min="9235" max="9235" width="6.85546875" style="106" bestFit="1" customWidth="1"/>
    <col min="9236" max="9472" width="9.140625" style="106"/>
    <col min="9473" max="9473" width="56.42578125" style="106" bestFit="1" customWidth="1"/>
    <col min="9474" max="9477" width="8.42578125" style="106" bestFit="1" customWidth="1"/>
    <col min="9478" max="9478" width="7.140625" style="106" bestFit="1" customWidth="1"/>
    <col min="9479" max="9479" width="7.42578125" style="106" bestFit="1" customWidth="1"/>
    <col min="9480" max="9480" width="7.85546875" style="106" bestFit="1" customWidth="1"/>
    <col min="9481" max="9481" width="7.42578125" style="106" bestFit="1" customWidth="1"/>
    <col min="9482" max="9482" width="10.42578125" style="106" bestFit="1" customWidth="1"/>
    <col min="9483" max="9483" width="54.85546875" style="106" customWidth="1"/>
    <col min="9484" max="9486" width="9.42578125" style="106" bestFit="1" customWidth="1"/>
    <col min="9487" max="9487" width="10.28515625" style="106" customWidth="1"/>
    <col min="9488" max="9488" width="8.42578125" style="106" customWidth="1"/>
    <col min="9489" max="9489" width="7.42578125" style="106" bestFit="1" customWidth="1"/>
    <col min="9490" max="9490" width="8.28515625" style="106" customWidth="1"/>
    <col min="9491" max="9491" width="6.85546875" style="106" bestFit="1" customWidth="1"/>
    <col min="9492" max="9728" width="9.140625" style="106"/>
    <col min="9729" max="9729" width="56.42578125" style="106" bestFit="1" customWidth="1"/>
    <col min="9730" max="9733" width="8.42578125" style="106" bestFit="1" customWidth="1"/>
    <col min="9734" max="9734" width="7.140625" style="106" bestFit="1" customWidth="1"/>
    <col min="9735" max="9735" width="7.42578125" style="106" bestFit="1" customWidth="1"/>
    <col min="9736" max="9736" width="7.85546875" style="106" bestFit="1" customWidth="1"/>
    <col min="9737" max="9737" width="7.42578125" style="106" bestFit="1" customWidth="1"/>
    <col min="9738" max="9738" width="10.42578125" style="106" bestFit="1" customWidth="1"/>
    <col min="9739" max="9739" width="54.85546875" style="106" customWidth="1"/>
    <col min="9740" max="9742" width="9.42578125" style="106" bestFit="1" customWidth="1"/>
    <col min="9743" max="9743" width="10.28515625" style="106" customWidth="1"/>
    <col min="9744" max="9744" width="8.42578125" style="106" customWidth="1"/>
    <col min="9745" max="9745" width="7.42578125" style="106" bestFit="1" customWidth="1"/>
    <col min="9746" max="9746" width="8.28515625" style="106" customWidth="1"/>
    <col min="9747" max="9747" width="6.85546875" style="106" bestFit="1" customWidth="1"/>
    <col min="9748" max="9984" width="9.140625" style="106"/>
    <col min="9985" max="9985" width="56.42578125" style="106" bestFit="1" customWidth="1"/>
    <col min="9986" max="9989" width="8.42578125" style="106" bestFit="1" customWidth="1"/>
    <col min="9990" max="9990" width="7.140625" style="106" bestFit="1" customWidth="1"/>
    <col min="9991" max="9991" width="7.42578125" style="106" bestFit="1" customWidth="1"/>
    <col min="9992" max="9992" width="7.85546875" style="106" bestFit="1" customWidth="1"/>
    <col min="9993" max="9993" width="7.42578125" style="106" bestFit="1" customWidth="1"/>
    <col min="9994" max="9994" width="10.42578125" style="106" bestFit="1" customWidth="1"/>
    <col min="9995" max="9995" width="54.85546875" style="106" customWidth="1"/>
    <col min="9996" max="9998" width="9.42578125" style="106" bestFit="1" customWidth="1"/>
    <col min="9999" max="9999" width="10.28515625" style="106" customWidth="1"/>
    <col min="10000" max="10000" width="8.42578125" style="106" customWidth="1"/>
    <col min="10001" max="10001" width="7.42578125" style="106" bestFit="1" customWidth="1"/>
    <col min="10002" max="10002" width="8.28515625" style="106" customWidth="1"/>
    <col min="10003" max="10003" width="6.85546875" style="106" bestFit="1" customWidth="1"/>
    <col min="10004" max="10240" width="9.140625" style="106"/>
    <col min="10241" max="10241" width="56.42578125" style="106" bestFit="1" customWidth="1"/>
    <col min="10242" max="10245" width="8.42578125" style="106" bestFit="1" customWidth="1"/>
    <col min="10246" max="10246" width="7.140625" style="106" bestFit="1" customWidth="1"/>
    <col min="10247" max="10247" width="7.42578125" style="106" bestFit="1" customWidth="1"/>
    <col min="10248" max="10248" width="7.85546875" style="106" bestFit="1" customWidth="1"/>
    <col min="10249" max="10249" width="7.42578125" style="106" bestFit="1" customWidth="1"/>
    <col min="10250" max="10250" width="10.42578125" style="106" bestFit="1" customWidth="1"/>
    <col min="10251" max="10251" width="54.85546875" style="106" customWidth="1"/>
    <col min="10252" max="10254" width="9.42578125" style="106" bestFit="1" customWidth="1"/>
    <col min="10255" max="10255" width="10.28515625" style="106" customWidth="1"/>
    <col min="10256" max="10256" width="8.42578125" style="106" customWidth="1"/>
    <col min="10257" max="10257" width="7.42578125" style="106" bestFit="1" customWidth="1"/>
    <col min="10258" max="10258" width="8.28515625" style="106" customWidth="1"/>
    <col min="10259" max="10259" width="6.85546875" style="106" bestFit="1" customWidth="1"/>
    <col min="10260" max="10496" width="9.140625" style="106"/>
    <col min="10497" max="10497" width="56.42578125" style="106" bestFit="1" customWidth="1"/>
    <col min="10498" max="10501" width="8.42578125" style="106" bestFit="1" customWidth="1"/>
    <col min="10502" max="10502" width="7.140625" style="106" bestFit="1" customWidth="1"/>
    <col min="10503" max="10503" width="7.42578125" style="106" bestFit="1" customWidth="1"/>
    <col min="10504" max="10504" width="7.85546875" style="106" bestFit="1" customWidth="1"/>
    <col min="10505" max="10505" width="7.42578125" style="106" bestFit="1" customWidth="1"/>
    <col min="10506" max="10506" width="10.42578125" style="106" bestFit="1" customWidth="1"/>
    <col min="10507" max="10507" width="54.85546875" style="106" customWidth="1"/>
    <col min="10508" max="10510" width="9.42578125" style="106" bestFit="1" customWidth="1"/>
    <col min="10511" max="10511" width="10.28515625" style="106" customWidth="1"/>
    <col min="10512" max="10512" width="8.42578125" style="106" customWidth="1"/>
    <col min="10513" max="10513" width="7.42578125" style="106" bestFit="1" customWidth="1"/>
    <col min="10514" max="10514" width="8.28515625" style="106" customWidth="1"/>
    <col min="10515" max="10515" width="6.85546875" style="106" bestFit="1" customWidth="1"/>
    <col min="10516" max="10752" width="9.140625" style="106"/>
    <col min="10753" max="10753" width="56.42578125" style="106" bestFit="1" customWidth="1"/>
    <col min="10754" max="10757" width="8.42578125" style="106" bestFit="1" customWidth="1"/>
    <col min="10758" max="10758" width="7.140625" style="106" bestFit="1" customWidth="1"/>
    <col min="10759" max="10759" width="7.42578125" style="106" bestFit="1" customWidth="1"/>
    <col min="10760" max="10760" width="7.85546875" style="106" bestFit="1" customWidth="1"/>
    <col min="10761" max="10761" width="7.42578125" style="106" bestFit="1" customWidth="1"/>
    <col min="10762" max="10762" width="10.42578125" style="106" bestFit="1" customWidth="1"/>
    <col min="10763" max="10763" width="54.85546875" style="106" customWidth="1"/>
    <col min="10764" max="10766" width="9.42578125" style="106" bestFit="1" customWidth="1"/>
    <col min="10767" max="10767" width="10.28515625" style="106" customWidth="1"/>
    <col min="10768" max="10768" width="8.42578125" style="106" customWidth="1"/>
    <col min="10769" max="10769" width="7.42578125" style="106" bestFit="1" customWidth="1"/>
    <col min="10770" max="10770" width="8.28515625" style="106" customWidth="1"/>
    <col min="10771" max="10771" width="6.85546875" style="106" bestFit="1" customWidth="1"/>
    <col min="10772" max="11008" width="9.140625" style="106"/>
    <col min="11009" max="11009" width="56.42578125" style="106" bestFit="1" customWidth="1"/>
    <col min="11010" max="11013" width="8.42578125" style="106" bestFit="1" customWidth="1"/>
    <col min="11014" max="11014" width="7.140625" style="106" bestFit="1" customWidth="1"/>
    <col min="11015" max="11015" width="7.42578125" style="106" bestFit="1" customWidth="1"/>
    <col min="11016" max="11016" width="7.85546875" style="106" bestFit="1" customWidth="1"/>
    <col min="11017" max="11017" width="7.42578125" style="106" bestFit="1" customWidth="1"/>
    <col min="11018" max="11018" width="10.42578125" style="106" bestFit="1" customWidth="1"/>
    <col min="11019" max="11019" width="54.85546875" style="106" customWidth="1"/>
    <col min="11020" max="11022" width="9.42578125" style="106" bestFit="1" customWidth="1"/>
    <col min="11023" max="11023" width="10.28515625" style="106" customWidth="1"/>
    <col min="11024" max="11024" width="8.42578125" style="106" customWidth="1"/>
    <col min="11025" max="11025" width="7.42578125" style="106" bestFit="1" customWidth="1"/>
    <col min="11026" max="11026" width="8.28515625" style="106" customWidth="1"/>
    <col min="11027" max="11027" width="6.85546875" style="106" bestFit="1" customWidth="1"/>
    <col min="11028" max="11264" width="9.140625" style="106"/>
    <col min="11265" max="11265" width="56.42578125" style="106" bestFit="1" customWidth="1"/>
    <col min="11266" max="11269" width="8.42578125" style="106" bestFit="1" customWidth="1"/>
    <col min="11270" max="11270" width="7.140625" style="106" bestFit="1" customWidth="1"/>
    <col min="11271" max="11271" width="7.42578125" style="106" bestFit="1" customWidth="1"/>
    <col min="11272" max="11272" width="7.85546875" style="106" bestFit="1" customWidth="1"/>
    <col min="11273" max="11273" width="7.42578125" style="106" bestFit="1" customWidth="1"/>
    <col min="11274" max="11274" width="10.42578125" style="106" bestFit="1" customWidth="1"/>
    <col min="11275" max="11275" width="54.85546875" style="106" customWidth="1"/>
    <col min="11276" max="11278" width="9.42578125" style="106" bestFit="1" customWidth="1"/>
    <col min="11279" max="11279" width="10.28515625" style="106" customWidth="1"/>
    <col min="11280" max="11280" width="8.42578125" style="106" customWidth="1"/>
    <col min="11281" max="11281" width="7.42578125" style="106" bestFit="1" customWidth="1"/>
    <col min="11282" max="11282" width="8.28515625" style="106" customWidth="1"/>
    <col min="11283" max="11283" width="6.85546875" style="106" bestFit="1" customWidth="1"/>
    <col min="11284" max="11520" width="9.140625" style="106"/>
    <col min="11521" max="11521" width="56.42578125" style="106" bestFit="1" customWidth="1"/>
    <col min="11522" max="11525" width="8.42578125" style="106" bestFit="1" customWidth="1"/>
    <col min="11526" max="11526" width="7.140625" style="106" bestFit="1" customWidth="1"/>
    <col min="11527" max="11527" width="7.42578125" style="106" bestFit="1" customWidth="1"/>
    <col min="11528" max="11528" width="7.85546875" style="106" bestFit="1" customWidth="1"/>
    <col min="11529" max="11529" width="7.42578125" style="106" bestFit="1" customWidth="1"/>
    <col min="11530" max="11530" width="10.42578125" style="106" bestFit="1" customWidth="1"/>
    <col min="11531" max="11531" width="54.85546875" style="106" customWidth="1"/>
    <col min="11532" max="11534" width="9.42578125" style="106" bestFit="1" customWidth="1"/>
    <col min="11535" max="11535" width="10.28515625" style="106" customWidth="1"/>
    <col min="11536" max="11536" width="8.42578125" style="106" customWidth="1"/>
    <col min="11537" max="11537" width="7.42578125" style="106" bestFit="1" customWidth="1"/>
    <col min="11538" max="11538" width="8.28515625" style="106" customWidth="1"/>
    <col min="11539" max="11539" width="6.85546875" style="106" bestFit="1" customWidth="1"/>
    <col min="11540" max="11776" width="9.140625" style="106"/>
    <col min="11777" max="11777" width="56.42578125" style="106" bestFit="1" customWidth="1"/>
    <col min="11778" max="11781" width="8.42578125" style="106" bestFit="1" customWidth="1"/>
    <col min="11782" max="11782" width="7.140625" style="106" bestFit="1" customWidth="1"/>
    <col min="11783" max="11783" width="7.42578125" style="106" bestFit="1" customWidth="1"/>
    <col min="11784" max="11784" width="7.85546875" style="106" bestFit="1" customWidth="1"/>
    <col min="11785" max="11785" width="7.42578125" style="106" bestFit="1" customWidth="1"/>
    <col min="11786" max="11786" width="10.42578125" style="106" bestFit="1" customWidth="1"/>
    <col min="11787" max="11787" width="54.85546875" style="106" customWidth="1"/>
    <col min="11788" max="11790" width="9.42578125" style="106" bestFit="1" customWidth="1"/>
    <col min="11791" max="11791" width="10.28515625" style="106" customWidth="1"/>
    <col min="11792" max="11792" width="8.42578125" style="106" customWidth="1"/>
    <col min="11793" max="11793" width="7.42578125" style="106" bestFit="1" customWidth="1"/>
    <col min="11794" max="11794" width="8.28515625" style="106" customWidth="1"/>
    <col min="11795" max="11795" width="6.85546875" style="106" bestFit="1" customWidth="1"/>
    <col min="11796" max="12032" width="9.140625" style="106"/>
    <col min="12033" max="12033" width="56.42578125" style="106" bestFit="1" customWidth="1"/>
    <col min="12034" max="12037" width="8.42578125" style="106" bestFit="1" customWidth="1"/>
    <col min="12038" max="12038" width="7.140625" style="106" bestFit="1" customWidth="1"/>
    <col min="12039" max="12039" width="7.42578125" style="106" bestFit="1" customWidth="1"/>
    <col min="12040" max="12040" width="7.85546875" style="106" bestFit="1" customWidth="1"/>
    <col min="12041" max="12041" width="7.42578125" style="106" bestFit="1" customWidth="1"/>
    <col min="12042" max="12042" width="10.42578125" style="106" bestFit="1" customWidth="1"/>
    <col min="12043" max="12043" width="54.85546875" style="106" customWidth="1"/>
    <col min="12044" max="12046" width="9.42578125" style="106" bestFit="1" customWidth="1"/>
    <col min="12047" max="12047" width="10.28515625" style="106" customWidth="1"/>
    <col min="12048" max="12048" width="8.42578125" style="106" customWidth="1"/>
    <col min="12049" max="12049" width="7.42578125" style="106" bestFit="1" customWidth="1"/>
    <col min="12050" max="12050" width="8.28515625" style="106" customWidth="1"/>
    <col min="12051" max="12051" width="6.85546875" style="106" bestFit="1" customWidth="1"/>
    <col min="12052" max="12288" width="9.140625" style="106"/>
    <col min="12289" max="12289" width="56.42578125" style="106" bestFit="1" customWidth="1"/>
    <col min="12290" max="12293" width="8.42578125" style="106" bestFit="1" customWidth="1"/>
    <col min="12294" max="12294" width="7.140625" style="106" bestFit="1" customWidth="1"/>
    <col min="12295" max="12295" width="7.42578125" style="106" bestFit="1" customWidth="1"/>
    <col min="12296" max="12296" width="7.85546875" style="106" bestFit="1" customWidth="1"/>
    <col min="12297" max="12297" width="7.42578125" style="106" bestFit="1" customWidth="1"/>
    <col min="12298" max="12298" width="10.42578125" style="106" bestFit="1" customWidth="1"/>
    <col min="12299" max="12299" width="54.85546875" style="106" customWidth="1"/>
    <col min="12300" max="12302" width="9.42578125" style="106" bestFit="1" customWidth="1"/>
    <col min="12303" max="12303" width="10.28515625" style="106" customWidth="1"/>
    <col min="12304" max="12304" width="8.42578125" style="106" customWidth="1"/>
    <col min="12305" max="12305" width="7.42578125" style="106" bestFit="1" customWidth="1"/>
    <col min="12306" max="12306" width="8.28515625" style="106" customWidth="1"/>
    <col min="12307" max="12307" width="6.85546875" style="106" bestFit="1" customWidth="1"/>
    <col min="12308" max="12544" width="9.140625" style="106"/>
    <col min="12545" max="12545" width="56.42578125" style="106" bestFit="1" customWidth="1"/>
    <col min="12546" max="12549" width="8.42578125" style="106" bestFit="1" customWidth="1"/>
    <col min="12550" max="12550" width="7.140625" style="106" bestFit="1" customWidth="1"/>
    <col min="12551" max="12551" width="7.42578125" style="106" bestFit="1" customWidth="1"/>
    <col min="12552" max="12552" width="7.85546875" style="106" bestFit="1" customWidth="1"/>
    <col min="12553" max="12553" width="7.42578125" style="106" bestFit="1" customWidth="1"/>
    <col min="12554" max="12554" width="10.42578125" style="106" bestFit="1" customWidth="1"/>
    <col min="12555" max="12555" width="54.85546875" style="106" customWidth="1"/>
    <col min="12556" max="12558" width="9.42578125" style="106" bestFit="1" customWidth="1"/>
    <col min="12559" max="12559" width="10.28515625" style="106" customWidth="1"/>
    <col min="12560" max="12560" width="8.42578125" style="106" customWidth="1"/>
    <col min="12561" max="12561" width="7.42578125" style="106" bestFit="1" customWidth="1"/>
    <col min="12562" max="12562" width="8.28515625" style="106" customWidth="1"/>
    <col min="12563" max="12563" width="6.85546875" style="106" bestFit="1" customWidth="1"/>
    <col min="12564" max="12800" width="9.140625" style="106"/>
    <col min="12801" max="12801" width="56.42578125" style="106" bestFit="1" customWidth="1"/>
    <col min="12802" max="12805" width="8.42578125" style="106" bestFit="1" customWidth="1"/>
    <col min="12806" max="12806" width="7.140625" style="106" bestFit="1" customWidth="1"/>
    <col min="12807" max="12807" width="7.42578125" style="106" bestFit="1" customWidth="1"/>
    <col min="12808" max="12808" width="7.85546875" style="106" bestFit="1" customWidth="1"/>
    <col min="12809" max="12809" width="7.42578125" style="106" bestFit="1" customWidth="1"/>
    <col min="12810" max="12810" width="10.42578125" style="106" bestFit="1" customWidth="1"/>
    <col min="12811" max="12811" width="54.85546875" style="106" customWidth="1"/>
    <col min="12812" max="12814" width="9.42578125" style="106" bestFit="1" customWidth="1"/>
    <col min="12815" max="12815" width="10.28515625" style="106" customWidth="1"/>
    <col min="12816" max="12816" width="8.42578125" style="106" customWidth="1"/>
    <col min="12817" max="12817" width="7.42578125" style="106" bestFit="1" customWidth="1"/>
    <col min="12818" max="12818" width="8.28515625" style="106" customWidth="1"/>
    <col min="12819" max="12819" width="6.85546875" style="106" bestFit="1" customWidth="1"/>
    <col min="12820" max="13056" width="9.140625" style="106"/>
    <col min="13057" max="13057" width="56.42578125" style="106" bestFit="1" customWidth="1"/>
    <col min="13058" max="13061" width="8.42578125" style="106" bestFit="1" customWidth="1"/>
    <col min="13062" max="13062" width="7.140625" style="106" bestFit="1" customWidth="1"/>
    <col min="13063" max="13063" width="7.42578125" style="106" bestFit="1" customWidth="1"/>
    <col min="13064" max="13064" width="7.85546875" style="106" bestFit="1" customWidth="1"/>
    <col min="13065" max="13065" width="7.42578125" style="106" bestFit="1" customWidth="1"/>
    <col min="13066" max="13066" width="10.42578125" style="106" bestFit="1" customWidth="1"/>
    <col min="13067" max="13067" width="54.85546875" style="106" customWidth="1"/>
    <col min="13068" max="13070" width="9.42578125" style="106" bestFit="1" customWidth="1"/>
    <col min="13071" max="13071" width="10.28515625" style="106" customWidth="1"/>
    <col min="13072" max="13072" width="8.42578125" style="106" customWidth="1"/>
    <col min="13073" max="13073" width="7.42578125" style="106" bestFit="1" customWidth="1"/>
    <col min="13074" max="13074" width="8.28515625" style="106" customWidth="1"/>
    <col min="13075" max="13075" width="6.85546875" style="106" bestFit="1" customWidth="1"/>
    <col min="13076" max="13312" width="9.140625" style="106"/>
    <col min="13313" max="13313" width="56.42578125" style="106" bestFit="1" customWidth="1"/>
    <col min="13314" max="13317" width="8.42578125" style="106" bestFit="1" customWidth="1"/>
    <col min="13318" max="13318" width="7.140625" style="106" bestFit="1" customWidth="1"/>
    <col min="13319" max="13319" width="7.42578125" style="106" bestFit="1" customWidth="1"/>
    <col min="13320" max="13320" width="7.85546875" style="106" bestFit="1" customWidth="1"/>
    <col min="13321" max="13321" width="7.42578125" style="106" bestFit="1" customWidth="1"/>
    <col min="13322" max="13322" width="10.42578125" style="106" bestFit="1" customWidth="1"/>
    <col min="13323" max="13323" width="54.85546875" style="106" customWidth="1"/>
    <col min="13324" max="13326" width="9.42578125" style="106" bestFit="1" customWidth="1"/>
    <col min="13327" max="13327" width="10.28515625" style="106" customWidth="1"/>
    <col min="13328" max="13328" width="8.42578125" style="106" customWidth="1"/>
    <col min="13329" max="13329" width="7.42578125" style="106" bestFit="1" customWidth="1"/>
    <col min="13330" max="13330" width="8.28515625" style="106" customWidth="1"/>
    <col min="13331" max="13331" width="6.85546875" style="106" bestFit="1" customWidth="1"/>
    <col min="13332" max="13568" width="9.140625" style="106"/>
    <col min="13569" max="13569" width="56.42578125" style="106" bestFit="1" customWidth="1"/>
    <col min="13570" max="13573" width="8.42578125" style="106" bestFit="1" customWidth="1"/>
    <col min="13574" max="13574" width="7.140625" style="106" bestFit="1" customWidth="1"/>
    <col min="13575" max="13575" width="7.42578125" style="106" bestFit="1" customWidth="1"/>
    <col min="13576" max="13576" width="7.85546875" style="106" bestFit="1" customWidth="1"/>
    <col min="13577" max="13577" width="7.42578125" style="106" bestFit="1" customWidth="1"/>
    <col min="13578" max="13578" width="10.42578125" style="106" bestFit="1" customWidth="1"/>
    <col min="13579" max="13579" width="54.85546875" style="106" customWidth="1"/>
    <col min="13580" max="13582" width="9.42578125" style="106" bestFit="1" customWidth="1"/>
    <col min="13583" max="13583" width="10.28515625" style="106" customWidth="1"/>
    <col min="13584" max="13584" width="8.42578125" style="106" customWidth="1"/>
    <col min="13585" max="13585" width="7.42578125" style="106" bestFit="1" customWidth="1"/>
    <col min="13586" max="13586" width="8.28515625" style="106" customWidth="1"/>
    <col min="13587" max="13587" width="6.85546875" style="106" bestFit="1" customWidth="1"/>
    <col min="13588" max="13824" width="9.140625" style="106"/>
    <col min="13825" max="13825" width="56.42578125" style="106" bestFit="1" customWidth="1"/>
    <col min="13826" max="13829" width="8.42578125" style="106" bestFit="1" customWidth="1"/>
    <col min="13830" max="13830" width="7.140625" style="106" bestFit="1" customWidth="1"/>
    <col min="13831" max="13831" width="7.42578125" style="106" bestFit="1" customWidth="1"/>
    <col min="13832" max="13832" width="7.85546875" style="106" bestFit="1" customWidth="1"/>
    <col min="13833" max="13833" width="7.42578125" style="106" bestFit="1" customWidth="1"/>
    <col min="13834" max="13834" width="10.42578125" style="106" bestFit="1" customWidth="1"/>
    <col min="13835" max="13835" width="54.85546875" style="106" customWidth="1"/>
    <col min="13836" max="13838" width="9.42578125" style="106" bestFit="1" customWidth="1"/>
    <col min="13839" max="13839" width="10.28515625" style="106" customWidth="1"/>
    <col min="13840" max="13840" width="8.42578125" style="106" customWidth="1"/>
    <col min="13841" max="13841" width="7.42578125" style="106" bestFit="1" customWidth="1"/>
    <col min="13842" max="13842" width="8.28515625" style="106" customWidth="1"/>
    <col min="13843" max="13843" width="6.85546875" style="106" bestFit="1" customWidth="1"/>
    <col min="13844" max="14080" width="9.140625" style="106"/>
    <col min="14081" max="14081" width="56.42578125" style="106" bestFit="1" customWidth="1"/>
    <col min="14082" max="14085" width="8.42578125" style="106" bestFit="1" customWidth="1"/>
    <col min="14086" max="14086" width="7.140625" style="106" bestFit="1" customWidth="1"/>
    <col min="14087" max="14087" width="7.42578125" style="106" bestFit="1" customWidth="1"/>
    <col min="14088" max="14088" width="7.85546875" style="106" bestFit="1" customWidth="1"/>
    <col min="14089" max="14089" width="7.42578125" style="106" bestFit="1" customWidth="1"/>
    <col min="14090" max="14090" width="10.42578125" style="106" bestFit="1" customWidth="1"/>
    <col min="14091" max="14091" width="54.85546875" style="106" customWidth="1"/>
    <col min="14092" max="14094" width="9.42578125" style="106" bestFit="1" customWidth="1"/>
    <col min="14095" max="14095" width="10.28515625" style="106" customWidth="1"/>
    <col min="14096" max="14096" width="8.42578125" style="106" customWidth="1"/>
    <col min="14097" max="14097" width="7.42578125" style="106" bestFit="1" customWidth="1"/>
    <col min="14098" max="14098" width="8.28515625" style="106" customWidth="1"/>
    <col min="14099" max="14099" width="6.85546875" style="106" bestFit="1" customWidth="1"/>
    <col min="14100" max="14336" width="9.140625" style="106"/>
    <col min="14337" max="14337" width="56.42578125" style="106" bestFit="1" customWidth="1"/>
    <col min="14338" max="14341" width="8.42578125" style="106" bestFit="1" customWidth="1"/>
    <col min="14342" max="14342" width="7.140625" style="106" bestFit="1" customWidth="1"/>
    <col min="14343" max="14343" width="7.42578125" style="106" bestFit="1" customWidth="1"/>
    <col min="14344" max="14344" width="7.85546875" style="106" bestFit="1" customWidth="1"/>
    <col min="14345" max="14345" width="7.42578125" style="106" bestFit="1" customWidth="1"/>
    <col min="14346" max="14346" width="10.42578125" style="106" bestFit="1" customWidth="1"/>
    <col min="14347" max="14347" width="54.85546875" style="106" customWidth="1"/>
    <col min="14348" max="14350" width="9.42578125" style="106" bestFit="1" customWidth="1"/>
    <col min="14351" max="14351" width="10.28515625" style="106" customWidth="1"/>
    <col min="14352" max="14352" width="8.42578125" style="106" customWidth="1"/>
    <col min="14353" max="14353" width="7.42578125" style="106" bestFit="1" customWidth="1"/>
    <col min="14354" max="14354" width="8.28515625" style="106" customWidth="1"/>
    <col min="14355" max="14355" width="6.85546875" style="106" bestFit="1" customWidth="1"/>
    <col min="14356" max="14592" width="9.140625" style="106"/>
    <col min="14593" max="14593" width="56.42578125" style="106" bestFit="1" customWidth="1"/>
    <col min="14594" max="14597" width="8.42578125" style="106" bestFit="1" customWidth="1"/>
    <col min="14598" max="14598" width="7.140625" style="106" bestFit="1" customWidth="1"/>
    <col min="14599" max="14599" width="7.42578125" style="106" bestFit="1" customWidth="1"/>
    <col min="14600" max="14600" width="7.85546875" style="106" bestFit="1" customWidth="1"/>
    <col min="14601" max="14601" width="7.42578125" style="106" bestFit="1" customWidth="1"/>
    <col min="14602" max="14602" width="10.42578125" style="106" bestFit="1" customWidth="1"/>
    <col min="14603" max="14603" width="54.85546875" style="106" customWidth="1"/>
    <col min="14604" max="14606" width="9.42578125" style="106" bestFit="1" customWidth="1"/>
    <col min="14607" max="14607" width="10.28515625" style="106" customWidth="1"/>
    <col min="14608" max="14608" width="8.42578125" style="106" customWidth="1"/>
    <col min="14609" max="14609" width="7.42578125" style="106" bestFit="1" customWidth="1"/>
    <col min="14610" max="14610" width="8.28515625" style="106" customWidth="1"/>
    <col min="14611" max="14611" width="6.85546875" style="106" bestFit="1" customWidth="1"/>
    <col min="14612" max="14848" width="9.140625" style="106"/>
    <col min="14849" max="14849" width="56.42578125" style="106" bestFit="1" customWidth="1"/>
    <col min="14850" max="14853" width="8.42578125" style="106" bestFit="1" customWidth="1"/>
    <col min="14854" max="14854" width="7.140625" style="106" bestFit="1" customWidth="1"/>
    <col min="14855" max="14855" width="7.42578125" style="106" bestFit="1" customWidth="1"/>
    <col min="14856" max="14856" width="7.85546875" style="106" bestFit="1" customWidth="1"/>
    <col min="14857" max="14857" width="7.42578125" style="106" bestFit="1" customWidth="1"/>
    <col min="14858" max="14858" width="10.42578125" style="106" bestFit="1" customWidth="1"/>
    <col min="14859" max="14859" width="54.85546875" style="106" customWidth="1"/>
    <col min="14860" max="14862" width="9.42578125" style="106" bestFit="1" customWidth="1"/>
    <col min="14863" max="14863" width="10.28515625" style="106" customWidth="1"/>
    <col min="14864" max="14864" width="8.42578125" style="106" customWidth="1"/>
    <col min="14865" max="14865" width="7.42578125" style="106" bestFit="1" customWidth="1"/>
    <col min="14866" max="14866" width="8.28515625" style="106" customWidth="1"/>
    <col min="14867" max="14867" width="6.85546875" style="106" bestFit="1" customWidth="1"/>
    <col min="14868" max="15104" width="9.140625" style="106"/>
    <col min="15105" max="15105" width="56.42578125" style="106" bestFit="1" customWidth="1"/>
    <col min="15106" max="15109" width="8.42578125" style="106" bestFit="1" customWidth="1"/>
    <col min="15110" max="15110" width="7.140625" style="106" bestFit="1" customWidth="1"/>
    <col min="15111" max="15111" width="7.42578125" style="106" bestFit="1" customWidth="1"/>
    <col min="15112" max="15112" width="7.85546875" style="106" bestFit="1" customWidth="1"/>
    <col min="15113" max="15113" width="7.42578125" style="106" bestFit="1" customWidth="1"/>
    <col min="15114" max="15114" width="10.42578125" style="106" bestFit="1" customWidth="1"/>
    <col min="15115" max="15115" width="54.85546875" style="106" customWidth="1"/>
    <col min="15116" max="15118" width="9.42578125" style="106" bestFit="1" customWidth="1"/>
    <col min="15119" max="15119" width="10.28515625" style="106" customWidth="1"/>
    <col min="15120" max="15120" width="8.42578125" style="106" customWidth="1"/>
    <col min="15121" max="15121" width="7.42578125" style="106" bestFit="1" customWidth="1"/>
    <col min="15122" max="15122" width="8.28515625" style="106" customWidth="1"/>
    <col min="15123" max="15123" width="6.85546875" style="106" bestFit="1" customWidth="1"/>
    <col min="15124" max="15360" width="9.140625" style="106"/>
    <col min="15361" max="15361" width="56.42578125" style="106" bestFit="1" customWidth="1"/>
    <col min="15362" max="15365" width="8.42578125" style="106" bestFit="1" customWidth="1"/>
    <col min="15366" max="15366" width="7.140625" style="106" bestFit="1" customWidth="1"/>
    <col min="15367" max="15367" width="7.42578125" style="106" bestFit="1" customWidth="1"/>
    <col min="15368" max="15368" width="7.85546875" style="106" bestFit="1" customWidth="1"/>
    <col min="15369" max="15369" width="7.42578125" style="106" bestFit="1" customWidth="1"/>
    <col min="15370" max="15370" width="10.42578125" style="106" bestFit="1" customWidth="1"/>
    <col min="15371" max="15371" width="54.85546875" style="106" customWidth="1"/>
    <col min="15372" max="15374" width="9.42578125" style="106" bestFit="1" customWidth="1"/>
    <col min="15375" max="15375" width="10.28515625" style="106" customWidth="1"/>
    <col min="15376" max="15376" width="8.42578125" style="106" customWidth="1"/>
    <col min="15377" max="15377" width="7.42578125" style="106" bestFit="1" customWidth="1"/>
    <col min="15378" max="15378" width="8.28515625" style="106" customWidth="1"/>
    <col min="15379" max="15379" width="6.85546875" style="106" bestFit="1" customWidth="1"/>
    <col min="15380" max="15616" width="9.140625" style="106"/>
    <col min="15617" max="15617" width="56.42578125" style="106" bestFit="1" customWidth="1"/>
    <col min="15618" max="15621" width="8.42578125" style="106" bestFit="1" customWidth="1"/>
    <col min="15622" max="15622" width="7.140625" style="106" bestFit="1" customWidth="1"/>
    <col min="15623" max="15623" width="7.42578125" style="106" bestFit="1" customWidth="1"/>
    <col min="15624" max="15624" width="7.85546875" style="106" bestFit="1" customWidth="1"/>
    <col min="15625" max="15625" width="7.42578125" style="106" bestFit="1" customWidth="1"/>
    <col min="15626" max="15626" width="10.42578125" style="106" bestFit="1" customWidth="1"/>
    <col min="15627" max="15627" width="54.85546875" style="106" customWidth="1"/>
    <col min="15628" max="15630" width="9.42578125" style="106" bestFit="1" customWidth="1"/>
    <col min="15631" max="15631" width="10.28515625" style="106" customWidth="1"/>
    <col min="15632" max="15632" width="8.42578125" style="106" customWidth="1"/>
    <col min="15633" max="15633" width="7.42578125" style="106" bestFit="1" customWidth="1"/>
    <col min="15634" max="15634" width="8.28515625" style="106" customWidth="1"/>
    <col min="15635" max="15635" width="6.85546875" style="106" bestFit="1" customWidth="1"/>
    <col min="15636" max="15872" width="9.140625" style="106"/>
    <col min="15873" max="15873" width="56.42578125" style="106" bestFit="1" customWidth="1"/>
    <col min="15874" max="15877" width="8.42578125" style="106" bestFit="1" customWidth="1"/>
    <col min="15878" max="15878" width="7.140625" style="106" bestFit="1" customWidth="1"/>
    <col min="15879" max="15879" width="7.42578125" style="106" bestFit="1" customWidth="1"/>
    <col min="15880" max="15880" width="7.85546875" style="106" bestFit="1" customWidth="1"/>
    <col min="15881" max="15881" width="7.42578125" style="106" bestFit="1" customWidth="1"/>
    <col min="15882" max="15882" width="10.42578125" style="106" bestFit="1" customWidth="1"/>
    <col min="15883" max="15883" width="54.85546875" style="106" customWidth="1"/>
    <col min="15884" max="15886" width="9.42578125" style="106" bestFit="1" customWidth="1"/>
    <col min="15887" max="15887" width="10.28515625" style="106" customWidth="1"/>
    <col min="15888" max="15888" width="8.42578125" style="106" customWidth="1"/>
    <col min="15889" max="15889" width="7.42578125" style="106" bestFit="1" customWidth="1"/>
    <col min="15890" max="15890" width="8.28515625" style="106" customWidth="1"/>
    <col min="15891" max="15891" width="6.85546875" style="106" bestFit="1" customWidth="1"/>
    <col min="15892" max="16128" width="9.140625" style="106"/>
    <col min="16129" max="16129" width="56.42578125" style="106" bestFit="1" customWidth="1"/>
    <col min="16130" max="16133" width="8.42578125" style="106" bestFit="1" customWidth="1"/>
    <col min="16134" max="16134" width="7.140625" style="106" bestFit="1" customWidth="1"/>
    <col min="16135" max="16135" width="7.42578125" style="106" bestFit="1" customWidth="1"/>
    <col min="16136" max="16136" width="7.85546875" style="106" bestFit="1" customWidth="1"/>
    <col min="16137" max="16137" width="7.42578125" style="106" bestFit="1" customWidth="1"/>
    <col min="16138" max="16138" width="10.42578125" style="106" bestFit="1" customWidth="1"/>
    <col min="16139" max="16139" width="54.85546875" style="106" customWidth="1"/>
    <col min="16140" max="16142" width="9.42578125" style="106" bestFit="1" customWidth="1"/>
    <col min="16143" max="16143" width="10.28515625" style="106" customWidth="1"/>
    <col min="16144" max="16144" width="8.42578125" style="106" customWidth="1"/>
    <col min="16145" max="16145" width="7.42578125" style="106" bestFit="1" customWidth="1"/>
    <col min="16146" max="16146" width="8.28515625" style="106" customWidth="1"/>
    <col min="16147" max="16147" width="6.85546875" style="106" bestFit="1" customWidth="1"/>
    <col min="16148" max="16384" width="9.140625" style="106"/>
  </cols>
  <sheetData>
    <row r="1" spans="1:19" ht="15.75">
      <c r="A1" s="1867" t="s">
        <v>271</v>
      </c>
      <c r="B1" s="1867"/>
      <c r="C1" s="1867"/>
      <c r="D1" s="1867"/>
      <c r="E1" s="1867"/>
      <c r="F1" s="1867"/>
      <c r="G1" s="1867"/>
      <c r="H1" s="1867"/>
      <c r="I1" s="1867"/>
      <c r="J1" s="1867"/>
      <c r="K1" s="1867"/>
      <c r="L1" s="1867"/>
      <c r="M1" s="1867"/>
      <c r="N1" s="1867"/>
      <c r="O1" s="1867"/>
      <c r="P1" s="1867"/>
      <c r="Q1" s="1867"/>
      <c r="R1" s="1867"/>
      <c r="S1" s="1867"/>
    </row>
    <row r="2" spans="1:19" ht="15.75">
      <c r="A2" s="1867" t="s">
        <v>290</v>
      </c>
      <c r="B2" s="1867"/>
      <c r="C2" s="1867"/>
      <c r="D2" s="1867"/>
      <c r="E2" s="1867"/>
      <c r="F2" s="1867"/>
      <c r="G2" s="1867"/>
      <c r="H2" s="1867"/>
      <c r="I2" s="1867"/>
      <c r="J2" s="1867"/>
      <c r="K2" s="1867"/>
      <c r="L2" s="1867"/>
      <c r="M2" s="1867"/>
      <c r="N2" s="1867"/>
      <c r="O2" s="1867"/>
      <c r="P2" s="1867"/>
      <c r="Q2" s="1867"/>
      <c r="R2" s="1867"/>
      <c r="S2" s="1867"/>
    </row>
    <row r="3" spans="1:19" ht="13.5" thickBot="1">
      <c r="A3" s="110"/>
      <c r="B3" s="110"/>
      <c r="C3" s="110"/>
      <c r="D3" s="110"/>
      <c r="E3" s="110"/>
      <c r="F3" s="110"/>
      <c r="G3" s="110"/>
      <c r="H3" s="1868" t="s">
        <v>65</v>
      </c>
      <c r="I3" s="1868"/>
      <c r="K3" s="110"/>
      <c r="L3" s="110"/>
      <c r="M3" s="110"/>
      <c r="N3" s="110"/>
      <c r="O3" s="110"/>
      <c r="P3" s="110"/>
      <c r="Q3" s="110"/>
      <c r="R3" s="1868" t="s">
        <v>65</v>
      </c>
      <c r="S3" s="1868"/>
    </row>
    <row r="4" spans="1:19" ht="13.5" customHeight="1" thickTop="1">
      <c r="A4" s="1864" t="s">
        <v>187</v>
      </c>
      <c r="B4" s="590">
        <v>2017</v>
      </c>
      <c r="C4" s="592">
        <v>2017</v>
      </c>
      <c r="D4" s="591">
        <v>2018</v>
      </c>
      <c r="E4" s="592">
        <v>2018</v>
      </c>
      <c r="F4" s="1869" t="s">
        <v>147</v>
      </c>
      <c r="G4" s="1870"/>
      <c r="H4" s="1870"/>
      <c r="I4" s="1871"/>
      <c r="K4" s="1864" t="s">
        <v>187</v>
      </c>
      <c r="L4" s="590">
        <v>2017</v>
      </c>
      <c r="M4" s="591">
        <v>2017</v>
      </c>
      <c r="N4" s="591">
        <v>2018</v>
      </c>
      <c r="O4" s="592">
        <v>2018</v>
      </c>
      <c r="P4" s="1869" t="s">
        <v>147</v>
      </c>
      <c r="Q4" s="1870"/>
      <c r="R4" s="1870"/>
      <c r="S4" s="1871"/>
    </row>
    <row r="5" spans="1:19" ht="15.75">
      <c r="A5" s="1865"/>
      <c r="B5" s="593" t="s">
        <v>149</v>
      </c>
      <c r="C5" s="594" t="s">
        <v>150</v>
      </c>
      <c r="D5" s="593" t="s">
        <v>272</v>
      </c>
      <c r="E5" s="594" t="s">
        <v>273</v>
      </c>
      <c r="F5" s="1860" t="s">
        <v>44</v>
      </c>
      <c r="G5" s="1861"/>
      <c r="H5" s="1860" t="s">
        <v>134</v>
      </c>
      <c r="I5" s="1862"/>
      <c r="K5" s="1865"/>
      <c r="L5" s="593" t="s">
        <v>149</v>
      </c>
      <c r="M5" s="594" t="s">
        <v>150</v>
      </c>
      <c r="N5" s="593" t="s">
        <v>272</v>
      </c>
      <c r="O5" s="594" t="s">
        <v>273</v>
      </c>
      <c r="P5" s="1860" t="s">
        <v>44</v>
      </c>
      <c r="Q5" s="1861"/>
      <c r="R5" s="1860" t="s">
        <v>134</v>
      </c>
      <c r="S5" s="1862"/>
    </row>
    <row r="6" spans="1:19">
      <c r="A6" s="1866"/>
      <c r="B6" s="628"/>
      <c r="C6" s="629"/>
      <c r="D6" s="629"/>
      <c r="E6" s="629"/>
      <c r="F6" s="595" t="s">
        <v>3</v>
      </c>
      <c r="G6" s="596" t="s">
        <v>153</v>
      </c>
      <c r="H6" s="595" t="s">
        <v>3</v>
      </c>
      <c r="I6" s="597" t="s">
        <v>153</v>
      </c>
      <c r="K6" s="1866"/>
      <c r="L6" s="628"/>
      <c r="M6" s="629"/>
      <c r="N6" s="629"/>
      <c r="O6" s="629"/>
      <c r="P6" s="595" t="s">
        <v>3</v>
      </c>
      <c r="Q6" s="596" t="s">
        <v>153</v>
      </c>
      <c r="R6" s="595" t="s">
        <v>3</v>
      </c>
      <c r="S6" s="597" t="s">
        <v>153</v>
      </c>
    </row>
    <row r="7" spans="1:19" s="110" customFormat="1">
      <c r="A7" s="111" t="s">
        <v>291</v>
      </c>
      <c r="B7" s="112">
        <v>90041.163963841056</v>
      </c>
      <c r="C7" s="113">
        <v>91907.464876476704</v>
      </c>
      <c r="D7" s="113">
        <v>135756.55206655609</v>
      </c>
      <c r="E7" s="113">
        <v>151451.50940711261</v>
      </c>
      <c r="F7" s="113">
        <v>1866.3009126356483</v>
      </c>
      <c r="G7" s="113">
        <v>2.0727196656244047</v>
      </c>
      <c r="H7" s="113">
        <v>15694.957340556517</v>
      </c>
      <c r="I7" s="114">
        <v>11.561104861341718</v>
      </c>
      <c r="J7" s="109"/>
      <c r="K7" s="111" t="s">
        <v>292</v>
      </c>
      <c r="L7" s="115">
        <v>33692.491801106589</v>
      </c>
      <c r="M7" s="116">
        <v>35338.088265063998</v>
      </c>
      <c r="N7" s="116">
        <v>36935.751115149898</v>
      </c>
      <c r="O7" s="116">
        <v>40369.076080411403</v>
      </c>
      <c r="P7" s="116">
        <v>1645.5964639574086</v>
      </c>
      <c r="Q7" s="116">
        <v>4.8841637290340181</v>
      </c>
      <c r="R7" s="116">
        <v>3433.324965261505</v>
      </c>
      <c r="S7" s="117">
        <v>9.2953977152322267</v>
      </c>
    </row>
    <row r="8" spans="1:19" s="104" customFormat="1">
      <c r="A8" s="118" t="s">
        <v>293</v>
      </c>
      <c r="B8" s="119">
        <v>11443.927111926099</v>
      </c>
      <c r="C8" s="120">
        <v>11850.2926532991</v>
      </c>
      <c r="D8" s="120">
        <v>15778.509357744011</v>
      </c>
      <c r="E8" s="120">
        <v>19511.556512695606</v>
      </c>
      <c r="F8" s="121">
        <v>406.36554137300118</v>
      </c>
      <c r="G8" s="121">
        <v>3.5509273818208267</v>
      </c>
      <c r="H8" s="121">
        <v>3733.0471549515951</v>
      </c>
      <c r="I8" s="122">
        <v>23.659061007049026</v>
      </c>
      <c r="J8" s="108"/>
      <c r="K8" s="118" t="s">
        <v>294</v>
      </c>
      <c r="L8" s="123">
        <v>20785.778497327086</v>
      </c>
      <c r="M8" s="124">
        <v>22223.584271489999</v>
      </c>
      <c r="N8" s="124">
        <v>25683.661072491901</v>
      </c>
      <c r="O8" s="124">
        <v>28813.7844473519</v>
      </c>
      <c r="P8" s="125">
        <v>1437.8057741629127</v>
      </c>
      <c r="Q8" s="125">
        <v>6.9172572696654351</v>
      </c>
      <c r="R8" s="125">
        <v>3130.1233748599989</v>
      </c>
      <c r="S8" s="126">
        <v>12.187216479867313</v>
      </c>
    </row>
    <row r="9" spans="1:19" s="104" customFormat="1">
      <c r="A9" s="118" t="s">
        <v>295</v>
      </c>
      <c r="B9" s="127">
        <v>2959.2410274899999</v>
      </c>
      <c r="C9" s="121">
        <v>3029.3466289816006</v>
      </c>
      <c r="D9" s="121">
        <v>3138.66533708</v>
      </c>
      <c r="E9" s="121">
        <v>3245.6204607099994</v>
      </c>
      <c r="F9" s="127">
        <v>70.105601491600737</v>
      </c>
      <c r="G9" s="121">
        <v>2.3690399274797711</v>
      </c>
      <c r="H9" s="121">
        <v>106.95512362999943</v>
      </c>
      <c r="I9" s="122">
        <v>3.4076625617404361</v>
      </c>
      <c r="K9" s="118" t="s">
        <v>296</v>
      </c>
      <c r="L9" s="128">
        <v>27.260503960000001</v>
      </c>
      <c r="M9" s="125">
        <v>16.107498040000003</v>
      </c>
      <c r="N9" s="125">
        <v>80.731090099999989</v>
      </c>
      <c r="O9" s="125">
        <v>74.868887519999987</v>
      </c>
      <c r="P9" s="128">
        <v>-11.153005919999998</v>
      </c>
      <c r="Q9" s="125">
        <v>-40.912691622888097</v>
      </c>
      <c r="R9" s="125">
        <v>-5.8622025800000017</v>
      </c>
      <c r="S9" s="126">
        <v>-7.2613940586440844</v>
      </c>
    </row>
    <row r="10" spans="1:19" s="104" customFormat="1">
      <c r="A10" s="118" t="s">
        <v>297</v>
      </c>
      <c r="B10" s="127">
        <v>32324.876146634997</v>
      </c>
      <c r="C10" s="121">
        <v>32939.686780155003</v>
      </c>
      <c r="D10" s="121">
        <v>47489.253618740273</v>
      </c>
      <c r="E10" s="121">
        <v>50652.339367846689</v>
      </c>
      <c r="F10" s="127">
        <v>614.81063352000638</v>
      </c>
      <c r="G10" s="121">
        <v>1.9019736710855359</v>
      </c>
      <c r="H10" s="121">
        <v>3163.0857491064162</v>
      </c>
      <c r="I10" s="122">
        <v>6.6606347922431768</v>
      </c>
      <c r="K10" s="118" t="s">
        <v>298</v>
      </c>
      <c r="L10" s="128">
        <v>8732.5246681595017</v>
      </c>
      <c r="M10" s="125">
        <v>9078.2261270739982</v>
      </c>
      <c r="N10" s="125">
        <v>6654.8503755279999</v>
      </c>
      <c r="O10" s="125">
        <v>6974.5263395185002</v>
      </c>
      <c r="P10" s="128">
        <v>345.70145891449647</v>
      </c>
      <c r="Q10" s="125">
        <v>3.9587802159321903</v>
      </c>
      <c r="R10" s="125">
        <v>319.67596399050035</v>
      </c>
      <c r="S10" s="126">
        <v>4.8036536653934476</v>
      </c>
    </row>
    <row r="11" spans="1:19" s="104" customFormat="1">
      <c r="A11" s="118" t="s">
        <v>299</v>
      </c>
      <c r="B11" s="127">
        <v>1826.9595200699998</v>
      </c>
      <c r="C11" s="121">
        <v>1712.9727798700001</v>
      </c>
      <c r="D11" s="121">
        <v>2550.2065493404002</v>
      </c>
      <c r="E11" s="121">
        <v>2794.3440487404009</v>
      </c>
      <c r="F11" s="127">
        <v>-113.98674019999976</v>
      </c>
      <c r="G11" s="121">
        <v>-6.2391497429364149</v>
      </c>
      <c r="H11" s="121">
        <v>244.13749940000071</v>
      </c>
      <c r="I11" s="122">
        <v>9.5732441540135564</v>
      </c>
      <c r="K11" s="118" t="s">
        <v>300</v>
      </c>
      <c r="L11" s="129">
        <v>4146.92813166</v>
      </c>
      <c r="M11" s="130">
        <v>4020.1703684600006</v>
      </c>
      <c r="N11" s="130">
        <v>4516.5085770300002</v>
      </c>
      <c r="O11" s="130">
        <v>4505.8964060209992</v>
      </c>
      <c r="P11" s="125">
        <v>-126.75776319999932</v>
      </c>
      <c r="Q11" s="125">
        <v>-3.0566665053165187</v>
      </c>
      <c r="R11" s="125">
        <v>-10.612171009001031</v>
      </c>
      <c r="S11" s="126">
        <v>-0.23496403976674085</v>
      </c>
    </row>
    <row r="12" spans="1:19" s="104" customFormat="1">
      <c r="A12" s="118" t="s">
        <v>301</v>
      </c>
      <c r="B12" s="131">
        <v>41486.160157719947</v>
      </c>
      <c r="C12" s="132">
        <v>42375.166034170987</v>
      </c>
      <c r="D12" s="132">
        <v>66799.917203651436</v>
      </c>
      <c r="E12" s="132">
        <v>75247.649017119911</v>
      </c>
      <c r="F12" s="121">
        <v>889.00587645103951</v>
      </c>
      <c r="G12" s="121">
        <v>2.1428974700749905</v>
      </c>
      <c r="H12" s="121">
        <v>8447.7318134684756</v>
      </c>
      <c r="I12" s="122">
        <v>12.646320784671127</v>
      </c>
      <c r="K12" s="111" t="s">
        <v>302</v>
      </c>
      <c r="L12" s="115">
        <v>105100.41508861403</v>
      </c>
      <c r="M12" s="116">
        <v>108082.16658575903</v>
      </c>
      <c r="N12" s="116">
        <v>133168.104986046</v>
      </c>
      <c r="O12" s="116">
        <v>136854.3399662993</v>
      </c>
      <c r="P12" s="116">
        <v>2981.751497145</v>
      </c>
      <c r="Q12" s="116">
        <v>2.8370501625811615</v>
      </c>
      <c r="R12" s="116">
        <v>3686.234980253299</v>
      </c>
      <c r="S12" s="117">
        <v>2.7681065076653004</v>
      </c>
    </row>
    <row r="13" spans="1:19" s="110" customFormat="1">
      <c r="A13" s="111" t="s">
        <v>303</v>
      </c>
      <c r="B13" s="112">
        <v>3894.4797711739998</v>
      </c>
      <c r="C13" s="113">
        <v>3786.5666091939997</v>
      </c>
      <c r="D13" s="113">
        <v>5033.271656500001</v>
      </c>
      <c r="E13" s="113">
        <v>5848.2048020000011</v>
      </c>
      <c r="F13" s="113">
        <v>-107.91316198000004</v>
      </c>
      <c r="G13" s="113">
        <v>-2.7709262422865111</v>
      </c>
      <c r="H13" s="113">
        <v>814.93314550000014</v>
      </c>
      <c r="I13" s="114">
        <v>16.190923143351302</v>
      </c>
      <c r="K13" s="118" t="s">
        <v>304</v>
      </c>
      <c r="L13" s="123">
        <v>15215.767211950006</v>
      </c>
      <c r="M13" s="124">
        <v>15855.422411364996</v>
      </c>
      <c r="N13" s="124">
        <v>16560.525646539998</v>
      </c>
      <c r="O13" s="124">
        <v>16735.875940279995</v>
      </c>
      <c r="P13" s="125">
        <v>639.65519941499042</v>
      </c>
      <c r="Q13" s="125">
        <v>4.2038971187244796</v>
      </c>
      <c r="R13" s="125">
        <v>175.35029373999714</v>
      </c>
      <c r="S13" s="126">
        <v>1.058844975591902</v>
      </c>
    </row>
    <row r="14" spans="1:19" s="104" customFormat="1">
      <c r="A14" s="118" t="s">
        <v>305</v>
      </c>
      <c r="B14" s="119">
        <v>1449.5635857780001</v>
      </c>
      <c r="C14" s="120">
        <v>1443.8220910499999</v>
      </c>
      <c r="D14" s="120">
        <v>2067.7479726500001</v>
      </c>
      <c r="E14" s="120">
        <v>2822.8984246900009</v>
      </c>
      <c r="F14" s="121">
        <v>-5.7414947280001343</v>
      </c>
      <c r="G14" s="121">
        <v>-0.39608436527595292</v>
      </c>
      <c r="H14" s="121">
        <v>755.1504520400008</v>
      </c>
      <c r="I14" s="122">
        <v>36.520430053775335</v>
      </c>
      <c r="K14" s="118" t="s">
        <v>306</v>
      </c>
      <c r="L14" s="128">
        <v>13977.515579923998</v>
      </c>
      <c r="M14" s="125">
        <v>14511.357957764001</v>
      </c>
      <c r="N14" s="125">
        <v>15524.152952999002</v>
      </c>
      <c r="O14" s="125">
        <v>15786.826806750798</v>
      </c>
      <c r="P14" s="128">
        <v>533.84237784000288</v>
      </c>
      <c r="Q14" s="125">
        <v>3.8192937420636062</v>
      </c>
      <c r="R14" s="125">
        <v>262.67385375179583</v>
      </c>
      <c r="S14" s="126">
        <v>1.6920334046377179</v>
      </c>
    </row>
    <row r="15" spans="1:19" s="104" customFormat="1">
      <c r="A15" s="118" t="s">
        <v>307</v>
      </c>
      <c r="B15" s="127">
        <v>581.56760937599995</v>
      </c>
      <c r="C15" s="121">
        <v>539.11293897400003</v>
      </c>
      <c r="D15" s="121">
        <v>489.91181279999995</v>
      </c>
      <c r="E15" s="121">
        <v>457.77261727000001</v>
      </c>
      <c r="F15" s="127">
        <v>-42.45467040199992</v>
      </c>
      <c r="G15" s="121">
        <v>-7.3000403938507121</v>
      </c>
      <c r="H15" s="121">
        <v>-32.139195529999938</v>
      </c>
      <c r="I15" s="122">
        <v>-6.5602001605787645</v>
      </c>
      <c r="K15" s="118" t="s">
        <v>308</v>
      </c>
      <c r="L15" s="128">
        <v>0</v>
      </c>
      <c r="M15" s="125">
        <v>0</v>
      </c>
      <c r="N15" s="125">
        <v>0</v>
      </c>
      <c r="O15" s="125">
        <v>0</v>
      </c>
      <c r="P15" s="133">
        <v>0</v>
      </c>
      <c r="Q15" s="134"/>
      <c r="R15" s="134">
        <v>0</v>
      </c>
      <c r="S15" s="135"/>
    </row>
    <row r="16" spans="1:19" s="104" customFormat="1">
      <c r="A16" s="118" t="s">
        <v>309</v>
      </c>
      <c r="B16" s="127">
        <v>575.03229275000001</v>
      </c>
      <c r="C16" s="121">
        <v>515.99058433000005</v>
      </c>
      <c r="D16" s="121">
        <v>756.08660152999983</v>
      </c>
      <c r="E16" s="121">
        <v>804.33534265000014</v>
      </c>
      <c r="F16" s="127">
        <v>-59.041708419999964</v>
      </c>
      <c r="G16" s="121">
        <v>-10.267546564670731</v>
      </c>
      <c r="H16" s="121">
        <v>48.248741120000318</v>
      </c>
      <c r="I16" s="122">
        <v>6.3813776123482757</v>
      </c>
      <c r="K16" s="118" t="s">
        <v>310</v>
      </c>
      <c r="L16" s="128">
        <v>0</v>
      </c>
      <c r="M16" s="125">
        <v>0</v>
      </c>
      <c r="N16" s="125">
        <v>0</v>
      </c>
      <c r="O16" s="125">
        <v>0</v>
      </c>
      <c r="P16" s="133">
        <v>0</v>
      </c>
      <c r="Q16" s="134"/>
      <c r="R16" s="134">
        <v>0</v>
      </c>
      <c r="S16" s="135"/>
    </row>
    <row r="17" spans="1:19" s="104" customFormat="1">
      <c r="A17" s="118" t="s">
        <v>311</v>
      </c>
      <c r="B17" s="127">
        <v>7.3199999999999994</v>
      </c>
      <c r="C17" s="121">
        <v>6.41</v>
      </c>
      <c r="D17" s="121">
        <v>15.38632142</v>
      </c>
      <c r="E17" s="121">
        <v>23.810165400000002</v>
      </c>
      <c r="F17" s="127">
        <v>-0.90999999999999925</v>
      </c>
      <c r="G17" s="121">
        <v>-12.431693989071029</v>
      </c>
      <c r="H17" s="121">
        <v>8.4238439800000027</v>
      </c>
      <c r="I17" s="122">
        <v>54.748914636933421</v>
      </c>
      <c r="J17" s="108"/>
      <c r="K17" s="118" t="s">
        <v>312</v>
      </c>
      <c r="L17" s="128">
        <v>58209.597537530019</v>
      </c>
      <c r="M17" s="125">
        <v>60458.799126670026</v>
      </c>
      <c r="N17" s="125">
        <v>80767.473512604003</v>
      </c>
      <c r="O17" s="125">
        <v>83957.673998145518</v>
      </c>
      <c r="P17" s="128">
        <v>2249.2015891400079</v>
      </c>
      <c r="Q17" s="136">
        <v>3.8639703490302595</v>
      </c>
      <c r="R17" s="136">
        <v>3190.2004855415144</v>
      </c>
      <c r="S17" s="137">
        <v>3.9498579648448136</v>
      </c>
    </row>
    <row r="18" spans="1:19" s="104" customFormat="1">
      <c r="A18" s="118" t="s">
        <v>313</v>
      </c>
      <c r="B18" s="127">
        <v>32.251591149999996</v>
      </c>
      <c r="C18" s="121">
        <v>40.964680610000002</v>
      </c>
      <c r="D18" s="121">
        <v>43.687589719999998</v>
      </c>
      <c r="E18" s="121">
        <v>45.87254956999999</v>
      </c>
      <c r="F18" s="127">
        <v>8.7130894600000062</v>
      </c>
      <c r="G18" s="121">
        <v>27.015998743987574</v>
      </c>
      <c r="H18" s="121">
        <v>2.1849598499999914</v>
      </c>
      <c r="I18" s="122">
        <v>5.0013284413347385</v>
      </c>
      <c r="K18" s="118" t="s">
        <v>314</v>
      </c>
      <c r="L18" s="128">
        <v>5158.7032163699996</v>
      </c>
      <c r="M18" s="125">
        <v>5159.8568078999988</v>
      </c>
      <c r="N18" s="125">
        <v>6095.5717954199999</v>
      </c>
      <c r="O18" s="125">
        <v>6188.1325941199993</v>
      </c>
      <c r="P18" s="128">
        <v>1.1535915299991757</v>
      </c>
      <c r="Q18" s="136">
        <v>2.2362044909629789E-2</v>
      </c>
      <c r="R18" s="136">
        <v>92.560798699999395</v>
      </c>
      <c r="S18" s="137">
        <v>1.5184924697227971</v>
      </c>
    </row>
    <row r="19" spans="1:19" s="104" customFormat="1">
      <c r="A19" s="118" t="s">
        <v>315</v>
      </c>
      <c r="B19" s="127">
        <v>437.9450478199999</v>
      </c>
      <c r="C19" s="121">
        <v>399.94832257000002</v>
      </c>
      <c r="D19" s="121">
        <v>462.23969855000007</v>
      </c>
      <c r="E19" s="121">
        <v>415.31669614000009</v>
      </c>
      <c r="F19" s="127">
        <v>-37.996725249999884</v>
      </c>
      <c r="G19" s="121">
        <v>-8.6761399493246341</v>
      </c>
      <c r="H19" s="121">
        <v>-46.923002409999981</v>
      </c>
      <c r="I19" s="122">
        <v>-10.151227286880111</v>
      </c>
      <c r="K19" s="118" t="s">
        <v>316</v>
      </c>
      <c r="L19" s="129">
        <v>12538.831542840011</v>
      </c>
      <c r="M19" s="130">
        <v>12096.730282060013</v>
      </c>
      <c r="N19" s="130">
        <v>14220.381078483004</v>
      </c>
      <c r="O19" s="130">
        <v>14185.830627003003</v>
      </c>
      <c r="P19" s="125">
        <v>-442.10126077999848</v>
      </c>
      <c r="Q19" s="136">
        <v>-3.5258569290888149</v>
      </c>
      <c r="R19" s="136">
        <v>-34.550451480001357</v>
      </c>
      <c r="S19" s="137">
        <v>-0.24296431501600177</v>
      </c>
    </row>
    <row r="20" spans="1:19" s="104" customFormat="1">
      <c r="A20" s="118" t="s">
        <v>317</v>
      </c>
      <c r="B20" s="131">
        <v>810.79964430000007</v>
      </c>
      <c r="C20" s="132">
        <v>840.31799166000019</v>
      </c>
      <c r="D20" s="132">
        <v>1198.2116598300001</v>
      </c>
      <c r="E20" s="132">
        <v>1278.19900628</v>
      </c>
      <c r="F20" s="121">
        <v>29.518347360000121</v>
      </c>
      <c r="G20" s="121">
        <v>3.6406463134902629</v>
      </c>
      <c r="H20" s="121">
        <v>79.987346449999905</v>
      </c>
      <c r="I20" s="122">
        <v>6.6755606819373092</v>
      </c>
      <c r="J20" s="108"/>
      <c r="K20" s="111" t="s">
        <v>318</v>
      </c>
      <c r="L20" s="115">
        <v>434697.5632333465</v>
      </c>
      <c r="M20" s="116">
        <v>449246.05149269011</v>
      </c>
      <c r="N20" s="116">
        <v>532019.17145723687</v>
      </c>
      <c r="O20" s="116">
        <v>544958.95299473184</v>
      </c>
      <c r="P20" s="116">
        <v>14548.488259343605</v>
      </c>
      <c r="Q20" s="138">
        <v>3.3468069503610143</v>
      </c>
      <c r="R20" s="138">
        <v>12939.781537494971</v>
      </c>
      <c r="S20" s="139">
        <v>2.4322021144561434</v>
      </c>
    </row>
    <row r="21" spans="1:19" s="110" customFormat="1">
      <c r="A21" s="111" t="s">
        <v>319</v>
      </c>
      <c r="B21" s="112">
        <v>329800.05582544114</v>
      </c>
      <c r="C21" s="113">
        <v>337684.31608300452</v>
      </c>
      <c r="D21" s="113">
        <v>397853.51072557527</v>
      </c>
      <c r="E21" s="113">
        <v>417101.3824868243</v>
      </c>
      <c r="F21" s="113">
        <v>7884.2602575633791</v>
      </c>
      <c r="G21" s="113">
        <v>2.3906182301365089</v>
      </c>
      <c r="H21" s="113">
        <v>19247.871761249029</v>
      </c>
      <c r="I21" s="114">
        <v>4.83792934895716</v>
      </c>
      <c r="J21" s="109"/>
      <c r="K21" s="118" t="s">
        <v>320</v>
      </c>
      <c r="L21" s="123">
        <v>90137.665558502005</v>
      </c>
      <c r="M21" s="124">
        <v>91230.193251202145</v>
      </c>
      <c r="N21" s="124">
        <v>111321.438182246</v>
      </c>
      <c r="O21" s="124">
        <v>115108.11908766995</v>
      </c>
      <c r="P21" s="125">
        <v>1092.5276927001396</v>
      </c>
      <c r="Q21" s="136">
        <v>1.2120656619302581</v>
      </c>
      <c r="R21" s="136">
        <v>3786.6809054239566</v>
      </c>
      <c r="S21" s="137">
        <v>3.4015738273383826</v>
      </c>
    </row>
    <row r="22" spans="1:19" s="104" customFormat="1">
      <c r="A22" s="118" t="s">
        <v>321</v>
      </c>
      <c r="B22" s="119">
        <v>68366.714637647994</v>
      </c>
      <c r="C22" s="120">
        <v>67216.496087064996</v>
      </c>
      <c r="D22" s="120">
        <v>59861.908370494479</v>
      </c>
      <c r="E22" s="120">
        <v>56328.316050604684</v>
      </c>
      <c r="F22" s="121">
        <v>-1150.2185505829984</v>
      </c>
      <c r="G22" s="121">
        <v>-1.6824247832871571</v>
      </c>
      <c r="H22" s="121">
        <v>-3533.5923198897945</v>
      </c>
      <c r="I22" s="122">
        <v>-5.9029062321566039</v>
      </c>
      <c r="J22" s="108"/>
      <c r="K22" s="118" t="s">
        <v>322</v>
      </c>
      <c r="L22" s="128">
        <v>70383.149777159837</v>
      </c>
      <c r="M22" s="125">
        <v>71751.319848385916</v>
      </c>
      <c r="N22" s="125">
        <v>80665.265556319966</v>
      </c>
      <c r="O22" s="125">
        <v>76500.959114031502</v>
      </c>
      <c r="P22" s="128">
        <v>1368.170071226079</v>
      </c>
      <c r="Q22" s="136">
        <v>1.9438886659063195</v>
      </c>
      <c r="R22" s="136">
        <v>-4164.3064422884636</v>
      </c>
      <c r="S22" s="137">
        <v>-5.162453025560267</v>
      </c>
    </row>
    <row r="23" spans="1:19" s="104" customFormat="1">
      <c r="A23" s="118" t="s">
        <v>323</v>
      </c>
      <c r="B23" s="127">
        <v>17376.885927485997</v>
      </c>
      <c r="C23" s="121">
        <v>15660.215086190001</v>
      </c>
      <c r="D23" s="121">
        <v>18835.516992960005</v>
      </c>
      <c r="E23" s="121">
        <v>21386.796232740002</v>
      </c>
      <c r="F23" s="127">
        <v>-1716.6708412959961</v>
      </c>
      <c r="G23" s="121">
        <v>-9.8790476524947497</v>
      </c>
      <c r="H23" s="121">
        <v>2551.2792397799967</v>
      </c>
      <c r="I23" s="122">
        <v>13.545044931517236</v>
      </c>
      <c r="K23" s="118" t="s">
        <v>324</v>
      </c>
      <c r="L23" s="128">
        <v>41261.564200699999</v>
      </c>
      <c r="M23" s="125">
        <v>49242.597389070012</v>
      </c>
      <c r="N23" s="125">
        <v>53776.227504030008</v>
      </c>
      <c r="O23" s="125">
        <v>63598.068505679948</v>
      </c>
      <c r="P23" s="128">
        <v>7981.0331883700128</v>
      </c>
      <c r="Q23" s="136">
        <v>19.342536675414294</v>
      </c>
      <c r="R23" s="136">
        <v>9821.8410016499402</v>
      </c>
      <c r="S23" s="137">
        <v>18.26428044048625</v>
      </c>
    </row>
    <row r="24" spans="1:19" s="104" customFormat="1">
      <c r="A24" s="118" t="s">
        <v>325</v>
      </c>
      <c r="B24" s="127">
        <v>16175.157851436998</v>
      </c>
      <c r="C24" s="121">
        <v>14723.167207541999</v>
      </c>
      <c r="D24" s="121">
        <v>17509.714635689994</v>
      </c>
      <c r="E24" s="121">
        <v>18026.124569519994</v>
      </c>
      <c r="F24" s="127">
        <v>-1451.9906438949984</v>
      </c>
      <c r="G24" s="121">
        <v>-8.9766706280767696</v>
      </c>
      <c r="H24" s="121">
        <v>516.40993383000023</v>
      </c>
      <c r="I24" s="140">
        <v>2.9492766991039567</v>
      </c>
      <c r="K24" s="118" t="s">
        <v>326</v>
      </c>
      <c r="L24" s="128">
        <v>178184.44643950532</v>
      </c>
      <c r="M24" s="125">
        <v>182085.55161068856</v>
      </c>
      <c r="N24" s="125">
        <v>221011.48143331238</v>
      </c>
      <c r="O24" s="125">
        <v>223078.5134924365</v>
      </c>
      <c r="P24" s="128">
        <v>3901.1051711832406</v>
      </c>
      <c r="Q24" s="136">
        <v>2.1893634652941993</v>
      </c>
      <c r="R24" s="136">
        <v>2067.0320591241179</v>
      </c>
      <c r="S24" s="137">
        <v>0.93526003523388013</v>
      </c>
    </row>
    <row r="25" spans="1:19" s="104" customFormat="1">
      <c r="A25" s="118" t="s">
        <v>327</v>
      </c>
      <c r="B25" s="127">
        <v>12308.176647816999</v>
      </c>
      <c r="C25" s="121">
        <v>11426.766865621999</v>
      </c>
      <c r="D25" s="121">
        <v>13306.068931359998</v>
      </c>
      <c r="E25" s="121">
        <v>14389.297950049999</v>
      </c>
      <c r="F25" s="127">
        <v>-881.40978219499993</v>
      </c>
      <c r="G25" s="121">
        <v>-7.1611726693192077</v>
      </c>
      <c r="H25" s="121">
        <v>1083.2290186900009</v>
      </c>
      <c r="I25" s="122">
        <v>8.1408643249774997</v>
      </c>
      <c r="K25" s="118" t="s">
        <v>328</v>
      </c>
      <c r="L25" s="128">
        <v>53330.805764029348</v>
      </c>
      <c r="M25" s="125">
        <v>53297.799762061004</v>
      </c>
      <c r="N25" s="125">
        <v>63794.952832188494</v>
      </c>
      <c r="O25" s="125">
        <v>65057.437961343909</v>
      </c>
      <c r="P25" s="128">
        <v>-33.006001968344208</v>
      </c>
      <c r="Q25" s="136">
        <v>-6.1889186738307553E-2</v>
      </c>
      <c r="R25" s="136">
        <v>1262.4851291554151</v>
      </c>
      <c r="S25" s="137">
        <v>1.9789733718847007</v>
      </c>
    </row>
    <row r="26" spans="1:19" s="104" customFormat="1">
      <c r="A26" s="118" t="s">
        <v>329</v>
      </c>
      <c r="B26" s="127">
        <v>3866.9812036199996</v>
      </c>
      <c r="C26" s="121">
        <v>3296.4003419199994</v>
      </c>
      <c r="D26" s="121">
        <v>4203.6457043299997</v>
      </c>
      <c r="E26" s="121">
        <v>3636.8266194699986</v>
      </c>
      <c r="F26" s="127">
        <v>-570.58086170000024</v>
      </c>
      <c r="G26" s="121">
        <v>-14.755201322568157</v>
      </c>
      <c r="H26" s="121">
        <v>-566.81908486000111</v>
      </c>
      <c r="I26" s="122">
        <v>-13.483988060081858</v>
      </c>
      <c r="K26" s="118" t="s">
        <v>330</v>
      </c>
      <c r="L26" s="129">
        <v>1399.9314934499996</v>
      </c>
      <c r="M26" s="130">
        <v>1638.5896312825</v>
      </c>
      <c r="N26" s="130">
        <v>1449.8059491399999</v>
      </c>
      <c r="O26" s="130">
        <v>1615.8548335699998</v>
      </c>
      <c r="P26" s="125">
        <v>238.65813783250042</v>
      </c>
      <c r="Q26" s="136">
        <v>17.047844051593543</v>
      </c>
      <c r="R26" s="136">
        <v>166.04888442999982</v>
      </c>
      <c r="S26" s="137">
        <v>11.453179960290353</v>
      </c>
    </row>
    <row r="27" spans="1:19" s="104" customFormat="1">
      <c r="A27" s="118" t="s">
        <v>331</v>
      </c>
      <c r="B27" s="127">
        <v>429.82810351000006</v>
      </c>
      <c r="C27" s="121">
        <v>466.38533698000003</v>
      </c>
      <c r="D27" s="121">
        <v>1618.48055905</v>
      </c>
      <c r="E27" s="121">
        <v>851.67710570000008</v>
      </c>
      <c r="F27" s="127">
        <v>36.557233469999971</v>
      </c>
      <c r="G27" s="121">
        <v>8.5050821878494176</v>
      </c>
      <c r="H27" s="121">
        <v>-766.80345334999993</v>
      </c>
      <c r="I27" s="122">
        <v>-47.377983569978177</v>
      </c>
      <c r="K27" s="111" t="s">
        <v>332</v>
      </c>
      <c r="L27" s="115">
        <v>165393.32964811832</v>
      </c>
      <c r="M27" s="116">
        <v>164856.667531318</v>
      </c>
      <c r="N27" s="116">
        <v>203034.79272698998</v>
      </c>
      <c r="O27" s="116">
        <v>200158.77389334998</v>
      </c>
      <c r="P27" s="116">
        <v>-536.66211680031847</v>
      </c>
      <c r="Q27" s="138">
        <v>-0.32447627600344647</v>
      </c>
      <c r="R27" s="138">
        <v>-2876.0188336400024</v>
      </c>
      <c r="S27" s="139">
        <v>-1.4165152656900686</v>
      </c>
    </row>
    <row r="28" spans="1:19" s="104" customFormat="1">
      <c r="A28" s="118" t="s">
        <v>333</v>
      </c>
      <c r="B28" s="127">
        <v>7980.9211584220038</v>
      </c>
      <c r="C28" s="121">
        <v>7861.7610730200013</v>
      </c>
      <c r="D28" s="121">
        <v>8764.4006774800018</v>
      </c>
      <c r="E28" s="121">
        <v>8800.7378717200045</v>
      </c>
      <c r="F28" s="127">
        <v>-119.16008540200255</v>
      </c>
      <c r="G28" s="121">
        <v>-1.4930618037274661</v>
      </c>
      <c r="H28" s="121">
        <v>36.337194240002646</v>
      </c>
      <c r="I28" s="122">
        <v>0.41459987484792349</v>
      </c>
      <c r="K28" s="118" t="s">
        <v>334</v>
      </c>
      <c r="L28" s="123">
        <v>1273.1897967</v>
      </c>
      <c r="M28" s="124">
        <v>1012.84174408</v>
      </c>
      <c r="N28" s="124">
        <v>963.81957014</v>
      </c>
      <c r="O28" s="124">
        <v>963.78677316000005</v>
      </c>
      <c r="P28" s="125">
        <v>-260.34805261999998</v>
      </c>
      <c r="Q28" s="136">
        <v>-20.448487200792847</v>
      </c>
      <c r="R28" s="136">
        <v>-3.2796979999943687E-2</v>
      </c>
      <c r="S28" s="137">
        <v>-3.4028132459667476E-3</v>
      </c>
    </row>
    <row r="29" spans="1:19" s="104" customFormat="1">
      <c r="A29" s="118" t="s">
        <v>335</v>
      </c>
      <c r="B29" s="127">
        <v>0</v>
      </c>
      <c r="C29" s="121">
        <v>0</v>
      </c>
      <c r="D29" s="121">
        <v>0</v>
      </c>
      <c r="E29" s="121">
        <v>0</v>
      </c>
      <c r="F29" s="141">
        <v>0</v>
      </c>
      <c r="G29" s="142"/>
      <c r="H29" s="142">
        <v>0</v>
      </c>
      <c r="I29" s="143"/>
      <c r="J29" s="108"/>
      <c r="K29" s="144" t="s">
        <v>336</v>
      </c>
      <c r="L29" s="128">
        <v>174.83791459</v>
      </c>
      <c r="M29" s="125">
        <v>173.249483</v>
      </c>
      <c r="N29" s="125">
        <v>325.96860669000006</v>
      </c>
      <c r="O29" s="125">
        <v>329.13489422999999</v>
      </c>
      <c r="P29" s="128">
        <v>-1.588431589999999</v>
      </c>
      <c r="Q29" s="136">
        <v>-0.90851666454894364</v>
      </c>
      <c r="R29" s="136">
        <v>3.166287539999928</v>
      </c>
      <c r="S29" s="137">
        <v>0.97134738591900782</v>
      </c>
    </row>
    <row r="30" spans="1:19" s="104" customFormat="1">
      <c r="A30" s="118" t="s">
        <v>337</v>
      </c>
      <c r="B30" s="127">
        <v>15944.989547361003</v>
      </c>
      <c r="C30" s="121">
        <v>15491.613896595001</v>
      </c>
      <c r="D30" s="121">
        <v>14947.894331798001</v>
      </c>
      <c r="E30" s="121">
        <v>15607.865268166501</v>
      </c>
      <c r="F30" s="127">
        <v>-453.37565076600185</v>
      </c>
      <c r="G30" s="145">
        <v>-2.8433737721768426</v>
      </c>
      <c r="H30" s="145">
        <v>659.97093636849968</v>
      </c>
      <c r="I30" s="146">
        <v>4.4151431748120693</v>
      </c>
      <c r="K30" s="118" t="s">
        <v>338</v>
      </c>
      <c r="L30" s="128">
        <v>1200.2112925900003</v>
      </c>
      <c r="M30" s="125">
        <v>1187.1159999999998</v>
      </c>
      <c r="N30" s="125">
        <v>1176.3892822599998</v>
      </c>
      <c r="O30" s="125">
        <v>1100.5431118700001</v>
      </c>
      <c r="P30" s="128">
        <v>-13.095292590000554</v>
      </c>
      <c r="Q30" s="136">
        <v>-1.0910822678348178</v>
      </c>
      <c r="R30" s="136">
        <v>-75.84617038999977</v>
      </c>
      <c r="S30" s="137">
        <v>-6.4473700614042677</v>
      </c>
    </row>
    <row r="31" spans="1:19" s="104" customFormat="1">
      <c r="A31" s="118" t="s">
        <v>339</v>
      </c>
      <c r="B31" s="127">
        <v>16168.125606502997</v>
      </c>
      <c r="C31" s="121">
        <v>16384.781348872002</v>
      </c>
      <c r="D31" s="121">
        <v>19097.376396407006</v>
      </c>
      <c r="E31" s="121">
        <v>19269.234346810001</v>
      </c>
      <c r="F31" s="127">
        <v>216.65574236900466</v>
      </c>
      <c r="G31" s="145">
        <v>1.3400176844362426</v>
      </c>
      <c r="H31" s="145">
        <v>171.8579504029949</v>
      </c>
      <c r="I31" s="146">
        <v>0.89990345708077668</v>
      </c>
      <c r="K31" s="118" t="s">
        <v>340</v>
      </c>
      <c r="L31" s="128">
        <v>54019.435589350003</v>
      </c>
      <c r="M31" s="125">
        <v>54803.181691099999</v>
      </c>
      <c r="N31" s="125">
        <v>68702.30944094999</v>
      </c>
      <c r="O31" s="125">
        <v>70754.386752759994</v>
      </c>
      <c r="P31" s="128">
        <v>783.74610174999543</v>
      </c>
      <c r="Q31" s="136">
        <v>1.4508594789992806</v>
      </c>
      <c r="R31" s="136">
        <v>2052.0773118100042</v>
      </c>
      <c r="S31" s="137">
        <v>2.9869116897355186</v>
      </c>
    </row>
    <row r="32" spans="1:19" s="104" customFormat="1">
      <c r="A32" s="118" t="s">
        <v>341</v>
      </c>
      <c r="B32" s="127">
        <v>5910.252578300001</v>
      </c>
      <c r="C32" s="121">
        <v>5832.0866336599993</v>
      </c>
      <c r="D32" s="121">
        <v>6788.7956551200004</v>
      </c>
      <c r="E32" s="121">
        <v>6744.171825419081</v>
      </c>
      <c r="F32" s="127">
        <v>-78.165944640001726</v>
      </c>
      <c r="G32" s="145">
        <v>-1.3225482939087019</v>
      </c>
      <c r="H32" s="145">
        <v>-44.623829700919487</v>
      </c>
      <c r="I32" s="146">
        <v>-0.65731584757990047</v>
      </c>
      <c r="K32" s="118" t="s">
        <v>342</v>
      </c>
      <c r="L32" s="128">
        <v>4050.7289513899996</v>
      </c>
      <c r="M32" s="125">
        <v>4075.4337179600002</v>
      </c>
      <c r="N32" s="125">
        <v>4872.084484420001</v>
      </c>
      <c r="O32" s="125">
        <v>4226.3482105199992</v>
      </c>
      <c r="P32" s="128">
        <v>24.704766570000629</v>
      </c>
      <c r="Q32" s="136">
        <v>0.60988446441283706</v>
      </c>
      <c r="R32" s="136">
        <v>-645.73627390000183</v>
      </c>
      <c r="S32" s="137">
        <v>-13.253798778837755</v>
      </c>
    </row>
    <row r="33" spans="1:19" s="104" customFormat="1">
      <c r="A33" s="118" t="s">
        <v>343</v>
      </c>
      <c r="B33" s="127">
        <v>7777.8760425200007</v>
      </c>
      <c r="C33" s="121">
        <v>8061.8423160440016</v>
      </c>
      <c r="D33" s="121">
        <v>8673.758967910002</v>
      </c>
      <c r="E33" s="121">
        <v>8884.1376065899985</v>
      </c>
      <c r="F33" s="127">
        <v>283.96627352400083</v>
      </c>
      <c r="G33" s="145">
        <v>3.6509488190814223</v>
      </c>
      <c r="H33" s="145">
        <v>210.37863867999658</v>
      </c>
      <c r="I33" s="146">
        <v>2.4254609732450136</v>
      </c>
      <c r="K33" s="118" t="s">
        <v>344</v>
      </c>
      <c r="L33" s="128">
        <v>106.64442317</v>
      </c>
      <c r="M33" s="125">
        <v>113.33354457000002</v>
      </c>
      <c r="N33" s="125">
        <v>118.39194998999994</v>
      </c>
      <c r="O33" s="125">
        <v>250.54566432999999</v>
      </c>
      <c r="P33" s="128">
        <v>6.689121400000019</v>
      </c>
      <c r="Q33" s="136">
        <v>6.2723593050308963</v>
      </c>
      <c r="R33" s="136">
        <v>132.15371434000005</v>
      </c>
      <c r="S33" s="137">
        <v>111.62390209060877</v>
      </c>
    </row>
    <row r="34" spans="1:19" s="104" customFormat="1">
      <c r="A34" s="118" t="s">
        <v>345</v>
      </c>
      <c r="B34" s="127">
        <v>0</v>
      </c>
      <c r="C34" s="121">
        <v>0</v>
      </c>
      <c r="D34" s="121">
        <v>0</v>
      </c>
      <c r="E34" s="121">
        <v>0</v>
      </c>
      <c r="F34" s="141">
        <v>0</v>
      </c>
      <c r="G34" s="142"/>
      <c r="H34" s="142">
        <v>0</v>
      </c>
      <c r="I34" s="143"/>
      <c r="K34" s="118" t="s">
        <v>346</v>
      </c>
      <c r="L34" s="128">
        <v>5511.1981904200011</v>
      </c>
      <c r="M34" s="125">
        <v>5171.8816768400002</v>
      </c>
      <c r="N34" s="125">
        <v>6072.7159132200022</v>
      </c>
      <c r="O34" s="125">
        <v>6232.593869289999</v>
      </c>
      <c r="P34" s="128">
        <v>-339.3165135800009</v>
      </c>
      <c r="Q34" s="136">
        <v>-6.1568555848676896</v>
      </c>
      <c r="R34" s="136">
        <v>159.8779560699968</v>
      </c>
      <c r="S34" s="137">
        <v>2.6327257582056554</v>
      </c>
    </row>
    <row r="35" spans="1:19" s="104" customFormat="1">
      <c r="A35" s="118" t="s">
        <v>347</v>
      </c>
      <c r="B35" s="127">
        <v>10746.803177829997</v>
      </c>
      <c r="C35" s="121">
        <v>10518.987492270002</v>
      </c>
      <c r="D35" s="121">
        <v>12133.181355109999</v>
      </c>
      <c r="E35" s="121">
        <v>12638.708117790002</v>
      </c>
      <c r="F35" s="127">
        <v>-227.81568555999547</v>
      </c>
      <c r="G35" s="121">
        <v>-2.1198460769242096</v>
      </c>
      <c r="H35" s="121">
        <v>505.52676268000323</v>
      </c>
      <c r="I35" s="122">
        <v>4.1664815507525246</v>
      </c>
      <c r="K35" s="118" t="s">
        <v>348</v>
      </c>
      <c r="L35" s="128">
        <v>0</v>
      </c>
      <c r="M35" s="125">
        <v>0</v>
      </c>
      <c r="N35" s="125">
        <v>0</v>
      </c>
      <c r="O35" s="125">
        <v>0</v>
      </c>
      <c r="P35" s="133">
        <v>0</v>
      </c>
      <c r="Q35" s="134"/>
      <c r="R35" s="134">
        <v>0</v>
      </c>
      <c r="S35" s="135"/>
    </row>
    <row r="36" spans="1:19" s="104" customFormat="1">
      <c r="A36" s="118" t="s">
        <v>349</v>
      </c>
      <c r="B36" s="127">
        <v>1427.4127736004998</v>
      </c>
      <c r="C36" s="121">
        <v>1574.8563657500004</v>
      </c>
      <c r="D36" s="121">
        <v>2736.5721610534993</v>
      </c>
      <c r="E36" s="121">
        <v>3073.6275104919991</v>
      </c>
      <c r="F36" s="127">
        <v>147.44359214950055</v>
      </c>
      <c r="G36" s="121">
        <v>10.329429221625183</v>
      </c>
      <c r="H36" s="121">
        <v>337.05534943849989</v>
      </c>
      <c r="I36" s="122">
        <v>12.316698760420904</v>
      </c>
      <c r="K36" s="118" t="s">
        <v>350</v>
      </c>
      <c r="L36" s="128">
        <v>2890.9113391400001</v>
      </c>
      <c r="M36" s="125">
        <v>2285.8068745599999</v>
      </c>
      <c r="N36" s="125">
        <v>3380.3886541800007</v>
      </c>
      <c r="O36" s="125">
        <v>3334.1645110900008</v>
      </c>
      <c r="P36" s="128">
        <v>-605.10446458000024</v>
      </c>
      <c r="Q36" s="136">
        <v>-20.931270232590705</v>
      </c>
      <c r="R36" s="136">
        <v>-46.22414308999987</v>
      </c>
      <c r="S36" s="137">
        <v>-1.3674209630552885</v>
      </c>
    </row>
    <row r="37" spans="1:19" s="104" customFormat="1">
      <c r="A37" s="118" t="s">
        <v>351</v>
      </c>
      <c r="B37" s="127">
        <v>1141.79956171</v>
      </c>
      <c r="C37" s="121">
        <v>1154.4004698200001</v>
      </c>
      <c r="D37" s="121">
        <v>1375.7956389400003</v>
      </c>
      <c r="E37" s="121">
        <v>1236.34261148</v>
      </c>
      <c r="F37" s="127">
        <v>12.600908110000091</v>
      </c>
      <c r="G37" s="121">
        <v>1.1036007135200261</v>
      </c>
      <c r="H37" s="121">
        <v>-139.45302746000038</v>
      </c>
      <c r="I37" s="122">
        <v>-10.136173099621379</v>
      </c>
      <c r="K37" s="118" t="s">
        <v>352</v>
      </c>
      <c r="L37" s="128">
        <v>832.46635490000006</v>
      </c>
      <c r="M37" s="125">
        <v>735.88592774000006</v>
      </c>
      <c r="N37" s="125">
        <v>1001.81030577</v>
      </c>
      <c r="O37" s="125">
        <v>753.53739879999989</v>
      </c>
      <c r="P37" s="128">
        <v>-96.580427159999999</v>
      </c>
      <c r="Q37" s="136">
        <v>-11.601721389881483</v>
      </c>
      <c r="R37" s="136">
        <v>-248.27290697000012</v>
      </c>
      <c r="S37" s="137">
        <v>-24.782426926540293</v>
      </c>
    </row>
    <row r="38" spans="1:19" s="104" customFormat="1">
      <c r="A38" s="118" t="s">
        <v>353</v>
      </c>
      <c r="B38" s="127">
        <v>588.41508036000005</v>
      </c>
      <c r="C38" s="121">
        <v>531.63147050000009</v>
      </c>
      <c r="D38" s="121">
        <v>641.86208066000006</v>
      </c>
      <c r="E38" s="121">
        <v>852.22411334000014</v>
      </c>
      <c r="F38" s="127">
        <v>-56.783609859999956</v>
      </c>
      <c r="G38" s="121">
        <v>-9.6502642021443421</v>
      </c>
      <c r="H38" s="121">
        <v>210.36203268000008</v>
      </c>
      <c r="I38" s="122">
        <v>32.773712456061212</v>
      </c>
      <c r="K38" s="118" t="s">
        <v>354</v>
      </c>
      <c r="L38" s="128">
        <v>85054.80704698831</v>
      </c>
      <c r="M38" s="125">
        <v>84259.312431427999</v>
      </c>
      <c r="N38" s="125">
        <v>103153.31243929999</v>
      </c>
      <c r="O38" s="125">
        <v>98200.325540790014</v>
      </c>
      <c r="P38" s="128">
        <v>-795.49461556031019</v>
      </c>
      <c r="Q38" s="136">
        <v>-0.93527296478474309</v>
      </c>
      <c r="R38" s="136">
        <v>-4952.9868985099747</v>
      </c>
      <c r="S38" s="137">
        <v>-4.8015781378077733</v>
      </c>
    </row>
    <row r="39" spans="1:19" s="104" customFormat="1">
      <c r="A39" s="118" t="s">
        <v>355</v>
      </c>
      <c r="B39" s="127">
        <v>1885.2721999929997</v>
      </c>
      <c r="C39" s="121">
        <v>1846.93991448</v>
      </c>
      <c r="D39" s="121">
        <v>1832.2013552799995</v>
      </c>
      <c r="E39" s="121">
        <v>1722.0428978299992</v>
      </c>
      <c r="F39" s="127">
        <v>-38.332285512999761</v>
      </c>
      <c r="G39" s="121">
        <v>-2.0332493903608242</v>
      </c>
      <c r="H39" s="121">
        <v>-110.15845745000024</v>
      </c>
      <c r="I39" s="122">
        <v>-6.0123554178446552</v>
      </c>
      <c r="K39" s="118" t="s">
        <v>356</v>
      </c>
      <c r="L39" s="129">
        <v>10278.898748879996</v>
      </c>
      <c r="M39" s="130">
        <v>11038.624440039999</v>
      </c>
      <c r="N39" s="130">
        <v>13267.602080069999</v>
      </c>
      <c r="O39" s="130">
        <v>14013.407166509996</v>
      </c>
      <c r="P39" s="125">
        <v>759.72569116000341</v>
      </c>
      <c r="Q39" s="136">
        <v>7.3911195130974923</v>
      </c>
      <c r="R39" s="136">
        <v>745.80508643999747</v>
      </c>
      <c r="S39" s="137">
        <v>5.6212500340231983</v>
      </c>
    </row>
    <row r="40" spans="1:19" s="104" customFormat="1">
      <c r="A40" s="118" t="s">
        <v>357</v>
      </c>
      <c r="B40" s="127">
        <v>15998.723864708501</v>
      </c>
      <c r="C40" s="121">
        <v>15438.537653017996</v>
      </c>
      <c r="D40" s="121">
        <v>20376.496715492001</v>
      </c>
      <c r="E40" s="121">
        <v>21567.540070300998</v>
      </c>
      <c r="F40" s="127">
        <v>-560.18621169050493</v>
      </c>
      <c r="G40" s="121">
        <v>-3.501443092759521</v>
      </c>
      <c r="H40" s="121">
        <v>1191.0433548089968</v>
      </c>
      <c r="I40" s="122">
        <v>5.8451821794443255</v>
      </c>
      <c r="K40" s="111" t="s">
        <v>358</v>
      </c>
      <c r="L40" s="115">
        <v>156122.2882613235</v>
      </c>
      <c r="M40" s="116">
        <v>160424.10873091102</v>
      </c>
      <c r="N40" s="116">
        <v>197151.33700549349</v>
      </c>
      <c r="O40" s="116">
        <v>205357.575011432</v>
      </c>
      <c r="P40" s="116">
        <v>4301.8204695875174</v>
      </c>
      <c r="Q40" s="138">
        <v>2.7554172549578348</v>
      </c>
      <c r="R40" s="138">
        <v>8206.2380059385032</v>
      </c>
      <c r="S40" s="139">
        <v>4.1624054549068781</v>
      </c>
    </row>
    <row r="41" spans="1:19" s="104" customFormat="1">
      <c r="A41" s="118" t="s">
        <v>359</v>
      </c>
      <c r="B41" s="127">
        <v>47267.529103182504</v>
      </c>
      <c r="C41" s="121">
        <v>50489.19551544101</v>
      </c>
      <c r="D41" s="121">
        <v>65504.004498888979</v>
      </c>
      <c r="E41" s="121">
        <v>71539.738450708974</v>
      </c>
      <c r="F41" s="127">
        <v>3221.6664122585062</v>
      </c>
      <c r="G41" s="121">
        <v>6.8158130399111396</v>
      </c>
      <c r="H41" s="121">
        <v>6035.7339518199951</v>
      </c>
      <c r="I41" s="122">
        <v>9.2142976570575428</v>
      </c>
      <c r="K41" s="118" t="s">
        <v>360</v>
      </c>
      <c r="L41" s="123">
        <v>12074.975327048003</v>
      </c>
      <c r="M41" s="124">
        <v>12398.868169287995</v>
      </c>
      <c r="N41" s="124">
        <v>18326.590206141496</v>
      </c>
      <c r="O41" s="124">
        <v>19252.264078978998</v>
      </c>
      <c r="P41" s="125">
        <v>323.8928422399913</v>
      </c>
      <c r="Q41" s="136">
        <v>2.682347859663694</v>
      </c>
      <c r="R41" s="136">
        <v>925.67387283750213</v>
      </c>
      <c r="S41" s="137">
        <v>5.0509880039075457</v>
      </c>
    </row>
    <row r="42" spans="1:19" s="104" customFormat="1">
      <c r="A42" s="118" t="s">
        <v>361</v>
      </c>
      <c r="B42" s="127">
        <v>9533.9626331380005</v>
      </c>
      <c r="C42" s="121">
        <v>9332.346623292</v>
      </c>
      <c r="D42" s="121">
        <v>11992.017049499997</v>
      </c>
      <c r="E42" s="121">
        <v>12299.191175279997</v>
      </c>
      <c r="F42" s="127">
        <v>-201.61600984600045</v>
      </c>
      <c r="G42" s="121">
        <v>-2.1147136568925351</v>
      </c>
      <c r="H42" s="121">
        <v>307.1741257800004</v>
      </c>
      <c r="I42" s="122">
        <v>2.5614884010926913</v>
      </c>
      <c r="K42" s="118" t="s">
        <v>362</v>
      </c>
      <c r="L42" s="128">
        <v>50929.034126069535</v>
      </c>
      <c r="M42" s="125">
        <v>53331.553692159992</v>
      </c>
      <c r="N42" s="125">
        <v>67591.908160480001</v>
      </c>
      <c r="O42" s="125">
        <v>71525.500025770001</v>
      </c>
      <c r="P42" s="128">
        <v>2402.5195660904574</v>
      </c>
      <c r="Q42" s="136">
        <v>4.7173868645206767</v>
      </c>
      <c r="R42" s="136">
        <v>3933.59186529</v>
      </c>
      <c r="S42" s="137">
        <v>5.8196194963910095</v>
      </c>
    </row>
    <row r="43" spans="1:19" s="104" customFormat="1">
      <c r="A43" s="118" t="s">
        <v>363</v>
      </c>
      <c r="B43" s="127">
        <v>41177.272594663613</v>
      </c>
      <c r="C43" s="121">
        <v>47844.172986823985</v>
      </c>
      <c r="D43" s="121">
        <v>69080.359479692488</v>
      </c>
      <c r="E43" s="121">
        <v>76645.225961996199</v>
      </c>
      <c r="F43" s="127">
        <v>6666.9003921603726</v>
      </c>
      <c r="G43" s="121">
        <v>16.190728457873561</v>
      </c>
      <c r="H43" s="121">
        <v>7564.8664823037107</v>
      </c>
      <c r="I43" s="122">
        <v>10.950820955886238</v>
      </c>
      <c r="K43" s="118" t="s">
        <v>364</v>
      </c>
      <c r="L43" s="128">
        <v>1483.35433272</v>
      </c>
      <c r="M43" s="125">
        <v>1523.4691854299999</v>
      </c>
      <c r="N43" s="125">
        <v>1717.2919963300001</v>
      </c>
      <c r="O43" s="125">
        <v>1768.8358155799999</v>
      </c>
      <c r="P43" s="128">
        <v>40.114852709999923</v>
      </c>
      <c r="Q43" s="136">
        <v>2.7043338078530463</v>
      </c>
      <c r="R43" s="136">
        <v>51.543819249999842</v>
      </c>
      <c r="S43" s="137">
        <v>3.0014592369936732</v>
      </c>
    </row>
    <row r="44" spans="1:19" s="104" customFormat="1">
      <c r="A44" s="118" t="s">
        <v>365</v>
      </c>
      <c r="B44" s="127">
        <v>5047.5928216425</v>
      </c>
      <c r="C44" s="121">
        <v>5616.8417870530002</v>
      </c>
      <c r="D44" s="121">
        <v>7063.7332340100011</v>
      </c>
      <c r="E44" s="121">
        <v>7358.7679652600009</v>
      </c>
      <c r="F44" s="127">
        <v>569.2489654105002</v>
      </c>
      <c r="G44" s="121">
        <v>11.27763243837218</v>
      </c>
      <c r="H44" s="121">
        <v>295.03473124999982</v>
      </c>
      <c r="I44" s="122">
        <v>4.1767535873167727</v>
      </c>
      <c r="K44" s="118" t="s">
        <v>366</v>
      </c>
      <c r="L44" s="128">
        <v>2929.0406959200004</v>
      </c>
      <c r="M44" s="125">
        <v>3148.7643559999997</v>
      </c>
      <c r="N44" s="125">
        <v>3138.9906976400002</v>
      </c>
      <c r="O44" s="125">
        <v>2711.357529450001</v>
      </c>
      <c r="P44" s="128">
        <v>219.72366007999926</v>
      </c>
      <c r="Q44" s="136">
        <v>7.5015570929438695</v>
      </c>
      <c r="R44" s="136">
        <v>-427.6331681899992</v>
      </c>
      <c r="S44" s="137">
        <v>-13.623269687021001</v>
      </c>
    </row>
    <row r="45" spans="1:19" s="104" customFormat="1">
      <c r="A45" s="118" t="s">
        <v>367</v>
      </c>
      <c r="B45" s="131">
        <v>38854.52056142551</v>
      </c>
      <c r="C45" s="132">
        <v>41638.056818588484</v>
      </c>
      <c r="D45" s="132">
        <v>49019.440570038802</v>
      </c>
      <c r="E45" s="132">
        <v>52268.912735075821</v>
      </c>
      <c r="F45" s="121">
        <v>2783.5362571629739</v>
      </c>
      <c r="G45" s="121">
        <v>7.1639958927364784</v>
      </c>
      <c r="H45" s="121">
        <v>3249.4721650370193</v>
      </c>
      <c r="I45" s="122">
        <v>6.6289458370994359</v>
      </c>
      <c r="K45" s="118" t="s">
        <v>368</v>
      </c>
      <c r="L45" s="128">
        <v>23914.127947180001</v>
      </c>
      <c r="M45" s="125">
        <v>24523.037601480006</v>
      </c>
      <c r="N45" s="125">
        <v>28079.15711874</v>
      </c>
      <c r="O45" s="125">
        <v>28216.429147240004</v>
      </c>
      <c r="P45" s="128">
        <v>608.90965430000506</v>
      </c>
      <c r="Q45" s="136">
        <v>2.5462339904048599</v>
      </c>
      <c r="R45" s="136">
        <v>137.27202850000322</v>
      </c>
      <c r="S45" s="137">
        <v>0.48887517499016386</v>
      </c>
    </row>
    <row r="46" spans="1:19" s="110" customFormat="1">
      <c r="A46" s="111" t="s">
        <v>369</v>
      </c>
      <c r="B46" s="112">
        <v>212185.50825047004</v>
      </c>
      <c r="C46" s="113">
        <v>218629.75520794213</v>
      </c>
      <c r="D46" s="113">
        <v>253154.55392180191</v>
      </c>
      <c r="E46" s="113">
        <v>269576.00170993479</v>
      </c>
      <c r="F46" s="113">
        <v>6444.246957472089</v>
      </c>
      <c r="G46" s="113">
        <v>3.0370815663174837</v>
      </c>
      <c r="H46" s="113">
        <v>16421.447788132878</v>
      </c>
      <c r="I46" s="114">
        <v>6.4867281799739525</v>
      </c>
      <c r="K46" s="118" t="s">
        <v>370</v>
      </c>
      <c r="L46" s="128">
        <v>29810.215481134004</v>
      </c>
      <c r="M46" s="125">
        <v>29723.720138090001</v>
      </c>
      <c r="N46" s="125">
        <v>36881.95024387</v>
      </c>
      <c r="O46" s="125">
        <v>38061.128705360003</v>
      </c>
      <c r="P46" s="128">
        <v>-86.495343044003675</v>
      </c>
      <c r="Q46" s="136">
        <v>-0.29015336403302422</v>
      </c>
      <c r="R46" s="136">
        <v>1179.1784614900025</v>
      </c>
      <c r="S46" s="137">
        <v>3.1971694926463088</v>
      </c>
    </row>
    <row r="47" spans="1:19" s="104" customFormat="1">
      <c r="A47" s="118" t="s">
        <v>371</v>
      </c>
      <c r="B47" s="119">
        <v>176838.37856853809</v>
      </c>
      <c r="C47" s="120">
        <v>182101.41746771021</v>
      </c>
      <c r="D47" s="120">
        <v>205848.65890589397</v>
      </c>
      <c r="E47" s="120">
        <v>219233.92850149679</v>
      </c>
      <c r="F47" s="121">
        <v>5263.0388991721265</v>
      </c>
      <c r="G47" s="121">
        <v>2.9761859058961599</v>
      </c>
      <c r="H47" s="121">
        <v>13385.269595602818</v>
      </c>
      <c r="I47" s="122">
        <v>6.5024808355550396</v>
      </c>
      <c r="K47" s="118" t="s">
        <v>372</v>
      </c>
      <c r="L47" s="128">
        <v>3524.7618459499995</v>
      </c>
      <c r="M47" s="125">
        <v>3784.9120983699995</v>
      </c>
      <c r="N47" s="125">
        <v>5226.3658695300001</v>
      </c>
      <c r="O47" s="125">
        <v>6400.9937289799991</v>
      </c>
      <c r="P47" s="128">
        <v>260.15025242000002</v>
      </c>
      <c r="Q47" s="136">
        <v>7.3806476519517563</v>
      </c>
      <c r="R47" s="136">
        <v>1174.6278594499991</v>
      </c>
      <c r="S47" s="137">
        <v>22.475040760122518</v>
      </c>
    </row>
    <row r="48" spans="1:19" s="104" customFormat="1">
      <c r="A48" s="118" t="s">
        <v>373</v>
      </c>
      <c r="B48" s="127">
        <v>14969.161282877936</v>
      </c>
      <c r="C48" s="121">
        <v>15317.824591577915</v>
      </c>
      <c r="D48" s="121">
        <v>16771.58951304794</v>
      </c>
      <c r="E48" s="121">
        <v>16725.284636517943</v>
      </c>
      <c r="F48" s="127">
        <v>348.6633086999791</v>
      </c>
      <c r="G48" s="121">
        <v>2.3292107160258073</v>
      </c>
      <c r="H48" s="121">
        <v>-46.304876529997273</v>
      </c>
      <c r="I48" s="122">
        <v>-0.27609116293940456</v>
      </c>
      <c r="K48" s="118" t="s">
        <v>374</v>
      </c>
      <c r="L48" s="129">
        <v>31456.778505301998</v>
      </c>
      <c r="M48" s="130">
        <v>31989.78349009301</v>
      </c>
      <c r="N48" s="130">
        <v>36189.082712762</v>
      </c>
      <c r="O48" s="130">
        <v>37421.065980072992</v>
      </c>
      <c r="P48" s="125">
        <v>533.00498479101225</v>
      </c>
      <c r="Q48" s="134">
        <v>1.6944042273787665</v>
      </c>
      <c r="R48" s="136">
        <v>1231.9832673109922</v>
      </c>
      <c r="S48" s="137">
        <v>3.4042953702071483</v>
      </c>
    </row>
    <row r="49" spans="1:19" s="104" customFormat="1">
      <c r="A49" s="118" t="s">
        <v>375</v>
      </c>
      <c r="B49" s="131">
        <v>20377.968399053996</v>
      </c>
      <c r="C49" s="132">
        <v>21210.513148654005</v>
      </c>
      <c r="D49" s="132">
        <v>30534.305502860017</v>
      </c>
      <c r="E49" s="132">
        <v>33616.788571920028</v>
      </c>
      <c r="F49" s="121">
        <v>832.5447496000088</v>
      </c>
      <c r="G49" s="121">
        <v>4.0855139889148999</v>
      </c>
      <c r="H49" s="121">
        <v>3082.4830690600102</v>
      </c>
      <c r="I49" s="122">
        <v>10.095147141209049</v>
      </c>
      <c r="K49" s="111" t="s">
        <v>376</v>
      </c>
      <c r="L49" s="115">
        <v>85338.972948454437</v>
      </c>
      <c r="M49" s="116">
        <v>82414.010916127998</v>
      </c>
      <c r="N49" s="116">
        <v>87156.8385608932</v>
      </c>
      <c r="O49" s="116">
        <v>80633.136916123985</v>
      </c>
      <c r="P49" s="116">
        <v>-2924.9620323264389</v>
      </c>
      <c r="Q49" s="138">
        <v>-3.427463363184772</v>
      </c>
      <c r="R49" s="138">
        <v>-6523.7016447692149</v>
      </c>
      <c r="S49" s="139">
        <v>-7.4850140878060305</v>
      </c>
    </row>
    <row r="50" spans="1:19" s="110" customFormat="1">
      <c r="A50" s="111" t="s">
        <v>377</v>
      </c>
      <c r="B50" s="112">
        <v>25027.059758277504</v>
      </c>
      <c r="C50" s="113">
        <v>26141.294033947994</v>
      </c>
      <c r="D50" s="113">
        <v>33148.463081229987</v>
      </c>
      <c r="E50" s="113">
        <v>32943.369924929997</v>
      </c>
      <c r="F50" s="113">
        <v>1114.2342756704893</v>
      </c>
      <c r="G50" s="113">
        <v>4.4521181730185662</v>
      </c>
      <c r="H50" s="113">
        <v>-205.09315629999037</v>
      </c>
      <c r="I50" s="114">
        <v>-0.61871090613586388</v>
      </c>
      <c r="K50" s="118" t="s">
        <v>378</v>
      </c>
      <c r="L50" s="123">
        <v>38626.74104097901</v>
      </c>
      <c r="M50" s="124">
        <v>37242.568676569004</v>
      </c>
      <c r="N50" s="124">
        <v>39825.254956610006</v>
      </c>
      <c r="O50" s="124">
        <v>35905.377999079996</v>
      </c>
      <c r="P50" s="125">
        <v>-1384.1723644100057</v>
      </c>
      <c r="Q50" s="136">
        <v>-3.5834562458726218</v>
      </c>
      <c r="R50" s="136">
        <v>-3919.8769575300103</v>
      </c>
      <c r="S50" s="137">
        <v>-9.8426914323605796</v>
      </c>
    </row>
    <row r="51" spans="1:19" s="104" customFormat="1">
      <c r="A51" s="118" t="s">
        <v>379</v>
      </c>
      <c r="B51" s="119">
        <v>5484.9336908934984</v>
      </c>
      <c r="C51" s="120">
        <v>5505.9984196059986</v>
      </c>
      <c r="D51" s="120">
        <v>7235.2022272599997</v>
      </c>
      <c r="E51" s="120">
        <v>6933.6039301399996</v>
      </c>
      <c r="F51" s="121">
        <v>21.064728712500255</v>
      </c>
      <c r="G51" s="121">
        <v>0.38404709882771254</v>
      </c>
      <c r="H51" s="121">
        <v>-301.5982971200001</v>
      </c>
      <c r="I51" s="122">
        <v>-4.1684846898082712</v>
      </c>
      <c r="K51" s="118" t="s">
        <v>380</v>
      </c>
      <c r="L51" s="128">
        <v>17443.313639898217</v>
      </c>
      <c r="M51" s="125">
        <v>15198.739844529986</v>
      </c>
      <c r="N51" s="125">
        <v>14674.837747619998</v>
      </c>
      <c r="O51" s="125">
        <v>12892.02989295</v>
      </c>
      <c r="P51" s="128">
        <v>-2244.573795368231</v>
      </c>
      <c r="Q51" s="136">
        <v>-12.867817673324414</v>
      </c>
      <c r="R51" s="136">
        <v>-1782.8078546699981</v>
      </c>
      <c r="S51" s="137">
        <v>-12.148739804357552</v>
      </c>
    </row>
    <row r="52" spans="1:19" s="104" customFormat="1">
      <c r="A52" s="118" t="s">
        <v>381</v>
      </c>
      <c r="B52" s="127">
        <v>100.30000000000001</v>
      </c>
      <c r="C52" s="121">
        <v>130.60000000000002</v>
      </c>
      <c r="D52" s="121">
        <v>185.8</v>
      </c>
      <c r="E52" s="121">
        <v>315</v>
      </c>
      <c r="F52" s="127">
        <v>30.300000000000011</v>
      </c>
      <c r="G52" s="121">
        <v>30.209371884346968</v>
      </c>
      <c r="H52" s="121">
        <v>129.19999999999999</v>
      </c>
      <c r="I52" s="122">
        <v>69.537136706135612</v>
      </c>
      <c r="K52" s="118" t="s">
        <v>382</v>
      </c>
      <c r="L52" s="128">
        <v>28363.100666419999</v>
      </c>
      <c r="M52" s="125">
        <v>28759.886564230015</v>
      </c>
      <c r="N52" s="125">
        <v>31378.829788066992</v>
      </c>
      <c r="O52" s="125">
        <v>30529.414776176993</v>
      </c>
      <c r="P52" s="128">
        <v>396.78589781001574</v>
      </c>
      <c r="Q52" s="136">
        <v>1.3989510613689127</v>
      </c>
      <c r="R52" s="136">
        <v>-849.41501188999973</v>
      </c>
      <c r="S52" s="137">
        <v>-2.7069684166903589</v>
      </c>
    </row>
    <row r="53" spans="1:19" s="104" customFormat="1">
      <c r="A53" s="118" t="s">
        <v>383</v>
      </c>
      <c r="B53" s="127">
        <v>2675.3091348700009</v>
      </c>
      <c r="C53" s="121">
        <v>2679.6613001300007</v>
      </c>
      <c r="D53" s="121">
        <v>3367.8950056100011</v>
      </c>
      <c r="E53" s="121">
        <v>3569.1009789399995</v>
      </c>
      <c r="F53" s="127">
        <v>4.3521652599997651</v>
      </c>
      <c r="G53" s="121">
        <v>0.16267896682568783</v>
      </c>
      <c r="H53" s="121">
        <v>201.20597332999841</v>
      </c>
      <c r="I53" s="122">
        <v>5.974235330817729</v>
      </c>
      <c r="K53" s="118" t="s">
        <v>384</v>
      </c>
      <c r="L53" s="129">
        <v>905.81760115722693</v>
      </c>
      <c r="M53" s="130">
        <v>1212.8158307990002</v>
      </c>
      <c r="N53" s="130">
        <v>1277.9160685961765</v>
      </c>
      <c r="O53" s="130">
        <v>1306.3142479170006</v>
      </c>
      <c r="P53" s="125">
        <v>306.99822964177326</v>
      </c>
      <c r="Q53" s="136">
        <v>33.891837523312397</v>
      </c>
      <c r="R53" s="136">
        <v>28.398179320824056</v>
      </c>
      <c r="S53" s="137">
        <v>2.2222257015689757</v>
      </c>
    </row>
    <row r="54" spans="1:19" s="104" customFormat="1">
      <c r="A54" s="118" t="s">
        <v>385</v>
      </c>
      <c r="B54" s="127">
        <v>666.31954827000004</v>
      </c>
      <c r="C54" s="121">
        <v>710.67883170999994</v>
      </c>
      <c r="D54" s="121">
        <v>2013.98388415</v>
      </c>
      <c r="E54" s="121">
        <v>1658.1612622099997</v>
      </c>
      <c r="F54" s="127">
        <v>44.359283439999899</v>
      </c>
      <c r="G54" s="121">
        <v>6.6573588535969268</v>
      </c>
      <c r="H54" s="121">
        <v>-355.82262194000032</v>
      </c>
      <c r="I54" s="122">
        <v>-17.667600259382159</v>
      </c>
      <c r="K54" s="111" t="s">
        <v>386</v>
      </c>
      <c r="L54" s="115">
        <v>1583.80948373</v>
      </c>
      <c r="M54" s="116">
        <v>1567.78522505</v>
      </c>
      <c r="N54" s="116">
        <v>1553.5354315100001</v>
      </c>
      <c r="O54" s="116">
        <v>1557.4052427500001</v>
      </c>
      <c r="P54" s="116">
        <v>-16.024258680000003</v>
      </c>
      <c r="Q54" s="138">
        <v>-1.0117541815863844</v>
      </c>
      <c r="R54" s="138">
        <v>3.86981123999999</v>
      </c>
      <c r="S54" s="139">
        <v>0.24909706991610897</v>
      </c>
    </row>
    <row r="55" spans="1:19" s="104" customFormat="1">
      <c r="A55" s="118" t="s">
        <v>387</v>
      </c>
      <c r="B55" s="127">
        <v>591.08299421000004</v>
      </c>
      <c r="C55" s="121">
        <v>724.61210563999998</v>
      </c>
      <c r="D55" s="121">
        <v>936.90973231999988</v>
      </c>
      <c r="E55" s="121">
        <v>895.36523393999983</v>
      </c>
      <c r="F55" s="127">
        <v>133.52911142999994</v>
      </c>
      <c r="G55" s="121">
        <v>22.590585880154709</v>
      </c>
      <c r="H55" s="121">
        <v>-41.54449838000005</v>
      </c>
      <c r="I55" s="122">
        <v>-4.4342050196368969</v>
      </c>
      <c r="K55" s="111" t="s">
        <v>388</v>
      </c>
      <c r="L55" s="115">
        <v>343347.97696838086</v>
      </c>
      <c r="M55" s="115">
        <v>344065.46726224379</v>
      </c>
      <c r="N55" s="115">
        <v>406812.9161589992</v>
      </c>
      <c r="O55" s="115">
        <v>410466.97817140503</v>
      </c>
      <c r="P55" s="116">
        <v>717.49029386293842</v>
      </c>
      <c r="Q55" s="138">
        <v>0.20896884268784044</v>
      </c>
      <c r="R55" s="138">
        <v>3654.0620124058332</v>
      </c>
      <c r="S55" s="139">
        <v>0.89821681349411131</v>
      </c>
    </row>
    <row r="56" spans="1:19" s="104" customFormat="1" ht="13.5" thickBot="1">
      <c r="A56" s="118" t="s">
        <v>389</v>
      </c>
      <c r="B56" s="127">
        <v>2092.3804161399999</v>
      </c>
      <c r="C56" s="121">
        <v>2736.0298443759998</v>
      </c>
      <c r="D56" s="121">
        <v>2783.2398805399998</v>
      </c>
      <c r="E56" s="121">
        <v>2779.7696633599999</v>
      </c>
      <c r="F56" s="127">
        <v>643.64942823599995</v>
      </c>
      <c r="G56" s="121">
        <v>30.761587294121078</v>
      </c>
      <c r="H56" s="121">
        <v>-3.4702171799999633</v>
      </c>
      <c r="I56" s="122">
        <v>-0.12468264788325313</v>
      </c>
      <c r="K56" s="147" t="s">
        <v>390</v>
      </c>
      <c r="L56" s="148">
        <v>1986225.1150022778</v>
      </c>
      <c r="M56" s="148">
        <v>2024143.8428197291</v>
      </c>
      <c r="N56" s="148">
        <v>2422778.7988939821</v>
      </c>
      <c r="O56" s="148">
        <v>2497276.7066073045</v>
      </c>
      <c r="P56" s="148">
        <v>37918.627817451314</v>
      </c>
      <c r="Q56" s="149">
        <v>1.90908007008097</v>
      </c>
      <c r="R56" s="149">
        <v>74497.907713323322</v>
      </c>
      <c r="S56" s="150">
        <v>3.074895147148069</v>
      </c>
    </row>
    <row r="57" spans="1:19" s="104" customFormat="1" ht="13.5" thickTop="1">
      <c r="A57" s="118" t="s">
        <v>391</v>
      </c>
      <c r="B57" s="127">
        <v>3466.174055902</v>
      </c>
      <c r="C57" s="121">
        <v>3162.9553185310001</v>
      </c>
      <c r="D57" s="121">
        <v>4102.4176089500006</v>
      </c>
      <c r="E57" s="121">
        <v>4298.5665882100011</v>
      </c>
      <c r="F57" s="127">
        <v>-303.21873737099986</v>
      </c>
      <c r="G57" s="121">
        <v>-8.7479374226662561</v>
      </c>
      <c r="H57" s="121">
        <v>196.14897926000049</v>
      </c>
      <c r="I57" s="122">
        <v>4.7813020993297695</v>
      </c>
      <c r="K57" s="105" t="s">
        <v>181</v>
      </c>
    </row>
    <row r="58" spans="1:19" s="104" customFormat="1">
      <c r="A58" s="118" t="s">
        <v>392</v>
      </c>
      <c r="B58" s="127">
        <v>2997.7223488409991</v>
      </c>
      <c r="C58" s="121">
        <v>2922.6524238249999</v>
      </c>
      <c r="D58" s="121">
        <v>3180.1308701599996</v>
      </c>
      <c r="E58" s="121">
        <v>3742.8658014399998</v>
      </c>
      <c r="F58" s="127">
        <v>-75.069925015999161</v>
      </c>
      <c r="G58" s="121">
        <v>-2.5042320895737138</v>
      </c>
      <c r="H58" s="121">
        <v>562.73493128000018</v>
      </c>
      <c r="I58" s="122">
        <v>17.695338784962889</v>
      </c>
    </row>
    <row r="59" spans="1:19" s="104" customFormat="1">
      <c r="A59" s="118" t="s">
        <v>393</v>
      </c>
      <c r="B59" s="127">
        <v>3376.8731346009999</v>
      </c>
      <c r="C59" s="121">
        <v>3305.7891061099995</v>
      </c>
      <c r="D59" s="121">
        <v>4096.6909906399987</v>
      </c>
      <c r="E59" s="121">
        <v>3550.0823452999994</v>
      </c>
      <c r="F59" s="127">
        <v>-71.084028491000481</v>
      </c>
      <c r="G59" s="121">
        <v>-2.1050251418284192</v>
      </c>
      <c r="H59" s="121">
        <v>-546.60864533999938</v>
      </c>
      <c r="I59" s="122">
        <v>-13.342686733973224</v>
      </c>
    </row>
    <row r="60" spans="1:19" s="104" customFormat="1">
      <c r="A60" s="118" t="s">
        <v>394</v>
      </c>
      <c r="B60" s="127">
        <v>2721.2001818100002</v>
      </c>
      <c r="C60" s="121">
        <v>3405.95766215</v>
      </c>
      <c r="D60" s="121">
        <v>4101.9444468800011</v>
      </c>
      <c r="E60" s="121">
        <v>4025.2247085000004</v>
      </c>
      <c r="F60" s="127">
        <v>684.7574803399998</v>
      </c>
      <c r="G60" s="121">
        <v>25.163804005206806</v>
      </c>
      <c r="H60" s="121">
        <v>-76.719738380000763</v>
      </c>
      <c r="I60" s="122">
        <v>-1.8703261190764031</v>
      </c>
    </row>
    <row r="61" spans="1:19" s="104" customFormat="1">
      <c r="A61" s="118" t="s">
        <v>395</v>
      </c>
      <c r="B61" s="127">
        <v>777.87812006000013</v>
      </c>
      <c r="C61" s="121">
        <v>781.13336852999998</v>
      </c>
      <c r="D61" s="121">
        <v>978.29568484000015</v>
      </c>
      <c r="E61" s="121">
        <v>1019.6448246099999</v>
      </c>
      <c r="F61" s="127">
        <v>3.2552484699998558</v>
      </c>
      <c r="G61" s="121">
        <v>0.4184779576714111</v>
      </c>
      <c r="H61" s="121">
        <v>41.349139769999738</v>
      </c>
      <c r="I61" s="122">
        <v>4.2266505322225125</v>
      </c>
    </row>
    <row r="62" spans="1:19" s="104" customFormat="1">
      <c r="A62" s="118" t="s">
        <v>396</v>
      </c>
      <c r="B62" s="127">
        <v>69.900637559999993</v>
      </c>
      <c r="C62" s="121">
        <v>68.231384880000007</v>
      </c>
      <c r="D62" s="121">
        <v>155.96253782000002</v>
      </c>
      <c r="E62" s="121">
        <v>140.69213810000002</v>
      </c>
      <c r="F62" s="127">
        <v>-1.6692526799999854</v>
      </c>
      <c r="G62" s="121">
        <v>-2.3880364160729775</v>
      </c>
      <c r="H62" s="121">
        <v>-15.27039972</v>
      </c>
      <c r="I62" s="122">
        <v>-9.791069017884233</v>
      </c>
    </row>
    <row r="63" spans="1:19" s="104" customFormat="1" ht="13.5" thickBot="1">
      <c r="A63" s="151" t="s">
        <v>397</v>
      </c>
      <c r="B63" s="152">
        <v>6.9854959999999968</v>
      </c>
      <c r="C63" s="152">
        <v>6.9854959999999968</v>
      </c>
      <c r="D63" s="152">
        <v>9.9632109999999958</v>
      </c>
      <c r="E63" s="152">
        <v>15.292210999999996</v>
      </c>
      <c r="F63" s="152">
        <v>0</v>
      </c>
      <c r="G63" s="152">
        <v>0</v>
      </c>
      <c r="H63" s="152">
        <v>5.3290000000000006</v>
      </c>
      <c r="I63" s="153">
        <v>53.486772487303568</v>
      </c>
    </row>
    <row r="64" spans="1:19" ht="13.5" thickTop="1">
      <c r="A64" s="105" t="s">
        <v>181</v>
      </c>
      <c r="B64" s="107"/>
      <c r="C64" s="107"/>
      <c r="D64" s="107"/>
      <c r="E64" s="107"/>
    </row>
    <row r="65" spans="1:9" ht="25.5" customHeight="1">
      <c r="A65" s="1863" t="s">
        <v>398</v>
      </c>
      <c r="B65" s="1863"/>
      <c r="C65" s="1863"/>
      <c r="D65" s="1863"/>
      <c r="E65" s="1863"/>
      <c r="F65" s="1863"/>
      <c r="G65" s="1863"/>
      <c r="H65" s="1863"/>
      <c r="I65" s="1863"/>
    </row>
  </sheetData>
  <mergeCells count="13">
    <mergeCell ref="A1:S1"/>
    <mergeCell ref="A2:S2"/>
    <mergeCell ref="H3:I3"/>
    <mergeCell ref="R3:S3"/>
    <mergeCell ref="F4:I4"/>
    <mergeCell ref="P4:S4"/>
    <mergeCell ref="F5:G5"/>
    <mergeCell ref="H5:I5"/>
    <mergeCell ref="P5:Q5"/>
    <mergeCell ref="R5:S5"/>
    <mergeCell ref="A65:I65"/>
    <mergeCell ref="A4:A6"/>
    <mergeCell ref="K4:K6"/>
  </mergeCells>
  <pageMargins left="0.7" right="0.43" top="0.78" bottom="0.75" header="0.3" footer="0.3"/>
  <pageSetup scale="50" orientation="landscape" r:id="rId1"/>
</worksheet>
</file>

<file path=xl/worksheets/sheet32.xml><?xml version="1.0" encoding="utf-8"?>
<worksheet xmlns="http://schemas.openxmlformats.org/spreadsheetml/2006/main" xmlns:r="http://schemas.openxmlformats.org/officeDocument/2006/relationships">
  <sheetPr>
    <pageSetUpPr fitToPage="1"/>
  </sheetPr>
  <dimension ref="A1:J54"/>
  <sheetViews>
    <sheetView workbookViewId="0">
      <selection activeCell="M10" sqref="M10"/>
    </sheetView>
  </sheetViews>
  <sheetFormatPr defaultRowHeight="15.75"/>
  <cols>
    <col min="1" max="1" width="40.42578125" style="154" bestFit="1" customWidth="1"/>
    <col min="2" max="5" width="14.85546875" style="154" customWidth="1"/>
    <col min="6" max="6" width="12.42578125" style="154" customWidth="1"/>
    <col min="7" max="7" width="9.42578125" style="154" customWidth="1"/>
    <col min="8" max="8" width="10.5703125" style="154" customWidth="1"/>
    <col min="9" max="9" width="9.5703125" style="154" customWidth="1"/>
    <col min="10" max="256" width="9.140625" style="154"/>
    <col min="257" max="257" width="34.42578125" style="154" bestFit="1" customWidth="1"/>
    <col min="258" max="260" width="9.42578125" style="154" bestFit="1" customWidth="1"/>
    <col min="261" max="262" width="9.140625" style="154"/>
    <col min="263" max="263" width="7.28515625" style="154" bestFit="1" customWidth="1"/>
    <col min="264" max="264" width="9.5703125" style="154" customWidth="1"/>
    <col min="265" max="265" width="7.28515625" style="154" bestFit="1" customWidth="1"/>
    <col min="266" max="512" width="9.140625" style="154"/>
    <col min="513" max="513" width="34.42578125" style="154" bestFit="1" customWidth="1"/>
    <col min="514" max="516" width="9.42578125" style="154" bestFit="1" customWidth="1"/>
    <col min="517" max="518" width="9.140625" style="154"/>
    <col min="519" max="519" width="7.28515625" style="154" bestFit="1" customWidth="1"/>
    <col min="520" max="520" width="9.5703125" style="154" customWidth="1"/>
    <col min="521" max="521" width="7.28515625" style="154" bestFit="1" customWidth="1"/>
    <col min="522" max="768" width="9.140625" style="154"/>
    <col min="769" max="769" width="34.42578125" style="154" bestFit="1" customWidth="1"/>
    <col min="770" max="772" width="9.42578125" style="154" bestFit="1" customWidth="1"/>
    <col min="773" max="774" width="9.140625" style="154"/>
    <col min="775" max="775" width="7.28515625" style="154" bestFit="1" customWidth="1"/>
    <col min="776" max="776" width="9.5703125" style="154" customWidth="1"/>
    <col min="777" max="777" width="7.28515625" style="154" bestFit="1" customWidth="1"/>
    <col min="778" max="1024" width="9.140625" style="154"/>
    <col min="1025" max="1025" width="34.42578125" style="154" bestFit="1" customWidth="1"/>
    <col min="1026" max="1028" width="9.42578125" style="154" bestFit="1" customWidth="1"/>
    <col min="1029" max="1030" width="9.140625" style="154"/>
    <col min="1031" max="1031" width="7.28515625" style="154" bestFit="1" customWidth="1"/>
    <col min="1032" max="1032" width="9.5703125" style="154" customWidth="1"/>
    <col min="1033" max="1033" width="7.28515625" style="154" bestFit="1" customWidth="1"/>
    <col min="1034" max="1280" width="9.140625" style="154"/>
    <col min="1281" max="1281" width="34.42578125" style="154" bestFit="1" customWidth="1"/>
    <col min="1282" max="1284" width="9.42578125" style="154" bestFit="1" customWidth="1"/>
    <col min="1285" max="1286" width="9.140625" style="154"/>
    <col min="1287" max="1287" width="7.28515625" style="154" bestFit="1" customWidth="1"/>
    <col min="1288" max="1288" width="9.5703125" style="154" customWidth="1"/>
    <col min="1289" max="1289" width="7.28515625" style="154" bestFit="1" customWidth="1"/>
    <col min="1290" max="1536" width="9.140625" style="154"/>
    <col min="1537" max="1537" width="34.42578125" style="154" bestFit="1" customWidth="1"/>
    <col min="1538" max="1540" width="9.42578125" style="154" bestFit="1" customWidth="1"/>
    <col min="1541" max="1542" width="9.140625" style="154"/>
    <col min="1543" max="1543" width="7.28515625" style="154" bestFit="1" customWidth="1"/>
    <col min="1544" max="1544" width="9.5703125" style="154" customWidth="1"/>
    <col min="1545" max="1545" width="7.28515625" style="154" bestFit="1" customWidth="1"/>
    <col min="1546" max="1792" width="9.140625" style="154"/>
    <col min="1793" max="1793" width="34.42578125" style="154" bestFit="1" customWidth="1"/>
    <col min="1794" max="1796" width="9.42578125" style="154" bestFit="1" customWidth="1"/>
    <col min="1797" max="1798" width="9.140625" style="154"/>
    <col min="1799" max="1799" width="7.28515625" style="154" bestFit="1" customWidth="1"/>
    <col min="1800" max="1800" width="9.5703125" style="154" customWidth="1"/>
    <col min="1801" max="1801" width="7.28515625" style="154" bestFit="1" customWidth="1"/>
    <col min="1802" max="2048" width="9.140625" style="154"/>
    <col min="2049" max="2049" width="34.42578125" style="154" bestFit="1" customWidth="1"/>
    <col min="2050" max="2052" width="9.42578125" style="154" bestFit="1" customWidth="1"/>
    <col min="2053" max="2054" width="9.140625" style="154"/>
    <col min="2055" max="2055" width="7.28515625" style="154" bestFit="1" customWidth="1"/>
    <col min="2056" max="2056" width="9.5703125" style="154" customWidth="1"/>
    <col min="2057" max="2057" width="7.28515625" style="154" bestFit="1" customWidth="1"/>
    <col min="2058" max="2304" width="9.140625" style="154"/>
    <col min="2305" max="2305" width="34.42578125" style="154" bestFit="1" customWidth="1"/>
    <col min="2306" max="2308" width="9.42578125" style="154" bestFit="1" customWidth="1"/>
    <col min="2309" max="2310" width="9.140625" style="154"/>
    <col min="2311" max="2311" width="7.28515625" style="154" bestFit="1" customWidth="1"/>
    <col min="2312" max="2312" width="9.5703125" style="154" customWidth="1"/>
    <col min="2313" max="2313" width="7.28515625" style="154" bestFit="1" customWidth="1"/>
    <col min="2314" max="2560" width="9.140625" style="154"/>
    <col min="2561" max="2561" width="34.42578125" style="154" bestFit="1" customWidth="1"/>
    <col min="2562" max="2564" width="9.42578125" style="154" bestFit="1" customWidth="1"/>
    <col min="2565" max="2566" width="9.140625" style="154"/>
    <col min="2567" max="2567" width="7.28515625" style="154" bestFit="1" customWidth="1"/>
    <col min="2568" max="2568" width="9.5703125" style="154" customWidth="1"/>
    <col min="2569" max="2569" width="7.28515625" style="154" bestFit="1" customWidth="1"/>
    <col min="2570" max="2816" width="9.140625" style="154"/>
    <col min="2817" max="2817" width="34.42578125" style="154" bestFit="1" customWidth="1"/>
    <col min="2818" max="2820" width="9.42578125" style="154" bestFit="1" customWidth="1"/>
    <col min="2821" max="2822" width="9.140625" style="154"/>
    <col min="2823" max="2823" width="7.28515625" style="154" bestFit="1" customWidth="1"/>
    <col min="2824" max="2824" width="9.5703125" style="154" customWidth="1"/>
    <col min="2825" max="2825" width="7.28515625" style="154" bestFit="1" customWidth="1"/>
    <col min="2826" max="3072" width="9.140625" style="154"/>
    <col min="3073" max="3073" width="34.42578125" style="154" bestFit="1" customWidth="1"/>
    <col min="3074" max="3076" width="9.42578125" style="154" bestFit="1" customWidth="1"/>
    <col min="3077" max="3078" width="9.140625" style="154"/>
    <col min="3079" max="3079" width="7.28515625" style="154" bestFit="1" customWidth="1"/>
    <col min="3080" max="3080" width="9.5703125" style="154" customWidth="1"/>
    <col min="3081" max="3081" width="7.28515625" style="154" bestFit="1" customWidth="1"/>
    <col min="3082" max="3328" width="9.140625" style="154"/>
    <col min="3329" max="3329" width="34.42578125" style="154" bestFit="1" customWidth="1"/>
    <col min="3330" max="3332" width="9.42578125" style="154" bestFit="1" customWidth="1"/>
    <col min="3333" max="3334" width="9.140625" style="154"/>
    <col min="3335" max="3335" width="7.28515625" style="154" bestFit="1" customWidth="1"/>
    <col min="3336" max="3336" width="9.5703125" style="154" customWidth="1"/>
    <col min="3337" max="3337" width="7.28515625" style="154" bestFit="1" customWidth="1"/>
    <col min="3338" max="3584" width="9.140625" style="154"/>
    <col min="3585" max="3585" width="34.42578125" style="154" bestFit="1" customWidth="1"/>
    <col min="3586" max="3588" width="9.42578125" style="154" bestFit="1" customWidth="1"/>
    <col min="3589" max="3590" width="9.140625" style="154"/>
    <col min="3591" max="3591" width="7.28515625" style="154" bestFit="1" customWidth="1"/>
    <col min="3592" max="3592" width="9.5703125" style="154" customWidth="1"/>
    <col min="3593" max="3593" width="7.28515625" style="154" bestFit="1" customWidth="1"/>
    <col min="3594" max="3840" width="9.140625" style="154"/>
    <col min="3841" max="3841" width="34.42578125" style="154" bestFit="1" customWidth="1"/>
    <col min="3842" max="3844" width="9.42578125" style="154" bestFit="1" customWidth="1"/>
    <col min="3845" max="3846" width="9.140625" style="154"/>
    <col min="3847" max="3847" width="7.28515625" style="154" bestFit="1" customWidth="1"/>
    <col min="3848" max="3848" width="9.5703125" style="154" customWidth="1"/>
    <col min="3849" max="3849" width="7.28515625" style="154" bestFit="1" customWidth="1"/>
    <col min="3850" max="4096" width="9.140625" style="154"/>
    <col min="4097" max="4097" width="34.42578125" style="154" bestFit="1" customWidth="1"/>
    <col min="4098" max="4100" width="9.42578125" style="154" bestFit="1" customWidth="1"/>
    <col min="4101" max="4102" width="9.140625" style="154"/>
    <col min="4103" max="4103" width="7.28515625" style="154" bestFit="1" customWidth="1"/>
    <col min="4104" max="4104" width="9.5703125" style="154" customWidth="1"/>
    <col min="4105" max="4105" width="7.28515625" style="154" bestFit="1" customWidth="1"/>
    <col min="4106" max="4352" width="9.140625" style="154"/>
    <col min="4353" max="4353" width="34.42578125" style="154" bestFit="1" customWidth="1"/>
    <col min="4354" max="4356" width="9.42578125" style="154" bestFit="1" customWidth="1"/>
    <col min="4357" max="4358" width="9.140625" style="154"/>
    <col min="4359" max="4359" width="7.28515625" style="154" bestFit="1" customWidth="1"/>
    <col min="4360" max="4360" width="9.5703125" style="154" customWidth="1"/>
    <col min="4361" max="4361" width="7.28515625" style="154" bestFit="1" customWidth="1"/>
    <col min="4362" max="4608" width="9.140625" style="154"/>
    <col min="4609" max="4609" width="34.42578125" style="154" bestFit="1" customWidth="1"/>
    <col min="4610" max="4612" width="9.42578125" style="154" bestFit="1" customWidth="1"/>
    <col min="4613" max="4614" width="9.140625" style="154"/>
    <col min="4615" max="4615" width="7.28515625" style="154" bestFit="1" customWidth="1"/>
    <col min="4616" max="4616" width="9.5703125" style="154" customWidth="1"/>
    <col min="4617" max="4617" width="7.28515625" style="154" bestFit="1" customWidth="1"/>
    <col min="4618" max="4864" width="9.140625" style="154"/>
    <col min="4865" max="4865" width="34.42578125" style="154" bestFit="1" customWidth="1"/>
    <col min="4866" max="4868" width="9.42578125" style="154" bestFit="1" customWidth="1"/>
    <col min="4869" max="4870" width="9.140625" style="154"/>
    <col min="4871" max="4871" width="7.28515625" style="154" bestFit="1" customWidth="1"/>
    <col min="4872" max="4872" width="9.5703125" style="154" customWidth="1"/>
    <col min="4873" max="4873" width="7.28515625" style="154" bestFit="1" customWidth="1"/>
    <col min="4874" max="5120" width="9.140625" style="154"/>
    <col min="5121" max="5121" width="34.42578125" style="154" bestFit="1" customWidth="1"/>
    <col min="5122" max="5124" width="9.42578125" style="154" bestFit="1" customWidth="1"/>
    <col min="5125" max="5126" width="9.140625" style="154"/>
    <col min="5127" max="5127" width="7.28515625" style="154" bestFit="1" customWidth="1"/>
    <col min="5128" max="5128" width="9.5703125" style="154" customWidth="1"/>
    <col min="5129" max="5129" width="7.28515625" style="154" bestFit="1" customWidth="1"/>
    <col min="5130" max="5376" width="9.140625" style="154"/>
    <col min="5377" max="5377" width="34.42578125" style="154" bestFit="1" customWidth="1"/>
    <col min="5378" max="5380" width="9.42578125" style="154" bestFit="1" customWidth="1"/>
    <col min="5381" max="5382" width="9.140625" style="154"/>
    <col min="5383" max="5383" width="7.28515625" style="154" bestFit="1" customWidth="1"/>
    <col min="5384" max="5384" width="9.5703125" style="154" customWidth="1"/>
    <col min="5385" max="5385" width="7.28515625" style="154" bestFit="1" customWidth="1"/>
    <col min="5386" max="5632" width="9.140625" style="154"/>
    <col min="5633" max="5633" width="34.42578125" style="154" bestFit="1" customWidth="1"/>
    <col min="5634" max="5636" width="9.42578125" style="154" bestFit="1" customWidth="1"/>
    <col min="5637" max="5638" width="9.140625" style="154"/>
    <col min="5639" max="5639" width="7.28515625" style="154" bestFit="1" customWidth="1"/>
    <col min="5640" max="5640" width="9.5703125" style="154" customWidth="1"/>
    <col min="5641" max="5641" width="7.28515625" style="154" bestFit="1" customWidth="1"/>
    <col min="5642" max="5888" width="9.140625" style="154"/>
    <col min="5889" max="5889" width="34.42578125" style="154" bestFit="1" customWidth="1"/>
    <col min="5890" max="5892" width="9.42578125" style="154" bestFit="1" customWidth="1"/>
    <col min="5893" max="5894" width="9.140625" style="154"/>
    <col min="5895" max="5895" width="7.28515625" style="154" bestFit="1" customWidth="1"/>
    <col min="5896" max="5896" width="9.5703125" style="154" customWidth="1"/>
    <col min="5897" max="5897" width="7.28515625" style="154" bestFit="1" customWidth="1"/>
    <col min="5898" max="6144" width="9.140625" style="154"/>
    <col min="6145" max="6145" width="34.42578125" style="154" bestFit="1" customWidth="1"/>
    <col min="6146" max="6148" width="9.42578125" style="154" bestFit="1" customWidth="1"/>
    <col min="6149" max="6150" width="9.140625" style="154"/>
    <col min="6151" max="6151" width="7.28515625" style="154" bestFit="1" customWidth="1"/>
    <col min="6152" max="6152" width="9.5703125" style="154" customWidth="1"/>
    <col min="6153" max="6153" width="7.28515625" style="154" bestFit="1" customWidth="1"/>
    <col min="6154" max="6400" width="9.140625" style="154"/>
    <col min="6401" max="6401" width="34.42578125" style="154" bestFit="1" customWidth="1"/>
    <col min="6402" max="6404" width="9.42578125" style="154" bestFit="1" customWidth="1"/>
    <col min="6405" max="6406" width="9.140625" style="154"/>
    <col min="6407" max="6407" width="7.28515625" style="154" bestFit="1" customWidth="1"/>
    <col min="6408" max="6408" width="9.5703125" style="154" customWidth="1"/>
    <col min="6409" max="6409" width="7.28515625" style="154" bestFit="1" customWidth="1"/>
    <col min="6410" max="6656" width="9.140625" style="154"/>
    <col min="6657" max="6657" width="34.42578125" style="154" bestFit="1" customWidth="1"/>
    <col min="6658" max="6660" width="9.42578125" style="154" bestFit="1" customWidth="1"/>
    <col min="6661" max="6662" width="9.140625" style="154"/>
    <col min="6663" max="6663" width="7.28515625" style="154" bestFit="1" customWidth="1"/>
    <col min="6664" max="6664" width="9.5703125" style="154" customWidth="1"/>
    <col min="6665" max="6665" width="7.28515625" style="154" bestFit="1" customWidth="1"/>
    <col min="6666" max="6912" width="9.140625" style="154"/>
    <col min="6913" max="6913" width="34.42578125" style="154" bestFit="1" customWidth="1"/>
    <col min="6914" max="6916" width="9.42578125" style="154" bestFit="1" customWidth="1"/>
    <col min="6917" max="6918" width="9.140625" style="154"/>
    <col min="6919" max="6919" width="7.28515625" style="154" bestFit="1" customWidth="1"/>
    <col min="6920" max="6920" width="9.5703125" style="154" customWidth="1"/>
    <col min="6921" max="6921" width="7.28515625" style="154" bestFit="1" customWidth="1"/>
    <col min="6922" max="7168" width="9.140625" style="154"/>
    <col min="7169" max="7169" width="34.42578125" style="154" bestFit="1" customWidth="1"/>
    <col min="7170" max="7172" width="9.42578125" style="154" bestFit="1" customWidth="1"/>
    <col min="7173" max="7174" width="9.140625" style="154"/>
    <col min="7175" max="7175" width="7.28515625" style="154" bestFit="1" customWidth="1"/>
    <col min="7176" max="7176" width="9.5703125" style="154" customWidth="1"/>
    <col min="7177" max="7177" width="7.28515625" style="154" bestFit="1" customWidth="1"/>
    <col min="7178" max="7424" width="9.140625" style="154"/>
    <col min="7425" max="7425" width="34.42578125" style="154" bestFit="1" customWidth="1"/>
    <col min="7426" max="7428" width="9.42578125" style="154" bestFit="1" customWidth="1"/>
    <col min="7429" max="7430" width="9.140625" style="154"/>
    <col min="7431" max="7431" width="7.28515625" style="154" bestFit="1" customWidth="1"/>
    <col min="7432" max="7432" width="9.5703125" style="154" customWidth="1"/>
    <col min="7433" max="7433" width="7.28515625" style="154" bestFit="1" customWidth="1"/>
    <col min="7434" max="7680" width="9.140625" style="154"/>
    <col min="7681" max="7681" width="34.42578125" style="154" bestFit="1" customWidth="1"/>
    <col min="7682" max="7684" width="9.42578125" style="154" bestFit="1" customWidth="1"/>
    <col min="7685" max="7686" width="9.140625" style="154"/>
    <col min="7687" max="7687" width="7.28515625" style="154" bestFit="1" customWidth="1"/>
    <col min="7688" max="7688" width="9.5703125" style="154" customWidth="1"/>
    <col min="7689" max="7689" width="7.28515625" style="154" bestFit="1" customWidth="1"/>
    <col min="7690" max="7936" width="9.140625" style="154"/>
    <col min="7937" max="7937" width="34.42578125" style="154" bestFit="1" customWidth="1"/>
    <col min="7938" max="7940" width="9.42578125" style="154" bestFit="1" customWidth="1"/>
    <col min="7941" max="7942" width="9.140625" style="154"/>
    <col min="7943" max="7943" width="7.28515625" style="154" bestFit="1" customWidth="1"/>
    <col min="7944" max="7944" width="9.5703125" style="154" customWidth="1"/>
    <col min="7945" max="7945" width="7.28515625" style="154" bestFit="1" customWidth="1"/>
    <col min="7946" max="8192" width="9.140625" style="154"/>
    <col min="8193" max="8193" width="34.42578125" style="154" bestFit="1" customWidth="1"/>
    <col min="8194" max="8196" width="9.42578125" style="154" bestFit="1" customWidth="1"/>
    <col min="8197" max="8198" width="9.140625" style="154"/>
    <col min="8199" max="8199" width="7.28515625" style="154" bestFit="1" customWidth="1"/>
    <col min="8200" max="8200" width="9.5703125" style="154" customWidth="1"/>
    <col min="8201" max="8201" width="7.28515625" style="154" bestFit="1" customWidth="1"/>
    <col min="8202" max="8448" width="9.140625" style="154"/>
    <col min="8449" max="8449" width="34.42578125" style="154" bestFit="1" customWidth="1"/>
    <col min="8450" max="8452" width="9.42578125" style="154" bestFit="1" customWidth="1"/>
    <col min="8453" max="8454" width="9.140625" style="154"/>
    <col min="8455" max="8455" width="7.28515625" style="154" bestFit="1" customWidth="1"/>
    <col min="8456" max="8456" width="9.5703125" style="154" customWidth="1"/>
    <col min="8457" max="8457" width="7.28515625" style="154" bestFit="1" customWidth="1"/>
    <col min="8458" max="8704" width="9.140625" style="154"/>
    <col min="8705" max="8705" width="34.42578125" style="154" bestFit="1" customWidth="1"/>
    <col min="8706" max="8708" width="9.42578125" style="154" bestFit="1" customWidth="1"/>
    <col min="8709" max="8710" width="9.140625" style="154"/>
    <col min="8711" max="8711" width="7.28515625" style="154" bestFit="1" customWidth="1"/>
    <col min="8712" max="8712" width="9.5703125" style="154" customWidth="1"/>
    <col min="8713" max="8713" width="7.28515625" style="154" bestFit="1" customWidth="1"/>
    <col min="8714" max="8960" width="9.140625" style="154"/>
    <col min="8961" max="8961" width="34.42578125" style="154" bestFit="1" customWidth="1"/>
    <col min="8962" max="8964" width="9.42578125" style="154" bestFit="1" customWidth="1"/>
    <col min="8965" max="8966" width="9.140625" style="154"/>
    <col min="8967" max="8967" width="7.28515625" style="154" bestFit="1" customWidth="1"/>
    <col min="8968" max="8968" width="9.5703125" style="154" customWidth="1"/>
    <col min="8969" max="8969" width="7.28515625" style="154" bestFit="1" customWidth="1"/>
    <col min="8970" max="9216" width="9.140625" style="154"/>
    <col min="9217" max="9217" width="34.42578125" style="154" bestFit="1" customWidth="1"/>
    <col min="9218" max="9220" width="9.42578125" style="154" bestFit="1" customWidth="1"/>
    <col min="9221" max="9222" width="9.140625" style="154"/>
    <col min="9223" max="9223" width="7.28515625" style="154" bestFit="1" customWidth="1"/>
    <col min="9224" max="9224" width="9.5703125" style="154" customWidth="1"/>
    <col min="9225" max="9225" width="7.28515625" style="154" bestFit="1" customWidth="1"/>
    <col min="9226" max="9472" width="9.140625" style="154"/>
    <col min="9473" max="9473" width="34.42578125" style="154" bestFit="1" customWidth="1"/>
    <col min="9474" max="9476" width="9.42578125" style="154" bestFit="1" customWidth="1"/>
    <col min="9477" max="9478" width="9.140625" style="154"/>
    <col min="9479" max="9479" width="7.28515625" style="154" bestFit="1" customWidth="1"/>
    <col min="9480" max="9480" width="9.5703125" style="154" customWidth="1"/>
    <col min="9481" max="9481" width="7.28515625" style="154" bestFit="1" customWidth="1"/>
    <col min="9482" max="9728" width="9.140625" style="154"/>
    <col min="9729" max="9729" width="34.42578125" style="154" bestFit="1" customWidth="1"/>
    <col min="9730" max="9732" width="9.42578125" style="154" bestFit="1" customWidth="1"/>
    <col min="9733" max="9734" width="9.140625" style="154"/>
    <col min="9735" max="9735" width="7.28515625" style="154" bestFit="1" customWidth="1"/>
    <col min="9736" max="9736" width="9.5703125" style="154" customWidth="1"/>
    <col min="9737" max="9737" width="7.28515625" style="154" bestFit="1" customWidth="1"/>
    <col min="9738" max="9984" width="9.140625" style="154"/>
    <col min="9985" max="9985" width="34.42578125" style="154" bestFit="1" customWidth="1"/>
    <col min="9986" max="9988" width="9.42578125" style="154" bestFit="1" customWidth="1"/>
    <col min="9989" max="9990" width="9.140625" style="154"/>
    <col min="9991" max="9991" width="7.28515625" style="154" bestFit="1" customWidth="1"/>
    <col min="9992" max="9992" width="9.5703125" style="154" customWidth="1"/>
    <col min="9993" max="9993" width="7.28515625" style="154" bestFit="1" customWidth="1"/>
    <col min="9994" max="10240" width="9.140625" style="154"/>
    <col min="10241" max="10241" width="34.42578125" style="154" bestFit="1" customWidth="1"/>
    <col min="10242" max="10244" width="9.42578125" style="154" bestFit="1" customWidth="1"/>
    <col min="10245" max="10246" width="9.140625" style="154"/>
    <col min="10247" max="10247" width="7.28515625" style="154" bestFit="1" customWidth="1"/>
    <col min="10248" max="10248" width="9.5703125" style="154" customWidth="1"/>
    <col min="10249" max="10249" width="7.28515625" style="154" bestFit="1" customWidth="1"/>
    <col min="10250" max="10496" width="9.140625" style="154"/>
    <col min="10497" max="10497" width="34.42578125" style="154" bestFit="1" customWidth="1"/>
    <col min="10498" max="10500" width="9.42578125" style="154" bestFit="1" customWidth="1"/>
    <col min="10501" max="10502" width="9.140625" style="154"/>
    <col min="10503" max="10503" width="7.28515625" style="154" bestFit="1" customWidth="1"/>
    <col min="10504" max="10504" width="9.5703125" style="154" customWidth="1"/>
    <col min="10505" max="10505" width="7.28515625" style="154" bestFit="1" customWidth="1"/>
    <col min="10506" max="10752" width="9.140625" style="154"/>
    <col min="10753" max="10753" width="34.42578125" style="154" bestFit="1" customWidth="1"/>
    <col min="10754" max="10756" width="9.42578125" style="154" bestFit="1" customWidth="1"/>
    <col min="10757" max="10758" width="9.140625" style="154"/>
    <col min="10759" max="10759" width="7.28515625" style="154" bestFit="1" customWidth="1"/>
    <col min="10760" max="10760" width="9.5703125" style="154" customWidth="1"/>
    <col min="10761" max="10761" width="7.28515625" style="154" bestFit="1" customWidth="1"/>
    <col min="10762" max="11008" width="9.140625" style="154"/>
    <col min="11009" max="11009" width="34.42578125" style="154" bestFit="1" customWidth="1"/>
    <col min="11010" max="11012" width="9.42578125" style="154" bestFit="1" customWidth="1"/>
    <col min="11013" max="11014" width="9.140625" style="154"/>
    <col min="11015" max="11015" width="7.28515625" style="154" bestFit="1" customWidth="1"/>
    <col min="11016" max="11016" width="9.5703125" style="154" customWidth="1"/>
    <col min="11017" max="11017" width="7.28515625" style="154" bestFit="1" customWidth="1"/>
    <col min="11018" max="11264" width="9.140625" style="154"/>
    <col min="11265" max="11265" width="34.42578125" style="154" bestFit="1" customWidth="1"/>
    <col min="11266" max="11268" width="9.42578125" style="154" bestFit="1" customWidth="1"/>
    <col min="11269" max="11270" width="9.140625" style="154"/>
    <col min="11271" max="11271" width="7.28515625" style="154" bestFit="1" customWidth="1"/>
    <col min="11272" max="11272" width="9.5703125" style="154" customWidth="1"/>
    <col min="11273" max="11273" width="7.28515625" style="154" bestFit="1" customWidth="1"/>
    <col min="11274" max="11520" width="9.140625" style="154"/>
    <col min="11521" max="11521" width="34.42578125" style="154" bestFit="1" customWidth="1"/>
    <col min="11522" max="11524" width="9.42578125" style="154" bestFit="1" customWidth="1"/>
    <col min="11525" max="11526" width="9.140625" style="154"/>
    <col min="11527" max="11527" width="7.28515625" style="154" bestFit="1" customWidth="1"/>
    <col min="11528" max="11528" width="9.5703125" style="154" customWidth="1"/>
    <col min="11529" max="11529" width="7.28515625" style="154" bestFit="1" customWidth="1"/>
    <col min="11530" max="11776" width="9.140625" style="154"/>
    <col min="11777" max="11777" width="34.42578125" style="154" bestFit="1" customWidth="1"/>
    <col min="11778" max="11780" width="9.42578125" style="154" bestFit="1" customWidth="1"/>
    <col min="11781" max="11782" width="9.140625" style="154"/>
    <col min="11783" max="11783" width="7.28515625" style="154" bestFit="1" customWidth="1"/>
    <col min="11784" max="11784" width="9.5703125" style="154" customWidth="1"/>
    <col min="11785" max="11785" width="7.28515625" style="154" bestFit="1" customWidth="1"/>
    <col min="11786" max="12032" width="9.140625" style="154"/>
    <col min="12033" max="12033" width="34.42578125" style="154" bestFit="1" customWidth="1"/>
    <col min="12034" max="12036" width="9.42578125" style="154" bestFit="1" customWidth="1"/>
    <col min="12037" max="12038" width="9.140625" style="154"/>
    <col min="12039" max="12039" width="7.28515625" style="154" bestFit="1" customWidth="1"/>
    <col min="12040" max="12040" width="9.5703125" style="154" customWidth="1"/>
    <col min="12041" max="12041" width="7.28515625" style="154" bestFit="1" customWidth="1"/>
    <col min="12042" max="12288" width="9.140625" style="154"/>
    <col min="12289" max="12289" width="34.42578125" style="154" bestFit="1" customWidth="1"/>
    <col min="12290" max="12292" width="9.42578125" style="154" bestFit="1" customWidth="1"/>
    <col min="12293" max="12294" width="9.140625" style="154"/>
    <col min="12295" max="12295" width="7.28515625" style="154" bestFit="1" customWidth="1"/>
    <col min="12296" max="12296" width="9.5703125" style="154" customWidth="1"/>
    <col min="12297" max="12297" width="7.28515625" style="154" bestFit="1" customWidth="1"/>
    <col min="12298" max="12544" width="9.140625" style="154"/>
    <col min="12545" max="12545" width="34.42578125" style="154" bestFit="1" customWidth="1"/>
    <col min="12546" max="12548" width="9.42578125" style="154" bestFit="1" customWidth="1"/>
    <col min="12549" max="12550" width="9.140625" style="154"/>
    <col min="12551" max="12551" width="7.28515625" style="154" bestFit="1" customWidth="1"/>
    <col min="12552" max="12552" width="9.5703125" style="154" customWidth="1"/>
    <col min="12553" max="12553" width="7.28515625" style="154" bestFit="1" customWidth="1"/>
    <col min="12554" max="12800" width="9.140625" style="154"/>
    <col min="12801" max="12801" width="34.42578125" style="154" bestFit="1" customWidth="1"/>
    <col min="12802" max="12804" width="9.42578125" style="154" bestFit="1" customWidth="1"/>
    <col min="12805" max="12806" width="9.140625" style="154"/>
    <col min="12807" max="12807" width="7.28515625" style="154" bestFit="1" customWidth="1"/>
    <col min="12808" max="12808" width="9.5703125" style="154" customWidth="1"/>
    <col min="12809" max="12809" width="7.28515625" style="154" bestFit="1" customWidth="1"/>
    <col min="12810" max="13056" width="9.140625" style="154"/>
    <col min="13057" max="13057" width="34.42578125" style="154" bestFit="1" customWidth="1"/>
    <col min="13058" max="13060" width="9.42578125" style="154" bestFit="1" customWidth="1"/>
    <col min="13061" max="13062" width="9.140625" style="154"/>
    <col min="13063" max="13063" width="7.28515625" style="154" bestFit="1" customWidth="1"/>
    <col min="13064" max="13064" width="9.5703125" style="154" customWidth="1"/>
    <col min="13065" max="13065" width="7.28515625" style="154" bestFit="1" customWidth="1"/>
    <col min="13066" max="13312" width="9.140625" style="154"/>
    <col min="13313" max="13313" width="34.42578125" style="154" bestFit="1" customWidth="1"/>
    <col min="13314" max="13316" width="9.42578125" style="154" bestFit="1" customWidth="1"/>
    <col min="13317" max="13318" width="9.140625" style="154"/>
    <col min="13319" max="13319" width="7.28515625" style="154" bestFit="1" customWidth="1"/>
    <col min="13320" max="13320" width="9.5703125" style="154" customWidth="1"/>
    <col min="13321" max="13321" width="7.28515625" style="154" bestFit="1" customWidth="1"/>
    <col min="13322" max="13568" width="9.140625" style="154"/>
    <col min="13569" max="13569" width="34.42578125" style="154" bestFit="1" customWidth="1"/>
    <col min="13570" max="13572" width="9.42578125" style="154" bestFit="1" customWidth="1"/>
    <col min="13573" max="13574" width="9.140625" style="154"/>
    <col min="13575" max="13575" width="7.28515625" style="154" bestFit="1" customWidth="1"/>
    <col min="13576" max="13576" width="9.5703125" style="154" customWidth="1"/>
    <col min="13577" max="13577" width="7.28515625" style="154" bestFit="1" customWidth="1"/>
    <col min="13578" max="13824" width="9.140625" style="154"/>
    <col min="13825" max="13825" width="34.42578125" style="154" bestFit="1" customWidth="1"/>
    <col min="13826" max="13828" width="9.42578125" style="154" bestFit="1" customWidth="1"/>
    <col min="13829" max="13830" width="9.140625" style="154"/>
    <col min="13831" max="13831" width="7.28515625" style="154" bestFit="1" customWidth="1"/>
    <col min="13832" max="13832" width="9.5703125" style="154" customWidth="1"/>
    <col min="13833" max="13833" width="7.28515625" style="154" bestFit="1" customWidth="1"/>
    <col min="13834" max="14080" width="9.140625" style="154"/>
    <col min="14081" max="14081" width="34.42578125" style="154" bestFit="1" customWidth="1"/>
    <col min="14082" max="14084" width="9.42578125" style="154" bestFit="1" customWidth="1"/>
    <col min="14085" max="14086" width="9.140625" style="154"/>
    <col min="14087" max="14087" width="7.28515625" style="154" bestFit="1" customWidth="1"/>
    <col min="14088" max="14088" width="9.5703125" style="154" customWidth="1"/>
    <col min="14089" max="14089" width="7.28515625" style="154" bestFit="1" customWidth="1"/>
    <col min="14090" max="14336" width="9.140625" style="154"/>
    <col min="14337" max="14337" width="34.42578125" style="154" bestFit="1" customWidth="1"/>
    <col min="14338" max="14340" width="9.42578125" style="154" bestFit="1" customWidth="1"/>
    <col min="14341" max="14342" width="9.140625" style="154"/>
    <col min="14343" max="14343" width="7.28515625" style="154" bestFit="1" customWidth="1"/>
    <col min="14344" max="14344" width="9.5703125" style="154" customWidth="1"/>
    <col min="14345" max="14345" width="7.28515625" style="154" bestFit="1" customWidth="1"/>
    <col min="14346" max="14592" width="9.140625" style="154"/>
    <col min="14593" max="14593" width="34.42578125" style="154" bestFit="1" customWidth="1"/>
    <col min="14594" max="14596" width="9.42578125" style="154" bestFit="1" customWidth="1"/>
    <col min="14597" max="14598" width="9.140625" style="154"/>
    <col min="14599" max="14599" width="7.28515625" style="154" bestFit="1" customWidth="1"/>
    <col min="14600" max="14600" width="9.5703125" style="154" customWidth="1"/>
    <col min="14601" max="14601" width="7.28515625" style="154" bestFit="1" customWidth="1"/>
    <col min="14602" max="14848" width="9.140625" style="154"/>
    <col min="14849" max="14849" width="34.42578125" style="154" bestFit="1" customWidth="1"/>
    <col min="14850" max="14852" width="9.42578125" style="154" bestFit="1" customWidth="1"/>
    <col min="14853" max="14854" width="9.140625" style="154"/>
    <col min="14855" max="14855" width="7.28515625" style="154" bestFit="1" customWidth="1"/>
    <col min="14856" max="14856" width="9.5703125" style="154" customWidth="1"/>
    <col min="14857" max="14857" width="7.28515625" style="154" bestFit="1" customWidth="1"/>
    <col min="14858" max="15104" width="9.140625" style="154"/>
    <col min="15105" max="15105" width="34.42578125" style="154" bestFit="1" customWidth="1"/>
    <col min="15106" max="15108" width="9.42578125" style="154" bestFit="1" customWidth="1"/>
    <col min="15109" max="15110" width="9.140625" style="154"/>
    <col min="15111" max="15111" width="7.28515625" style="154" bestFit="1" customWidth="1"/>
    <col min="15112" max="15112" width="9.5703125" style="154" customWidth="1"/>
    <col min="15113" max="15113" width="7.28515625" style="154" bestFit="1" customWidth="1"/>
    <col min="15114" max="15360" width="9.140625" style="154"/>
    <col min="15361" max="15361" width="34.42578125" style="154" bestFit="1" customWidth="1"/>
    <col min="15362" max="15364" width="9.42578125" style="154" bestFit="1" customWidth="1"/>
    <col min="15365" max="15366" width="9.140625" style="154"/>
    <col min="15367" max="15367" width="7.28515625" style="154" bestFit="1" customWidth="1"/>
    <col min="15368" max="15368" width="9.5703125" style="154" customWidth="1"/>
    <col min="15369" max="15369" width="7.28515625" style="154" bestFit="1" customWidth="1"/>
    <col min="15370" max="15616" width="9.140625" style="154"/>
    <col min="15617" max="15617" width="34.42578125" style="154" bestFit="1" customWidth="1"/>
    <col min="15618" max="15620" width="9.42578125" style="154" bestFit="1" customWidth="1"/>
    <col min="15621" max="15622" width="9.140625" style="154"/>
    <col min="15623" max="15623" width="7.28515625" style="154" bestFit="1" customWidth="1"/>
    <col min="15624" max="15624" width="9.5703125" style="154" customWidth="1"/>
    <col min="15625" max="15625" width="7.28515625" style="154" bestFit="1" customWidth="1"/>
    <col min="15626" max="15872" width="9.140625" style="154"/>
    <col min="15873" max="15873" width="34.42578125" style="154" bestFit="1" customWidth="1"/>
    <col min="15874" max="15876" width="9.42578125" style="154" bestFit="1" customWidth="1"/>
    <col min="15877" max="15878" width="9.140625" style="154"/>
    <col min="15879" max="15879" width="7.28515625" style="154" bestFit="1" customWidth="1"/>
    <col min="15880" max="15880" width="9.5703125" style="154" customWidth="1"/>
    <col min="15881" max="15881" width="7.28515625" style="154" bestFit="1" customWidth="1"/>
    <col min="15882" max="16128" width="9.140625" style="154"/>
    <col min="16129" max="16129" width="34.42578125" style="154" bestFit="1" customWidth="1"/>
    <col min="16130" max="16132" width="9.42578125" style="154" bestFit="1" customWidth="1"/>
    <col min="16133" max="16134" width="9.140625" style="154"/>
    <col min="16135" max="16135" width="7.28515625" style="154" bestFit="1" customWidth="1"/>
    <col min="16136" max="16136" width="9.5703125" style="154" customWidth="1"/>
    <col min="16137" max="16137" width="7.28515625" style="154" bestFit="1" customWidth="1"/>
    <col min="16138" max="16384" width="9.140625" style="154"/>
  </cols>
  <sheetData>
    <row r="1" spans="1:10">
      <c r="A1" s="1867" t="s">
        <v>289</v>
      </c>
      <c r="B1" s="1867"/>
      <c r="C1" s="1867"/>
      <c r="D1" s="1867"/>
      <c r="E1" s="1867"/>
      <c r="F1" s="1867"/>
      <c r="G1" s="1867"/>
      <c r="H1" s="1867"/>
      <c r="I1" s="1867"/>
    </row>
    <row r="2" spans="1:10">
      <c r="A2" s="1867" t="s">
        <v>119</v>
      </c>
      <c r="B2" s="1867"/>
      <c r="C2" s="1867"/>
      <c r="D2" s="1867"/>
      <c r="E2" s="1867"/>
      <c r="F2" s="1867"/>
      <c r="G2" s="1867"/>
      <c r="H2" s="1867"/>
      <c r="I2" s="1867"/>
    </row>
    <row r="3" spans="1:10" ht="16.5" thickBot="1">
      <c r="A3" s="589"/>
      <c r="B3" s="589"/>
      <c r="C3" s="589"/>
      <c r="D3" s="589"/>
      <c r="E3" s="589"/>
      <c r="F3" s="589"/>
      <c r="G3" s="589"/>
      <c r="H3" s="1872" t="s">
        <v>65</v>
      </c>
      <c r="I3" s="1872"/>
    </row>
    <row r="4" spans="1:10" ht="23.25" customHeight="1" thickTop="1">
      <c r="A4" s="1837" t="s">
        <v>187</v>
      </c>
      <c r="B4" s="542">
        <v>2017</v>
      </c>
      <c r="C4" s="543">
        <v>2017</v>
      </c>
      <c r="D4" s="543">
        <v>2018</v>
      </c>
      <c r="E4" s="543">
        <v>2018</v>
      </c>
      <c r="F4" s="1851" t="str">
        <f>'Sect credit'!F4</f>
        <v>Changes during two months</v>
      </c>
      <c r="G4" s="1852"/>
      <c r="H4" s="1852"/>
      <c r="I4" s="1853"/>
    </row>
    <row r="5" spans="1:10" ht="23.25" customHeight="1">
      <c r="A5" s="1838"/>
      <c r="B5" s="544" t="s">
        <v>149</v>
      </c>
      <c r="C5" s="565" t="s">
        <v>150</v>
      </c>
      <c r="D5" s="544" t="s">
        <v>605</v>
      </c>
      <c r="E5" s="565" t="s">
        <v>606</v>
      </c>
      <c r="F5" s="1854" t="str">
        <f>'Sect credit'!F5:G5</f>
        <v>2017/18</v>
      </c>
      <c r="G5" s="1855"/>
      <c r="H5" s="1854" t="str">
        <f>'Sect credit'!H5:I5</f>
        <v>2018/19</v>
      </c>
      <c r="I5" s="1856"/>
    </row>
    <row r="6" spans="1:10" ht="23.25" customHeight="1">
      <c r="A6" s="1839"/>
      <c r="B6" s="630"/>
      <c r="C6" s="630"/>
      <c r="D6" s="630"/>
      <c r="E6" s="630"/>
      <c r="F6" s="630" t="s">
        <v>3</v>
      </c>
      <c r="G6" s="630" t="s">
        <v>153</v>
      </c>
      <c r="H6" s="630" t="s">
        <v>3</v>
      </c>
      <c r="I6" s="631" t="s">
        <v>153</v>
      </c>
    </row>
    <row r="7" spans="1:10" s="589" customFormat="1" ht="23.25" customHeight="1">
      <c r="A7" s="632" t="s">
        <v>400</v>
      </c>
      <c r="B7" s="633">
        <v>37452.612048049028</v>
      </c>
      <c r="C7" s="633">
        <v>36043.806086259014</v>
      </c>
      <c r="D7" s="633">
        <v>38069.924706710008</v>
      </c>
      <c r="E7" s="633">
        <v>34492.509941590004</v>
      </c>
      <c r="F7" s="633">
        <v>-1408.8059617900144</v>
      </c>
      <c r="G7" s="633">
        <v>-3.761569313196679</v>
      </c>
      <c r="H7" s="633">
        <v>-3577.4147651200037</v>
      </c>
      <c r="I7" s="634">
        <v>-9.3969578155994284</v>
      </c>
    </row>
    <row r="8" spans="1:10" s="589" customFormat="1" ht="23.25" customHeight="1">
      <c r="A8" s="632" t="s">
        <v>401</v>
      </c>
      <c r="B8" s="633">
        <v>997.93884472999969</v>
      </c>
      <c r="C8" s="633">
        <v>449.36880804999976</v>
      </c>
      <c r="D8" s="633">
        <v>470.42263833999982</v>
      </c>
      <c r="E8" s="633">
        <v>575.01710783999977</v>
      </c>
      <c r="F8" s="633">
        <v>-548.57003667999993</v>
      </c>
      <c r="G8" s="633">
        <v>-54.970306003913493</v>
      </c>
      <c r="H8" s="633">
        <v>104.59446949999995</v>
      </c>
      <c r="I8" s="634">
        <v>22.234148821809864</v>
      </c>
    </row>
    <row r="9" spans="1:10" s="589" customFormat="1" ht="23.25" customHeight="1">
      <c r="A9" s="632" t="s">
        <v>402</v>
      </c>
      <c r="B9" s="633">
        <v>33940.579231210002</v>
      </c>
      <c r="C9" s="633">
        <v>34960.212059609999</v>
      </c>
      <c r="D9" s="633">
        <v>37080.543552426992</v>
      </c>
      <c r="E9" s="633">
        <v>35630.034726456994</v>
      </c>
      <c r="F9" s="633">
        <v>1019.6328283999974</v>
      </c>
      <c r="G9" s="633">
        <v>3.0041703809886537</v>
      </c>
      <c r="H9" s="633">
        <v>-1450.5088259699987</v>
      </c>
      <c r="I9" s="634">
        <v>-3.9117787578253025</v>
      </c>
    </row>
    <row r="10" spans="1:10" s="589" customFormat="1" ht="23.25" customHeight="1">
      <c r="A10" s="632" t="s">
        <v>403</v>
      </c>
      <c r="B10" s="633">
        <v>21433.386203185986</v>
      </c>
      <c r="C10" s="633">
        <v>18373.874958039985</v>
      </c>
      <c r="D10" s="633">
        <v>18534.107085080002</v>
      </c>
      <c r="E10" s="633">
        <v>16466.500743950004</v>
      </c>
      <c r="F10" s="633">
        <v>-3059.5112451460009</v>
      </c>
      <c r="G10" s="633">
        <v>-14.274511811349793</v>
      </c>
      <c r="H10" s="633">
        <v>-2067.6063411299983</v>
      </c>
      <c r="I10" s="634">
        <v>-11.155683581835058</v>
      </c>
    </row>
    <row r="11" spans="1:10" ht="23.25" customHeight="1">
      <c r="A11" s="635" t="s">
        <v>404</v>
      </c>
      <c r="B11" s="636">
        <v>20038.838908685982</v>
      </c>
      <c r="C11" s="636">
        <v>17573.002531469985</v>
      </c>
      <c r="D11" s="636">
        <v>17883.999929720001</v>
      </c>
      <c r="E11" s="636">
        <v>15821.596535850002</v>
      </c>
      <c r="F11" s="636">
        <v>-2465.8363772159973</v>
      </c>
      <c r="G11" s="636">
        <v>-12.30528569271128</v>
      </c>
      <c r="H11" s="636">
        <v>-2062.4033938699995</v>
      </c>
      <c r="I11" s="637">
        <v>-11.532114750473998</v>
      </c>
      <c r="J11" s="589"/>
    </row>
    <row r="12" spans="1:10" ht="23.25" customHeight="1">
      <c r="A12" s="635" t="s">
        <v>405</v>
      </c>
      <c r="B12" s="636">
        <v>1394.5472945000029</v>
      </c>
      <c r="C12" s="636">
        <v>800.87242657000274</v>
      </c>
      <c r="D12" s="636">
        <v>650.10715535999998</v>
      </c>
      <c r="E12" s="636">
        <v>644.90420809999989</v>
      </c>
      <c r="F12" s="636">
        <v>-593.67486793000012</v>
      </c>
      <c r="G12" s="636">
        <v>-42.571153396619273</v>
      </c>
      <c r="H12" s="636">
        <v>-5.2029472600000872</v>
      </c>
      <c r="I12" s="637">
        <v>-0.8003214880966707</v>
      </c>
      <c r="J12" s="589"/>
    </row>
    <row r="13" spans="1:10" s="589" customFormat="1" ht="23.25" customHeight="1">
      <c r="A13" s="632" t="s">
        <v>406</v>
      </c>
      <c r="B13" s="633">
        <v>1728231.1549233354</v>
      </c>
      <c r="C13" s="633">
        <v>1769842.1556347637</v>
      </c>
      <c r="D13" s="633">
        <v>2136570.3983922452</v>
      </c>
      <c r="E13" s="633">
        <v>2235853.7820722787</v>
      </c>
      <c r="F13" s="633">
        <v>41611.000711428234</v>
      </c>
      <c r="G13" s="633">
        <v>2.407721941181769</v>
      </c>
      <c r="H13" s="633">
        <v>99283.383680033498</v>
      </c>
      <c r="I13" s="634">
        <v>4.6468575879710574</v>
      </c>
    </row>
    <row r="14" spans="1:10" ht="23.25" customHeight="1">
      <c r="A14" s="635" t="s">
        <v>407</v>
      </c>
      <c r="B14" s="636">
        <v>1453024.6078200554</v>
      </c>
      <c r="C14" s="636">
        <v>1482265.0935479486</v>
      </c>
      <c r="D14" s="636">
        <v>1788703.5584675986</v>
      </c>
      <c r="E14" s="636">
        <v>1878360.0673330461</v>
      </c>
      <c r="F14" s="636">
        <v>29240.485727893189</v>
      </c>
      <c r="G14" s="636">
        <v>2.0123875101993023</v>
      </c>
      <c r="H14" s="636">
        <v>89656.508865447482</v>
      </c>
      <c r="I14" s="637">
        <v>5.0123738190724669</v>
      </c>
      <c r="J14" s="589"/>
    </row>
    <row r="15" spans="1:10" ht="23.25" customHeight="1">
      <c r="A15" s="635" t="s">
        <v>408</v>
      </c>
      <c r="B15" s="636">
        <v>1208966.3336286163</v>
      </c>
      <c r="C15" s="636">
        <v>1233424.9084393166</v>
      </c>
      <c r="D15" s="636">
        <v>1493988.9619694753</v>
      </c>
      <c r="E15" s="636">
        <v>1575330.715903223</v>
      </c>
      <c r="F15" s="636">
        <v>24458.574810700258</v>
      </c>
      <c r="G15" s="636">
        <v>2.0230980905224873</v>
      </c>
      <c r="H15" s="636">
        <v>81341.753933747765</v>
      </c>
      <c r="I15" s="637">
        <v>5.4446020689816663</v>
      </c>
      <c r="J15" s="589"/>
    </row>
    <row r="16" spans="1:10" ht="23.25" customHeight="1">
      <c r="A16" s="635" t="s">
        <v>409</v>
      </c>
      <c r="B16" s="636">
        <v>53180.607488533526</v>
      </c>
      <c r="C16" s="636">
        <v>53771.453533305015</v>
      </c>
      <c r="D16" s="636">
        <v>65602.038039231513</v>
      </c>
      <c r="E16" s="636">
        <v>62512.436836289999</v>
      </c>
      <c r="F16" s="636">
        <v>590.84604477148969</v>
      </c>
      <c r="G16" s="636">
        <v>1.1110178553317283</v>
      </c>
      <c r="H16" s="636">
        <v>-3089.6012029415142</v>
      </c>
      <c r="I16" s="637">
        <v>-4.7096116146481037</v>
      </c>
      <c r="J16" s="589"/>
    </row>
    <row r="17" spans="1:10" ht="23.25" customHeight="1">
      <c r="A17" s="635" t="s">
        <v>410</v>
      </c>
      <c r="B17" s="636">
        <v>1157.6889045299999</v>
      </c>
      <c r="C17" s="636">
        <v>1204.3273840100001</v>
      </c>
      <c r="D17" s="636">
        <v>1632.1177603000001</v>
      </c>
      <c r="E17" s="636">
        <v>1670.6566287199998</v>
      </c>
      <c r="F17" s="636">
        <v>46.638479480000115</v>
      </c>
      <c r="G17" s="636">
        <v>4.0285848208016182</v>
      </c>
      <c r="H17" s="636">
        <v>38.538868419999744</v>
      </c>
      <c r="I17" s="637">
        <v>2.3612798878504884</v>
      </c>
      <c r="J17" s="589"/>
    </row>
    <row r="18" spans="1:10" ht="23.25" customHeight="1">
      <c r="A18" s="635" t="s">
        <v>411</v>
      </c>
      <c r="B18" s="636">
        <v>158394.45860238725</v>
      </c>
      <c r="C18" s="636">
        <v>162256.75046136914</v>
      </c>
      <c r="D18" s="636">
        <v>184500.45701328423</v>
      </c>
      <c r="E18" s="636">
        <v>189083.334315238</v>
      </c>
      <c r="F18" s="636">
        <v>3862.2918589818873</v>
      </c>
      <c r="G18" s="636">
        <v>2.4384008715085672</v>
      </c>
      <c r="H18" s="636">
        <v>4582.8773019537621</v>
      </c>
      <c r="I18" s="637">
        <v>2.483938184296091</v>
      </c>
      <c r="J18" s="589"/>
    </row>
    <row r="19" spans="1:10" ht="23.25" customHeight="1">
      <c r="A19" s="635" t="s">
        <v>412</v>
      </c>
      <c r="B19" s="636">
        <v>31325.519195988501</v>
      </c>
      <c r="C19" s="636">
        <v>31607.653729947997</v>
      </c>
      <c r="D19" s="636">
        <v>42979.98368530791</v>
      </c>
      <c r="E19" s="636">
        <v>49762.92364957487</v>
      </c>
      <c r="F19" s="636">
        <v>282.13453395949546</v>
      </c>
      <c r="G19" s="636">
        <v>0.90065397541958436</v>
      </c>
      <c r="H19" s="636">
        <v>6782.9399642669596</v>
      </c>
      <c r="I19" s="637">
        <v>15.781625265217608</v>
      </c>
      <c r="J19" s="589"/>
    </row>
    <row r="20" spans="1:10" ht="23.25" customHeight="1">
      <c r="A20" s="635" t="s">
        <v>413</v>
      </c>
      <c r="B20" s="636">
        <v>275206.54710327991</v>
      </c>
      <c r="C20" s="636">
        <v>287577.06208681484</v>
      </c>
      <c r="D20" s="636">
        <v>347866.83992464625</v>
      </c>
      <c r="E20" s="636">
        <v>357493.71473923285</v>
      </c>
      <c r="F20" s="636">
        <v>12370.514983534929</v>
      </c>
      <c r="G20" s="636">
        <v>4.4949929839032876</v>
      </c>
      <c r="H20" s="636">
        <v>9626.8748145865975</v>
      </c>
      <c r="I20" s="637">
        <v>2.7674022671065566</v>
      </c>
      <c r="J20" s="589"/>
    </row>
    <row r="21" spans="1:10" ht="23.25" customHeight="1">
      <c r="A21" s="635" t="s">
        <v>414</v>
      </c>
      <c r="B21" s="636">
        <v>20275.515842311506</v>
      </c>
      <c r="C21" s="636">
        <v>20223.939406758007</v>
      </c>
      <c r="D21" s="636">
        <v>23946.215620529998</v>
      </c>
      <c r="E21" s="636">
        <v>23495.259948115043</v>
      </c>
      <c r="F21" s="636">
        <v>-51.576435553499323</v>
      </c>
      <c r="G21" s="636">
        <v>-0.25437792041703911</v>
      </c>
      <c r="H21" s="636">
        <v>-450.95567241495519</v>
      </c>
      <c r="I21" s="637">
        <v>-1.8832022544235918</v>
      </c>
      <c r="J21" s="589"/>
    </row>
    <row r="22" spans="1:10" ht="23.25" customHeight="1">
      <c r="A22" s="635" t="s">
        <v>415</v>
      </c>
      <c r="B22" s="636">
        <v>7427.6373241500014</v>
      </c>
      <c r="C22" s="636">
        <v>7268.4396573300019</v>
      </c>
      <c r="D22" s="636">
        <v>7601.7814009999993</v>
      </c>
      <c r="E22" s="636">
        <v>7317.8854514799996</v>
      </c>
      <c r="F22" s="636">
        <v>-159.19766681999954</v>
      </c>
      <c r="G22" s="636">
        <v>-2.1433150256594908</v>
      </c>
      <c r="H22" s="636">
        <v>-283.8959495199997</v>
      </c>
      <c r="I22" s="637">
        <v>-3.7345976494753423</v>
      </c>
      <c r="J22" s="589"/>
    </row>
    <row r="23" spans="1:10" ht="23.25" customHeight="1">
      <c r="A23" s="635" t="s">
        <v>416</v>
      </c>
      <c r="B23" s="636">
        <v>244.15460744000004</v>
      </c>
      <c r="C23" s="636">
        <v>274.85700382000005</v>
      </c>
      <c r="D23" s="636">
        <v>444.39140807000001</v>
      </c>
      <c r="E23" s="636">
        <v>351.97894172000008</v>
      </c>
      <c r="F23" s="636">
        <v>30.70239638000001</v>
      </c>
      <c r="G23" s="636">
        <v>12.574981361981871</v>
      </c>
      <c r="H23" s="636">
        <v>-92.412466349999931</v>
      </c>
      <c r="I23" s="637">
        <v>-20.795286468599596</v>
      </c>
      <c r="J23" s="589"/>
    </row>
    <row r="24" spans="1:10" ht="23.25" customHeight="1">
      <c r="A24" s="635" t="s">
        <v>417</v>
      </c>
      <c r="B24" s="636">
        <v>12603.723910721506</v>
      </c>
      <c r="C24" s="636">
        <v>12680.642745608004</v>
      </c>
      <c r="D24" s="636">
        <v>15900.042811459996</v>
      </c>
      <c r="E24" s="636">
        <v>15825.395554915045</v>
      </c>
      <c r="F24" s="636">
        <v>76.91883488649728</v>
      </c>
      <c r="G24" s="636">
        <v>0.61028657428036304</v>
      </c>
      <c r="H24" s="636">
        <v>-74.647256544951233</v>
      </c>
      <c r="I24" s="637">
        <v>-0.46947833682025708</v>
      </c>
      <c r="J24" s="589"/>
    </row>
    <row r="25" spans="1:10" ht="23.25" customHeight="1">
      <c r="A25" s="635" t="s">
        <v>418</v>
      </c>
      <c r="B25" s="636">
        <v>254931.03126096842</v>
      </c>
      <c r="C25" s="636">
        <v>267353.12268005678</v>
      </c>
      <c r="D25" s="636">
        <v>323920.62430411624</v>
      </c>
      <c r="E25" s="636">
        <v>333998.45479111781</v>
      </c>
      <c r="F25" s="636">
        <v>12422.091419088363</v>
      </c>
      <c r="G25" s="636">
        <v>4.87272630469693</v>
      </c>
      <c r="H25" s="636">
        <v>10077.830487001571</v>
      </c>
      <c r="I25" s="637">
        <v>3.1112037119130442</v>
      </c>
      <c r="J25" s="589"/>
    </row>
    <row r="26" spans="1:10" ht="23.25" customHeight="1">
      <c r="A26" s="635" t="s">
        <v>419</v>
      </c>
      <c r="B26" s="636">
        <v>20008.657657009506</v>
      </c>
      <c r="C26" s="636">
        <v>21656.071756022004</v>
      </c>
      <c r="D26" s="636">
        <v>24649.654294075008</v>
      </c>
      <c r="E26" s="636">
        <v>27552.438521854663</v>
      </c>
      <c r="F26" s="636">
        <v>1647.4140990124979</v>
      </c>
      <c r="G26" s="636">
        <v>8.2335063513637046</v>
      </c>
      <c r="H26" s="636">
        <v>2902.7842277796553</v>
      </c>
      <c r="I26" s="637">
        <v>11.77616607985205</v>
      </c>
      <c r="J26" s="589"/>
    </row>
    <row r="27" spans="1:10" ht="23.25" customHeight="1">
      <c r="A27" s="635" t="s">
        <v>420</v>
      </c>
      <c r="B27" s="636">
        <v>5115.3989484724998</v>
      </c>
      <c r="C27" s="636">
        <v>5273.5654134199995</v>
      </c>
      <c r="D27" s="636">
        <v>6801.4195604200022</v>
      </c>
      <c r="E27" s="636">
        <v>2964.6951336800003</v>
      </c>
      <c r="F27" s="636">
        <v>158.16646494749966</v>
      </c>
      <c r="G27" s="636">
        <v>3.0919673429328416</v>
      </c>
      <c r="H27" s="636">
        <v>-3836.7244267400019</v>
      </c>
      <c r="I27" s="637">
        <v>-56.410641817589557</v>
      </c>
      <c r="J27" s="589"/>
    </row>
    <row r="28" spans="1:10" ht="23.25" customHeight="1">
      <c r="A28" s="635" t="s">
        <v>421</v>
      </c>
      <c r="B28" s="636">
        <v>229806.97465548641</v>
      </c>
      <c r="C28" s="636">
        <v>240423.48551061479</v>
      </c>
      <c r="D28" s="636">
        <v>292469.55044962122</v>
      </c>
      <c r="E28" s="636">
        <v>303481.32113558316</v>
      </c>
      <c r="F28" s="636">
        <v>10616.510855128377</v>
      </c>
      <c r="G28" s="636">
        <v>4.6197513678790862</v>
      </c>
      <c r="H28" s="636">
        <v>11011.770685961936</v>
      </c>
      <c r="I28" s="637">
        <v>3.7650998775883666</v>
      </c>
    </row>
    <row r="29" spans="1:10" ht="23.25" customHeight="1">
      <c r="A29" s="635" t="s">
        <v>422</v>
      </c>
      <c r="B29" s="636">
        <v>6484.4219719099983</v>
      </c>
      <c r="C29" s="636">
        <v>4943.4426547199982</v>
      </c>
      <c r="D29" s="636">
        <v>7559.4446510799999</v>
      </c>
      <c r="E29" s="636">
        <v>8208.6358049799983</v>
      </c>
      <c r="F29" s="636">
        <v>-1540.9793171900001</v>
      </c>
      <c r="G29" s="636">
        <v>-23.764328167805861</v>
      </c>
      <c r="H29" s="636">
        <v>649.19115389999843</v>
      </c>
      <c r="I29" s="637">
        <v>8.5878154264579489</v>
      </c>
    </row>
    <row r="30" spans="1:10" ht="23.25" customHeight="1">
      <c r="A30" s="635" t="s">
        <v>423</v>
      </c>
      <c r="B30" s="636">
        <v>7961.0625486200006</v>
      </c>
      <c r="C30" s="636">
        <v>9212.1104544555983</v>
      </c>
      <c r="D30" s="636">
        <v>7560.9234236119992</v>
      </c>
      <c r="E30" s="636">
        <v>8048.4286098469993</v>
      </c>
      <c r="F30" s="636">
        <v>1251.0479058355977</v>
      </c>
      <c r="G30" s="636">
        <v>15.714584556962926</v>
      </c>
      <c r="H30" s="636">
        <v>487.50518623500011</v>
      </c>
      <c r="I30" s="637">
        <v>6.4476937395314788</v>
      </c>
    </row>
    <row r="31" spans="1:10" ht="23.25" customHeight="1">
      <c r="A31" s="635" t="s">
        <v>424</v>
      </c>
      <c r="B31" s="636">
        <v>215361.4901349564</v>
      </c>
      <c r="C31" s="636">
        <v>226267.9324014392</v>
      </c>
      <c r="D31" s="636">
        <v>277349.18237492925</v>
      </c>
      <c r="E31" s="636">
        <v>287224.25672075618</v>
      </c>
      <c r="F31" s="636">
        <v>10906.442266482802</v>
      </c>
      <c r="G31" s="636">
        <v>5.0642490724076401</v>
      </c>
      <c r="H31" s="636">
        <v>9875.074345826928</v>
      </c>
      <c r="I31" s="637">
        <v>3.5605204461996562</v>
      </c>
    </row>
    <row r="32" spans="1:10" s="589" customFormat="1" ht="23.25" customHeight="1">
      <c r="A32" s="632" t="s">
        <v>425</v>
      </c>
      <c r="B32" s="633">
        <v>15873.632969296117</v>
      </c>
      <c r="C32" s="633">
        <v>15890.455674461817</v>
      </c>
      <c r="D32" s="633">
        <v>18166.437969869505</v>
      </c>
      <c r="E32" s="633">
        <v>20154.115235336001</v>
      </c>
      <c r="F32" s="633">
        <v>16.822705165699517</v>
      </c>
      <c r="G32" s="633">
        <v>0.10597892239438295</v>
      </c>
      <c r="H32" s="633">
        <v>1987.6772654664965</v>
      </c>
      <c r="I32" s="634">
        <v>10.941480485955578</v>
      </c>
    </row>
    <row r="33" spans="1:10" ht="23.25" customHeight="1">
      <c r="A33" s="635" t="s">
        <v>426</v>
      </c>
      <c r="B33" s="636">
        <v>798.37922911999999</v>
      </c>
      <c r="C33" s="636">
        <v>743.22222841000018</v>
      </c>
      <c r="D33" s="636">
        <v>826.24828669999999</v>
      </c>
      <c r="E33" s="636">
        <v>1006.7009686399999</v>
      </c>
      <c r="F33" s="636">
        <v>-55.157000709999807</v>
      </c>
      <c r="G33" s="636">
        <v>-6.9086217048501721</v>
      </c>
      <c r="H33" s="636">
        <v>180.45268193999993</v>
      </c>
      <c r="I33" s="637">
        <v>21.840006792718462</v>
      </c>
      <c r="J33" s="589"/>
    </row>
    <row r="34" spans="1:10" ht="23.25" customHeight="1">
      <c r="A34" s="635" t="s">
        <v>427</v>
      </c>
      <c r="B34" s="636">
        <v>15075.253740176116</v>
      </c>
      <c r="C34" s="636">
        <v>15147.233446051816</v>
      </c>
      <c r="D34" s="636">
        <v>17340.189683169505</v>
      </c>
      <c r="E34" s="636">
        <v>19147.414266696003</v>
      </c>
      <c r="F34" s="636">
        <v>71.979705875699437</v>
      </c>
      <c r="G34" s="636">
        <v>0.47746928254926035</v>
      </c>
      <c r="H34" s="636">
        <v>1807.2245835264985</v>
      </c>
      <c r="I34" s="637">
        <v>10.422173093530814</v>
      </c>
      <c r="J34" s="589"/>
    </row>
    <row r="35" spans="1:10" ht="23.25" customHeight="1">
      <c r="A35" s="635" t="s">
        <v>428</v>
      </c>
      <c r="B35" s="636">
        <v>14375.570182953867</v>
      </c>
      <c r="C35" s="636">
        <v>14382.564800498067</v>
      </c>
      <c r="D35" s="636">
        <v>16717.919405479504</v>
      </c>
      <c r="E35" s="636">
        <v>18624.276895886007</v>
      </c>
      <c r="F35" s="636">
        <v>6.9946175442000822</v>
      </c>
      <c r="G35" s="636">
        <v>4.8656279056632452E-2</v>
      </c>
      <c r="H35" s="636">
        <v>1906.3574904065026</v>
      </c>
      <c r="I35" s="637">
        <v>11.403078601884339</v>
      </c>
      <c r="J35" s="589"/>
    </row>
    <row r="36" spans="1:10" ht="23.25" customHeight="1">
      <c r="A36" s="635" t="s">
        <v>429</v>
      </c>
      <c r="B36" s="636">
        <v>475.84970142999993</v>
      </c>
      <c r="C36" s="636">
        <v>381.99165664999998</v>
      </c>
      <c r="D36" s="636">
        <v>201.73571676</v>
      </c>
      <c r="E36" s="636">
        <v>178.92539664</v>
      </c>
      <c r="F36" s="636">
        <v>-93.858044779999943</v>
      </c>
      <c r="G36" s="636">
        <v>-19.724304648703654</v>
      </c>
      <c r="H36" s="636">
        <v>-22.81032012</v>
      </c>
      <c r="I36" s="637">
        <v>-11.30703104355927</v>
      </c>
      <c r="J36" s="589"/>
    </row>
    <row r="37" spans="1:10" ht="23.25" customHeight="1">
      <c r="A37" s="635" t="s">
        <v>430</v>
      </c>
      <c r="B37" s="636">
        <v>125.76797999999997</v>
      </c>
      <c r="C37" s="636">
        <v>317.52098000000001</v>
      </c>
      <c r="D37" s="636">
        <v>263.89197999999999</v>
      </c>
      <c r="E37" s="636">
        <v>215.89033000000001</v>
      </c>
      <c r="F37" s="636">
        <v>191.75300000000004</v>
      </c>
      <c r="G37" s="636">
        <v>152.46567528555369</v>
      </c>
      <c r="H37" s="636">
        <v>-48.001649999999984</v>
      </c>
      <c r="I37" s="637">
        <v>-18.189885876789429</v>
      </c>
      <c r="J37" s="589"/>
    </row>
    <row r="38" spans="1:10" ht="23.25" customHeight="1">
      <c r="A38" s="635" t="s">
        <v>431</v>
      </c>
      <c r="B38" s="636">
        <v>98.065875792249997</v>
      </c>
      <c r="C38" s="636">
        <v>65.156008903749907</v>
      </c>
      <c r="D38" s="636">
        <v>156.64258093000001</v>
      </c>
      <c r="E38" s="636">
        <v>128.32164416999996</v>
      </c>
      <c r="F38" s="636">
        <v>-32.90986688850009</v>
      </c>
      <c r="G38" s="636">
        <v>-33.558938440746488</v>
      </c>
      <c r="H38" s="636">
        <v>-28.320936760000052</v>
      </c>
      <c r="I38" s="637">
        <v>-18.079973268990017</v>
      </c>
      <c r="J38" s="589"/>
    </row>
    <row r="39" spans="1:10" s="589" customFormat="1" ht="23.25" customHeight="1">
      <c r="A39" s="632" t="s">
        <v>432</v>
      </c>
      <c r="B39" s="638">
        <v>63087.466175484013</v>
      </c>
      <c r="C39" s="638">
        <v>64734.91156533701</v>
      </c>
      <c r="D39" s="638">
        <v>78276.711004305485</v>
      </c>
      <c r="E39" s="638">
        <v>81270.664942420524</v>
      </c>
      <c r="F39" s="638">
        <v>1647.4453898529973</v>
      </c>
      <c r="G39" s="638">
        <v>2.6113671854730467</v>
      </c>
      <c r="H39" s="638">
        <v>2993.9539381150389</v>
      </c>
      <c r="I39" s="639">
        <v>3.8248335931620345</v>
      </c>
    </row>
    <row r="40" spans="1:10" ht="23.25" customHeight="1">
      <c r="A40" s="635" t="s">
        <v>433</v>
      </c>
      <c r="B40" s="636">
        <v>2557.9741380300002</v>
      </c>
      <c r="C40" s="636">
        <v>2495.7676336899995</v>
      </c>
      <c r="D40" s="636">
        <v>2348.2273501200002</v>
      </c>
      <c r="E40" s="636">
        <v>2342.1151701200001</v>
      </c>
      <c r="F40" s="636">
        <v>-62.20650434000072</v>
      </c>
      <c r="G40" s="636">
        <v>-2.4318660386421449</v>
      </c>
      <c r="H40" s="636">
        <v>-6.1121800000000803</v>
      </c>
      <c r="I40" s="637">
        <v>-0.26028910700182983</v>
      </c>
      <c r="J40" s="589"/>
    </row>
    <row r="41" spans="1:10" ht="23.25" customHeight="1">
      <c r="A41" s="635" t="s">
        <v>434</v>
      </c>
      <c r="B41" s="636">
        <v>42571.079088134007</v>
      </c>
      <c r="C41" s="636">
        <v>44258.913087274006</v>
      </c>
      <c r="D41" s="636">
        <v>55639.508394846693</v>
      </c>
      <c r="E41" s="636">
        <v>57618.684008016709</v>
      </c>
      <c r="F41" s="636">
        <v>1687.8339991399989</v>
      </c>
      <c r="G41" s="636">
        <v>3.9647432841570964</v>
      </c>
      <c r="H41" s="636">
        <v>1979.1756131700167</v>
      </c>
      <c r="I41" s="637">
        <v>3.5571407265584809</v>
      </c>
      <c r="J41" s="589"/>
    </row>
    <row r="42" spans="1:10" ht="23.25" customHeight="1">
      <c r="A42" s="635" t="s">
        <v>435</v>
      </c>
      <c r="B42" s="636">
        <v>5334.2274360700094</v>
      </c>
      <c r="C42" s="636">
        <v>5201.7985737230065</v>
      </c>
      <c r="D42" s="636">
        <v>6078.0980833899994</v>
      </c>
      <c r="E42" s="636">
        <v>6476.3018338199972</v>
      </c>
      <c r="F42" s="636">
        <v>-132.42886234700291</v>
      </c>
      <c r="G42" s="636">
        <v>-2.4826249711723922</v>
      </c>
      <c r="H42" s="636">
        <v>398.20375042999785</v>
      </c>
      <c r="I42" s="637">
        <v>6.5514531843142558</v>
      </c>
      <c r="J42" s="589"/>
    </row>
    <row r="43" spans="1:10" ht="23.25" customHeight="1">
      <c r="A43" s="635" t="s">
        <v>436</v>
      </c>
      <c r="B43" s="636">
        <v>5819.1500393899987</v>
      </c>
      <c r="C43" s="636">
        <v>6074.0003400999967</v>
      </c>
      <c r="D43" s="636">
        <v>7085.6220432287946</v>
      </c>
      <c r="E43" s="636">
        <v>7965.594181148801</v>
      </c>
      <c r="F43" s="636">
        <v>254.85030070999801</v>
      </c>
      <c r="G43" s="636">
        <v>4.3795107358447334</v>
      </c>
      <c r="H43" s="636">
        <v>879.97213792000639</v>
      </c>
      <c r="I43" s="637">
        <v>12.419123297169522</v>
      </c>
      <c r="J43" s="589"/>
    </row>
    <row r="44" spans="1:10" ht="23.25" customHeight="1">
      <c r="A44" s="635" t="s">
        <v>437</v>
      </c>
      <c r="B44" s="636">
        <v>6805.0354738599981</v>
      </c>
      <c r="C44" s="636">
        <v>6704.4338171599993</v>
      </c>
      <c r="D44" s="636">
        <v>7125.255132719999</v>
      </c>
      <c r="E44" s="636">
        <v>6867.9697493149988</v>
      </c>
      <c r="F44" s="636">
        <v>-100.60165669999878</v>
      </c>
      <c r="G44" s="636">
        <v>-1.4783414000770057</v>
      </c>
      <c r="H44" s="636">
        <v>-257.28538340500018</v>
      </c>
      <c r="I44" s="637">
        <v>-3.6108936257386182</v>
      </c>
      <c r="J44" s="589"/>
    </row>
    <row r="45" spans="1:10" s="589" customFormat="1" ht="23.25" customHeight="1">
      <c r="A45" s="632" t="s">
        <v>438</v>
      </c>
      <c r="B45" s="633">
        <v>905.78233736723189</v>
      </c>
      <c r="C45" s="633">
        <v>1212.8168594190001</v>
      </c>
      <c r="D45" s="633">
        <v>1277.91114952618</v>
      </c>
      <c r="E45" s="633">
        <v>1306.3180141969999</v>
      </c>
      <c r="F45" s="633">
        <v>307.03452205176825</v>
      </c>
      <c r="G45" s="633">
        <v>33.897163742914437</v>
      </c>
      <c r="H45" s="633">
        <v>28.406864670819914</v>
      </c>
      <c r="I45" s="634">
        <v>2.2229139076963627</v>
      </c>
    </row>
    <row r="46" spans="1:10" s="589" customFormat="1" ht="23.25" customHeight="1">
      <c r="A46" s="632" t="s">
        <v>439</v>
      </c>
      <c r="B46" s="633">
        <v>84302.562282967541</v>
      </c>
      <c r="C46" s="633">
        <v>82636.243643632712</v>
      </c>
      <c r="D46" s="633">
        <v>94332.308417650012</v>
      </c>
      <c r="E46" s="633">
        <v>71527.7652939611</v>
      </c>
      <c r="F46" s="633">
        <v>-1666.3186393348296</v>
      </c>
      <c r="G46" s="633">
        <v>-1.9765931120120797</v>
      </c>
      <c r="H46" s="633">
        <v>-22804.543123688913</v>
      </c>
      <c r="I46" s="634">
        <v>-24.174689993510302</v>
      </c>
    </row>
    <row r="47" spans="1:10" ht="23.25" customHeight="1" thickBot="1">
      <c r="A47" s="640" t="s">
        <v>440</v>
      </c>
      <c r="B47" s="641">
        <v>1986225.1150156255</v>
      </c>
      <c r="C47" s="641">
        <v>2024143.8452895728</v>
      </c>
      <c r="D47" s="641">
        <v>2422778.7649161536</v>
      </c>
      <c r="E47" s="641">
        <v>2497276.70807803</v>
      </c>
      <c r="F47" s="641">
        <v>37918.730273947855</v>
      </c>
      <c r="G47" s="641">
        <v>1.9090852284208253</v>
      </c>
      <c r="H47" s="641">
        <v>74497.943161876945</v>
      </c>
      <c r="I47" s="642">
        <v>3.0748966534076065</v>
      </c>
      <c r="J47" s="589"/>
    </row>
    <row r="48" spans="1:10" ht="23.25" customHeight="1" thickTop="1">
      <c r="A48" s="528" t="s">
        <v>181</v>
      </c>
      <c r="B48" s="551"/>
      <c r="C48" s="551"/>
      <c r="D48" s="551"/>
      <c r="E48" s="551"/>
      <c r="F48" s="551"/>
      <c r="H48" s="551"/>
    </row>
    <row r="53" spans="2:5">
      <c r="B53" s="551"/>
      <c r="C53" s="551"/>
      <c r="D53" s="551"/>
      <c r="E53" s="551"/>
    </row>
    <row r="54" spans="2:5">
      <c r="B54" s="551"/>
      <c r="C54" s="551"/>
      <c r="D54" s="551"/>
      <c r="E54" s="551"/>
    </row>
  </sheetData>
  <mergeCells count="7">
    <mergeCell ref="A1:I1"/>
    <mergeCell ref="A2:I2"/>
    <mergeCell ref="H3:I3"/>
    <mergeCell ref="F4:I4"/>
    <mergeCell ref="F5:G5"/>
    <mergeCell ref="H5:I5"/>
    <mergeCell ref="A4:A6"/>
  </mergeCells>
  <pageMargins left="0.5" right="0.5" top="0.5" bottom="0.5" header="0.3" footer="0.3"/>
  <pageSetup scale="67" orientation="portrait" r:id="rId1"/>
</worksheet>
</file>

<file path=xl/worksheets/sheet33.xml><?xml version="1.0" encoding="utf-8"?>
<worksheet xmlns="http://schemas.openxmlformats.org/spreadsheetml/2006/main" xmlns:r="http://schemas.openxmlformats.org/officeDocument/2006/relationships">
  <sheetPr>
    <pageSetUpPr fitToPage="1"/>
  </sheetPr>
  <dimension ref="A1:O70"/>
  <sheetViews>
    <sheetView workbookViewId="0">
      <selection activeCell="M11" sqref="M11"/>
    </sheetView>
  </sheetViews>
  <sheetFormatPr defaultRowHeight="15.75"/>
  <cols>
    <col min="1" max="1" width="62.85546875" style="154" bestFit="1" customWidth="1"/>
    <col min="2" max="5" width="14.7109375" style="154" customWidth="1"/>
    <col min="6" max="6" width="11.42578125" style="154" customWidth="1"/>
    <col min="7" max="7" width="10.140625" style="154" customWidth="1"/>
    <col min="8" max="8" width="11.42578125" style="154" customWidth="1"/>
    <col min="9" max="9" width="10.28515625" style="154" customWidth="1"/>
    <col min="10" max="256" width="9.140625" style="154"/>
    <col min="257" max="257" width="55" style="154" customWidth="1"/>
    <col min="258" max="258" width="9.42578125" style="154" bestFit="1" customWidth="1"/>
    <col min="259" max="259" width="9.42578125" style="154" customWidth="1"/>
    <col min="260" max="260" width="9.42578125" style="154" bestFit="1" customWidth="1"/>
    <col min="261" max="261" width="9.42578125" style="154" customWidth="1"/>
    <col min="262" max="262" width="8.42578125" style="154" bestFit="1" customWidth="1"/>
    <col min="263" max="263" width="7.140625" style="154" bestFit="1" customWidth="1"/>
    <col min="264" max="264" width="8.42578125" style="154" bestFit="1" customWidth="1"/>
    <col min="265" max="265" width="6.85546875" style="154" customWidth="1"/>
    <col min="266" max="512" width="9.140625" style="154"/>
    <col min="513" max="513" width="55" style="154" customWidth="1"/>
    <col min="514" max="514" width="9.42578125" style="154" bestFit="1" customWidth="1"/>
    <col min="515" max="515" width="9.42578125" style="154" customWidth="1"/>
    <col min="516" max="516" width="9.42578125" style="154" bestFit="1" customWidth="1"/>
    <col min="517" max="517" width="9.42578125" style="154" customWidth="1"/>
    <col min="518" max="518" width="8.42578125" style="154" bestFit="1" customWidth="1"/>
    <col min="519" max="519" width="7.140625" style="154" bestFit="1" customWidth="1"/>
    <col min="520" max="520" width="8.42578125" style="154" bestFit="1" customWidth="1"/>
    <col min="521" max="521" width="6.85546875" style="154" customWidth="1"/>
    <col min="522" max="768" width="9.140625" style="154"/>
    <col min="769" max="769" width="55" style="154" customWidth="1"/>
    <col min="770" max="770" width="9.42578125" style="154" bestFit="1" customWidth="1"/>
    <col min="771" max="771" width="9.42578125" style="154" customWidth="1"/>
    <col min="772" max="772" width="9.42578125" style="154" bestFit="1" customWidth="1"/>
    <col min="773" max="773" width="9.42578125" style="154" customWidth="1"/>
    <col min="774" max="774" width="8.42578125" style="154" bestFit="1" customWidth="1"/>
    <col min="775" max="775" width="7.140625" style="154" bestFit="1" customWidth="1"/>
    <col min="776" max="776" width="8.42578125" style="154" bestFit="1" customWidth="1"/>
    <col min="777" max="777" width="6.85546875" style="154" customWidth="1"/>
    <col min="778" max="1024" width="9.140625" style="154"/>
    <col min="1025" max="1025" width="55" style="154" customWidth="1"/>
    <col min="1026" max="1026" width="9.42578125" style="154" bestFit="1" customWidth="1"/>
    <col min="1027" max="1027" width="9.42578125" style="154" customWidth="1"/>
    <col min="1028" max="1028" width="9.42578125" style="154" bestFit="1" customWidth="1"/>
    <col min="1029" max="1029" width="9.42578125" style="154" customWidth="1"/>
    <col min="1030" max="1030" width="8.42578125" style="154" bestFit="1" customWidth="1"/>
    <col min="1031" max="1031" width="7.140625" style="154" bestFit="1" customWidth="1"/>
    <col min="1032" max="1032" width="8.42578125" style="154" bestFit="1" customWidth="1"/>
    <col min="1033" max="1033" width="6.85546875" style="154" customWidth="1"/>
    <col min="1034" max="1280" width="9.140625" style="154"/>
    <col min="1281" max="1281" width="55" style="154" customWidth="1"/>
    <col min="1282" max="1282" width="9.42578125" style="154" bestFit="1" customWidth="1"/>
    <col min="1283" max="1283" width="9.42578125" style="154" customWidth="1"/>
    <col min="1284" max="1284" width="9.42578125" style="154" bestFit="1" customWidth="1"/>
    <col min="1285" max="1285" width="9.42578125" style="154" customWidth="1"/>
    <col min="1286" max="1286" width="8.42578125" style="154" bestFit="1" customWidth="1"/>
    <col min="1287" max="1287" width="7.140625" style="154" bestFit="1" customWidth="1"/>
    <col min="1288" max="1288" width="8.42578125" style="154" bestFit="1" customWidth="1"/>
    <col min="1289" max="1289" width="6.85546875" style="154" customWidth="1"/>
    <col min="1290" max="1536" width="9.140625" style="154"/>
    <col min="1537" max="1537" width="55" style="154" customWidth="1"/>
    <col min="1538" max="1538" width="9.42578125" style="154" bestFit="1" customWidth="1"/>
    <col min="1539" max="1539" width="9.42578125" style="154" customWidth="1"/>
    <col min="1540" max="1540" width="9.42578125" style="154" bestFit="1" customWidth="1"/>
    <col min="1541" max="1541" width="9.42578125" style="154" customWidth="1"/>
    <col min="1542" max="1542" width="8.42578125" style="154" bestFit="1" customWidth="1"/>
    <col min="1543" max="1543" width="7.140625" style="154" bestFit="1" customWidth="1"/>
    <col min="1544" max="1544" width="8.42578125" style="154" bestFit="1" customWidth="1"/>
    <col min="1545" max="1545" width="6.85546875" style="154" customWidth="1"/>
    <col min="1546" max="1792" width="9.140625" style="154"/>
    <col min="1793" max="1793" width="55" style="154" customWidth="1"/>
    <col min="1794" max="1794" width="9.42578125" style="154" bestFit="1" customWidth="1"/>
    <col min="1795" max="1795" width="9.42578125" style="154" customWidth="1"/>
    <col min="1796" max="1796" width="9.42578125" style="154" bestFit="1" customWidth="1"/>
    <col min="1797" max="1797" width="9.42578125" style="154" customWidth="1"/>
    <col min="1798" max="1798" width="8.42578125" style="154" bestFit="1" customWidth="1"/>
    <col min="1799" max="1799" width="7.140625" style="154" bestFit="1" customWidth="1"/>
    <col min="1800" max="1800" width="8.42578125" style="154" bestFit="1" customWidth="1"/>
    <col min="1801" max="1801" width="6.85546875" style="154" customWidth="1"/>
    <col min="1802" max="2048" width="9.140625" style="154"/>
    <col min="2049" max="2049" width="55" style="154" customWidth="1"/>
    <col min="2050" max="2050" width="9.42578125" style="154" bestFit="1" customWidth="1"/>
    <col min="2051" max="2051" width="9.42578125" style="154" customWidth="1"/>
    <col min="2052" max="2052" width="9.42578125" style="154" bestFit="1" customWidth="1"/>
    <col min="2053" max="2053" width="9.42578125" style="154" customWidth="1"/>
    <col min="2054" max="2054" width="8.42578125" style="154" bestFit="1" customWidth="1"/>
    <col min="2055" max="2055" width="7.140625" style="154" bestFit="1" customWidth="1"/>
    <col min="2056" max="2056" width="8.42578125" style="154" bestFit="1" customWidth="1"/>
    <col min="2057" max="2057" width="6.85546875" style="154" customWidth="1"/>
    <col min="2058" max="2304" width="9.140625" style="154"/>
    <col min="2305" max="2305" width="55" style="154" customWidth="1"/>
    <col min="2306" max="2306" width="9.42578125" style="154" bestFit="1" customWidth="1"/>
    <col min="2307" max="2307" width="9.42578125" style="154" customWidth="1"/>
    <col min="2308" max="2308" width="9.42578125" style="154" bestFit="1" customWidth="1"/>
    <col min="2309" max="2309" width="9.42578125" style="154" customWidth="1"/>
    <col min="2310" max="2310" width="8.42578125" style="154" bestFit="1" customWidth="1"/>
    <col min="2311" max="2311" width="7.140625" style="154" bestFit="1" customWidth="1"/>
    <col min="2312" max="2312" width="8.42578125" style="154" bestFit="1" customWidth="1"/>
    <col min="2313" max="2313" width="6.85546875" style="154" customWidth="1"/>
    <col min="2314" max="2560" width="9.140625" style="154"/>
    <col min="2561" max="2561" width="55" style="154" customWidth="1"/>
    <col min="2562" max="2562" width="9.42578125" style="154" bestFit="1" customWidth="1"/>
    <col min="2563" max="2563" width="9.42578125" style="154" customWidth="1"/>
    <col min="2564" max="2564" width="9.42578125" style="154" bestFit="1" customWidth="1"/>
    <col min="2565" max="2565" width="9.42578125" style="154" customWidth="1"/>
    <col min="2566" max="2566" width="8.42578125" style="154" bestFit="1" customWidth="1"/>
    <col min="2567" max="2567" width="7.140625" style="154" bestFit="1" customWidth="1"/>
    <col min="2568" max="2568" width="8.42578125" style="154" bestFit="1" customWidth="1"/>
    <col min="2569" max="2569" width="6.85546875" style="154" customWidth="1"/>
    <col min="2570" max="2816" width="9.140625" style="154"/>
    <col min="2817" max="2817" width="55" style="154" customWidth="1"/>
    <col min="2818" max="2818" width="9.42578125" style="154" bestFit="1" customWidth="1"/>
    <col min="2819" max="2819" width="9.42578125" style="154" customWidth="1"/>
    <col min="2820" max="2820" width="9.42578125" style="154" bestFit="1" customWidth="1"/>
    <col min="2821" max="2821" width="9.42578125" style="154" customWidth="1"/>
    <col min="2822" max="2822" width="8.42578125" style="154" bestFit="1" customWidth="1"/>
    <col min="2823" max="2823" width="7.140625" style="154" bestFit="1" customWidth="1"/>
    <col min="2824" max="2824" width="8.42578125" style="154" bestFit="1" customWidth="1"/>
    <col min="2825" max="2825" width="6.85546875" style="154" customWidth="1"/>
    <col min="2826" max="3072" width="9.140625" style="154"/>
    <col min="3073" max="3073" width="55" style="154" customWidth="1"/>
    <col min="3074" max="3074" width="9.42578125" style="154" bestFit="1" customWidth="1"/>
    <col min="3075" max="3075" width="9.42578125" style="154" customWidth="1"/>
    <col min="3076" max="3076" width="9.42578125" style="154" bestFit="1" customWidth="1"/>
    <col min="3077" max="3077" width="9.42578125" style="154" customWidth="1"/>
    <col min="3078" max="3078" width="8.42578125" style="154" bestFit="1" customWidth="1"/>
    <col min="3079" max="3079" width="7.140625" style="154" bestFit="1" customWidth="1"/>
    <col min="3080" max="3080" width="8.42578125" style="154" bestFit="1" customWidth="1"/>
    <col min="3081" max="3081" width="6.85546875" style="154" customWidth="1"/>
    <col min="3082" max="3328" width="9.140625" style="154"/>
    <col min="3329" max="3329" width="55" style="154" customWidth="1"/>
    <col min="3330" max="3330" width="9.42578125" style="154" bestFit="1" customWidth="1"/>
    <col min="3331" max="3331" width="9.42578125" style="154" customWidth="1"/>
    <col min="3332" max="3332" width="9.42578125" style="154" bestFit="1" customWidth="1"/>
    <col min="3333" max="3333" width="9.42578125" style="154" customWidth="1"/>
    <col min="3334" max="3334" width="8.42578125" style="154" bestFit="1" customWidth="1"/>
    <col min="3335" max="3335" width="7.140625" style="154" bestFit="1" customWidth="1"/>
    <col min="3336" max="3336" width="8.42578125" style="154" bestFit="1" customWidth="1"/>
    <col min="3337" max="3337" width="6.85546875" style="154" customWidth="1"/>
    <col min="3338" max="3584" width="9.140625" style="154"/>
    <col min="3585" max="3585" width="55" style="154" customWidth="1"/>
    <col min="3586" max="3586" width="9.42578125" style="154" bestFit="1" customWidth="1"/>
    <col min="3587" max="3587" width="9.42578125" style="154" customWidth="1"/>
    <col min="3588" max="3588" width="9.42578125" style="154" bestFit="1" customWidth="1"/>
    <col min="3589" max="3589" width="9.42578125" style="154" customWidth="1"/>
    <col min="3590" max="3590" width="8.42578125" style="154" bestFit="1" customWidth="1"/>
    <col min="3591" max="3591" width="7.140625" style="154" bestFit="1" customWidth="1"/>
    <col min="3592" max="3592" width="8.42578125" style="154" bestFit="1" customWidth="1"/>
    <col min="3593" max="3593" width="6.85546875" style="154" customWidth="1"/>
    <col min="3594" max="3840" width="9.140625" style="154"/>
    <col min="3841" max="3841" width="55" style="154" customWidth="1"/>
    <col min="3842" max="3842" width="9.42578125" style="154" bestFit="1" customWidth="1"/>
    <col min="3843" max="3843" width="9.42578125" style="154" customWidth="1"/>
    <col min="3844" max="3844" width="9.42578125" style="154" bestFit="1" customWidth="1"/>
    <col min="3845" max="3845" width="9.42578125" style="154" customWidth="1"/>
    <col min="3846" max="3846" width="8.42578125" style="154" bestFit="1" customWidth="1"/>
    <col min="3847" max="3847" width="7.140625" style="154" bestFit="1" customWidth="1"/>
    <col min="3848" max="3848" width="8.42578125" style="154" bestFit="1" customWidth="1"/>
    <col min="3849" max="3849" width="6.85546875" style="154" customWidth="1"/>
    <col min="3850" max="4096" width="9.140625" style="154"/>
    <col min="4097" max="4097" width="55" style="154" customWidth="1"/>
    <col min="4098" max="4098" width="9.42578125" style="154" bestFit="1" customWidth="1"/>
    <col min="4099" max="4099" width="9.42578125" style="154" customWidth="1"/>
    <col min="4100" max="4100" width="9.42578125" style="154" bestFit="1" customWidth="1"/>
    <col min="4101" max="4101" width="9.42578125" style="154" customWidth="1"/>
    <col min="4102" max="4102" width="8.42578125" style="154" bestFit="1" customWidth="1"/>
    <col min="4103" max="4103" width="7.140625" style="154" bestFit="1" customWidth="1"/>
    <col min="4104" max="4104" width="8.42578125" style="154" bestFit="1" customWidth="1"/>
    <col min="4105" max="4105" width="6.85546875" style="154" customWidth="1"/>
    <col min="4106" max="4352" width="9.140625" style="154"/>
    <col min="4353" max="4353" width="55" style="154" customWidth="1"/>
    <col min="4354" max="4354" width="9.42578125" style="154" bestFit="1" customWidth="1"/>
    <col min="4355" max="4355" width="9.42578125" style="154" customWidth="1"/>
    <col min="4356" max="4356" width="9.42578125" style="154" bestFit="1" customWidth="1"/>
    <col min="4357" max="4357" width="9.42578125" style="154" customWidth="1"/>
    <col min="4358" max="4358" width="8.42578125" style="154" bestFit="1" customWidth="1"/>
    <col min="4359" max="4359" width="7.140625" style="154" bestFit="1" customWidth="1"/>
    <col min="4360" max="4360" width="8.42578125" style="154" bestFit="1" customWidth="1"/>
    <col min="4361" max="4361" width="6.85546875" style="154" customWidth="1"/>
    <col min="4362" max="4608" width="9.140625" style="154"/>
    <col min="4609" max="4609" width="55" style="154" customWidth="1"/>
    <col min="4610" max="4610" width="9.42578125" style="154" bestFit="1" customWidth="1"/>
    <col min="4611" max="4611" width="9.42578125" style="154" customWidth="1"/>
    <col min="4612" max="4612" width="9.42578125" style="154" bestFit="1" customWidth="1"/>
    <col min="4613" max="4613" width="9.42578125" style="154" customWidth="1"/>
    <col min="4614" max="4614" width="8.42578125" style="154" bestFit="1" customWidth="1"/>
    <col min="4615" max="4615" width="7.140625" style="154" bestFit="1" customWidth="1"/>
    <col min="4616" max="4616" width="8.42578125" style="154" bestFit="1" customWidth="1"/>
    <col min="4617" max="4617" width="6.85546875" style="154" customWidth="1"/>
    <col min="4618" max="4864" width="9.140625" style="154"/>
    <col min="4865" max="4865" width="55" style="154" customWidth="1"/>
    <col min="4866" max="4866" width="9.42578125" style="154" bestFit="1" customWidth="1"/>
    <col min="4867" max="4867" width="9.42578125" style="154" customWidth="1"/>
    <col min="4868" max="4868" width="9.42578125" style="154" bestFit="1" customWidth="1"/>
    <col min="4869" max="4869" width="9.42578125" style="154" customWidth="1"/>
    <col min="4870" max="4870" width="8.42578125" style="154" bestFit="1" customWidth="1"/>
    <col min="4871" max="4871" width="7.140625" style="154" bestFit="1" customWidth="1"/>
    <col min="4872" max="4872" width="8.42578125" style="154" bestFit="1" customWidth="1"/>
    <col min="4873" max="4873" width="6.85546875" style="154" customWidth="1"/>
    <col min="4874" max="5120" width="9.140625" style="154"/>
    <col min="5121" max="5121" width="55" style="154" customWidth="1"/>
    <col min="5122" max="5122" width="9.42578125" style="154" bestFit="1" customWidth="1"/>
    <col min="5123" max="5123" width="9.42578125" style="154" customWidth="1"/>
    <col min="5124" max="5124" width="9.42578125" style="154" bestFit="1" customWidth="1"/>
    <col min="5125" max="5125" width="9.42578125" style="154" customWidth="1"/>
    <col min="5126" max="5126" width="8.42578125" style="154" bestFit="1" customWidth="1"/>
    <col min="5127" max="5127" width="7.140625" style="154" bestFit="1" customWidth="1"/>
    <col min="5128" max="5128" width="8.42578125" style="154" bestFit="1" customWidth="1"/>
    <col min="5129" max="5129" width="6.85546875" style="154" customWidth="1"/>
    <col min="5130" max="5376" width="9.140625" style="154"/>
    <col min="5377" max="5377" width="55" style="154" customWidth="1"/>
    <col min="5378" max="5378" width="9.42578125" style="154" bestFit="1" customWidth="1"/>
    <col min="5379" max="5379" width="9.42578125" style="154" customWidth="1"/>
    <col min="5380" max="5380" width="9.42578125" style="154" bestFit="1" customWidth="1"/>
    <col min="5381" max="5381" width="9.42578125" style="154" customWidth="1"/>
    <col min="5382" max="5382" width="8.42578125" style="154" bestFit="1" customWidth="1"/>
    <col min="5383" max="5383" width="7.140625" style="154" bestFit="1" customWidth="1"/>
    <col min="5384" max="5384" width="8.42578125" style="154" bestFit="1" customWidth="1"/>
    <col min="5385" max="5385" width="6.85546875" style="154" customWidth="1"/>
    <col min="5386" max="5632" width="9.140625" style="154"/>
    <col min="5633" max="5633" width="55" style="154" customWidth="1"/>
    <col min="5634" max="5634" width="9.42578125" style="154" bestFit="1" customWidth="1"/>
    <col min="5635" max="5635" width="9.42578125" style="154" customWidth="1"/>
    <col min="5636" max="5636" width="9.42578125" style="154" bestFit="1" customWidth="1"/>
    <col min="5637" max="5637" width="9.42578125" style="154" customWidth="1"/>
    <col min="5638" max="5638" width="8.42578125" style="154" bestFit="1" customWidth="1"/>
    <col min="5639" max="5639" width="7.140625" style="154" bestFit="1" customWidth="1"/>
    <col min="5640" max="5640" width="8.42578125" style="154" bestFit="1" customWidth="1"/>
    <col min="5641" max="5641" width="6.85546875" style="154" customWidth="1"/>
    <col min="5642" max="5888" width="9.140625" style="154"/>
    <col min="5889" max="5889" width="55" style="154" customWidth="1"/>
    <col min="5890" max="5890" width="9.42578125" style="154" bestFit="1" customWidth="1"/>
    <col min="5891" max="5891" width="9.42578125" style="154" customWidth="1"/>
    <col min="5892" max="5892" width="9.42578125" style="154" bestFit="1" customWidth="1"/>
    <col min="5893" max="5893" width="9.42578125" style="154" customWidth="1"/>
    <col min="5894" max="5894" width="8.42578125" style="154" bestFit="1" customWidth="1"/>
    <col min="5895" max="5895" width="7.140625" style="154" bestFit="1" customWidth="1"/>
    <col min="5896" max="5896" width="8.42578125" style="154" bestFit="1" customWidth="1"/>
    <col min="5897" max="5897" width="6.85546875" style="154" customWidth="1"/>
    <col min="5898" max="6144" width="9.140625" style="154"/>
    <col min="6145" max="6145" width="55" style="154" customWidth="1"/>
    <col min="6146" max="6146" width="9.42578125" style="154" bestFit="1" customWidth="1"/>
    <col min="6147" max="6147" width="9.42578125" style="154" customWidth="1"/>
    <col min="6148" max="6148" width="9.42578125" style="154" bestFit="1" customWidth="1"/>
    <col min="6149" max="6149" width="9.42578125" style="154" customWidth="1"/>
    <col min="6150" max="6150" width="8.42578125" style="154" bestFit="1" customWidth="1"/>
    <col min="6151" max="6151" width="7.140625" style="154" bestFit="1" customWidth="1"/>
    <col min="6152" max="6152" width="8.42578125" style="154" bestFit="1" customWidth="1"/>
    <col min="6153" max="6153" width="6.85546875" style="154" customWidth="1"/>
    <col min="6154" max="6400" width="9.140625" style="154"/>
    <col min="6401" max="6401" width="55" style="154" customWidth="1"/>
    <col min="6402" max="6402" width="9.42578125" style="154" bestFit="1" customWidth="1"/>
    <col min="6403" max="6403" width="9.42578125" style="154" customWidth="1"/>
    <col min="6404" max="6404" width="9.42578125" style="154" bestFit="1" customWidth="1"/>
    <col min="6405" max="6405" width="9.42578125" style="154" customWidth="1"/>
    <col min="6406" max="6406" width="8.42578125" style="154" bestFit="1" customWidth="1"/>
    <col min="6407" max="6407" width="7.140625" style="154" bestFit="1" customWidth="1"/>
    <col min="6408" max="6408" width="8.42578125" style="154" bestFit="1" customWidth="1"/>
    <col min="6409" max="6409" width="6.85546875" style="154" customWidth="1"/>
    <col min="6410" max="6656" width="9.140625" style="154"/>
    <col min="6657" max="6657" width="55" style="154" customWidth="1"/>
    <col min="6658" max="6658" width="9.42578125" style="154" bestFit="1" customWidth="1"/>
    <col min="6659" max="6659" width="9.42578125" style="154" customWidth="1"/>
    <col min="6660" max="6660" width="9.42578125" style="154" bestFit="1" customWidth="1"/>
    <col min="6661" max="6661" width="9.42578125" style="154" customWidth="1"/>
    <col min="6662" max="6662" width="8.42578125" style="154" bestFit="1" customWidth="1"/>
    <col min="6663" max="6663" width="7.140625" style="154" bestFit="1" customWidth="1"/>
    <col min="6664" max="6664" width="8.42578125" style="154" bestFit="1" customWidth="1"/>
    <col min="6665" max="6665" width="6.85546875" style="154" customWidth="1"/>
    <col min="6666" max="6912" width="9.140625" style="154"/>
    <col min="6913" max="6913" width="55" style="154" customWidth="1"/>
    <col min="6914" max="6914" width="9.42578125" style="154" bestFit="1" customWidth="1"/>
    <col min="6915" max="6915" width="9.42578125" style="154" customWidth="1"/>
    <col min="6916" max="6916" width="9.42578125" style="154" bestFit="1" customWidth="1"/>
    <col min="6917" max="6917" width="9.42578125" style="154" customWidth="1"/>
    <col min="6918" max="6918" width="8.42578125" style="154" bestFit="1" customWidth="1"/>
    <col min="6919" max="6919" width="7.140625" style="154" bestFit="1" customWidth="1"/>
    <col min="6920" max="6920" width="8.42578125" style="154" bestFit="1" customWidth="1"/>
    <col min="6921" max="6921" width="6.85546875" style="154" customWidth="1"/>
    <col min="6922" max="7168" width="9.140625" style="154"/>
    <col min="7169" max="7169" width="55" style="154" customWidth="1"/>
    <col min="7170" max="7170" width="9.42578125" style="154" bestFit="1" customWidth="1"/>
    <col min="7171" max="7171" width="9.42578125" style="154" customWidth="1"/>
    <col min="7172" max="7172" width="9.42578125" style="154" bestFit="1" customWidth="1"/>
    <col min="7173" max="7173" width="9.42578125" style="154" customWidth="1"/>
    <col min="7174" max="7174" width="8.42578125" style="154" bestFit="1" customWidth="1"/>
    <col min="7175" max="7175" width="7.140625" style="154" bestFit="1" customWidth="1"/>
    <col min="7176" max="7176" width="8.42578125" style="154" bestFit="1" customWidth="1"/>
    <col min="7177" max="7177" width="6.85546875" style="154" customWidth="1"/>
    <col min="7178" max="7424" width="9.140625" style="154"/>
    <col min="7425" max="7425" width="55" style="154" customWidth="1"/>
    <col min="7426" max="7426" width="9.42578125" style="154" bestFit="1" customWidth="1"/>
    <col min="7427" max="7427" width="9.42578125" style="154" customWidth="1"/>
    <col min="7428" max="7428" width="9.42578125" style="154" bestFit="1" customWidth="1"/>
    <col min="7429" max="7429" width="9.42578125" style="154" customWidth="1"/>
    <col min="7430" max="7430" width="8.42578125" style="154" bestFit="1" customWidth="1"/>
    <col min="7431" max="7431" width="7.140625" style="154" bestFit="1" customWidth="1"/>
    <col min="7432" max="7432" width="8.42578125" style="154" bestFit="1" customWidth="1"/>
    <col min="7433" max="7433" width="6.85546875" style="154" customWidth="1"/>
    <col min="7434" max="7680" width="9.140625" style="154"/>
    <col min="7681" max="7681" width="55" style="154" customWidth="1"/>
    <col min="7682" max="7682" width="9.42578125" style="154" bestFit="1" customWidth="1"/>
    <col min="7683" max="7683" width="9.42578125" style="154" customWidth="1"/>
    <col min="7684" max="7684" width="9.42578125" style="154" bestFit="1" customWidth="1"/>
    <col min="7685" max="7685" width="9.42578125" style="154" customWidth="1"/>
    <col min="7686" max="7686" width="8.42578125" style="154" bestFit="1" customWidth="1"/>
    <col min="7687" max="7687" width="7.140625" style="154" bestFit="1" customWidth="1"/>
    <col min="7688" max="7688" width="8.42578125" style="154" bestFit="1" customWidth="1"/>
    <col min="7689" max="7689" width="6.85546875" style="154" customWidth="1"/>
    <col min="7690" max="7936" width="9.140625" style="154"/>
    <col min="7937" max="7937" width="55" style="154" customWidth="1"/>
    <col min="7938" max="7938" width="9.42578125" style="154" bestFit="1" customWidth="1"/>
    <col min="7939" max="7939" width="9.42578125" style="154" customWidth="1"/>
    <col min="7940" max="7940" width="9.42578125" style="154" bestFit="1" customWidth="1"/>
    <col min="7941" max="7941" width="9.42578125" style="154" customWidth="1"/>
    <col min="7942" max="7942" width="8.42578125" style="154" bestFit="1" customWidth="1"/>
    <col min="7943" max="7943" width="7.140625" style="154" bestFit="1" customWidth="1"/>
    <col min="7944" max="7944" width="8.42578125" style="154" bestFit="1" customWidth="1"/>
    <col min="7945" max="7945" width="6.85546875" style="154" customWidth="1"/>
    <col min="7946" max="8192" width="9.140625" style="154"/>
    <col min="8193" max="8193" width="55" style="154" customWidth="1"/>
    <col min="8194" max="8194" width="9.42578125" style="154" bestFit="1" customWidth="1"/>
    <col min="8195" max="8195" width="9.42578125" style="154" customWidth="1"/>
    <col min="8196" max="8196" width="9.42578125" style="154" bestFit="1" customWidth="1"/>
    <col min="8197" max="8197" width="9.42578125" style="154" customWidth="1"/>
    <col min="8198" max="8198" width="8.42578125" style="154" bestFit="1" customWidth="1"/>
    <col min="8199" max="8199" width="7.140625" style="154" bestFit="1" customWidth="1"/>
    <col min="8200" max="8200" width="8.42578125" style="154" bestFit="1" customWidth="1"/>
    <col min="8201" max="8201" width="6.85546875" style="154" customWidth="1"/>
    <col min="8202" max="8448" width="9.140625" style="154"/>
    <col min="8449" max="8449" width="55" style="154" customWidth="1"/>
    <col min="8450" max="8450" width="9.42578125" style="154" bestFit="1" customWidth="1"/>
    <col min="8451" max="8451" width="9.42578125" style="154" customWidth="1"/>
    <col min="8452" max="8452" width="9.42578125" style="154" bestFit="1" customWidth="1"/>
    <col min="8453" max="8453" width="9.42578125" style="154" customWidth="1"/>
    <col min="8454" max="8454" width="8.42578125" style="154" bestFit="1" customWidth="1"/>
    <col min="8455" max="8455" width="7.140625" style="154" bestFit="1" customWidth="1"/>
    <col min="8456" max="8456" width="8.42578125" style="154" bestFit="1" customWidth="1"/>
    <col min="8457" max="8457" width="6.85546875" style="154" customWidth="1"/>
    <col min="8458" max="8704" width="9.140625" style="154"/>
    <col min="8705" max="8705" width="55" style="154" customWidth="1"/>
    <col min="8706" max="8706" width="9.42578125" style="154" bestFit="1" customWidth="1"/>
    <col min="8707" max="8707" width="9.42578125" style="154" customWidth="1"/>
    <col min="8708" max="8708" width="9.42578125" style="154" bestFit="1" customWidth="1"/>
    <col min="8709" max="8709" width="9.42578125" style="154" customWidth="1"/>
    <col min="8710" max="8710" width="8.42578125" style="154" bestFit="1" customWidth="1"/>
    <col min="8711" max="8711" width="7.140625" style="154" bestFit="1" customWidth="1"/>
    <col min="8712" max="8712" width="8.42578125" style="154" bestFit="1" customWidth="1"/>
    <col min="8713" max="8713" width="6.85546875" style="154" customWidth="1"/>
    <col min="8714" max="8960" width="9.140625" style="154"/>
    <col min="8961" max="8961" width="55" style="154" customWidth="1"/>
    <col min="8962" max="8962" width="9.42578125" style="154" bestFit="1" customWidth="1"/>
    <col min="8963" max="8963" width="9.42578125" style="154" customWidth="1"/>
    <col min="8964" max="8964" width="9.42578125" style="154" bestFit="1" customWidth="1"/>
    <col min="8965" max="8965" width="9.42578125" style="154" customWidth="1"/>
    <col min="8966" max="8966" width="8.42578125" style="154" bestFit="1" customWidth="1"/>
    <col min="8967" max="8967" width="7.140625" style="154" bestFit="1" customWidth="1"/>
    <col min="8968" max="8968" width="8.42578125" style="154" bestFit="1" customWidth="1"/>
    <col min="8969" max="8969" width="6.85546875" style="154" customWidth="1"/>
    <col min="8970" max="9216" width="9.140625" style="154"/>
    <col min="9217" max="9217" width="55" style="154" customWidth="1"/>
    <col min="9218" max="9218" width="9.42578125" style="154" bestFit="1" customWidth="1"/>
    <col min="9219" max="9219" width="9.42578125" style="154" customWidth="1"/>
    <col min="9220" max="9220" width="9.42578125" style="154" bestFit="1" customWidth="1"/>
    <col min="9221" max="9221" width="9.42578125" style="154" customWidth="1"/>
    <col min="9222" max="9222" width="8.42578125" style="154" bestFit="1" customWidth="1"/>
    <col min="9223" max="9223" width="7.140625" style="154" bestFit="1" customWidth="1"/>
    <col min="9224" max="9224" width="8.42578125" style="154" bestFit="1" customWidth="1"/>
    <col min="9225" max="9225" width="6.85546875" style="154" customWidth="1"/>
    <col min="9226" max="9472" width="9.140625" style="154"/>
    <col min="9473" max="9473" width="55" style="154" customWidth="1"/>
    <col min="9474" max="9474" width="9.42578125" style="154" bestFit="1" customWidth="1"/>
    <col min="9475" max="9475" width="9.42578125" style="154" customWidth="1"/>
    <col min="9476" max="9476" width="9.42578125" style="154" bestFit="1" customWidth="1"/>
    <col min="9477" max="9477" width="9.42578125" style="154" customWidth="1"/>
    <col min="9478" max="9478" width="8.42578125" style="154" bestFit="1" customWidth="1"/>
    <col min="9479" max="9479" width="7.140625" style="154" bestFit="1" customWidth="1"/>
    <col min="9480" max="9480" width="8.42578125" style="154" bestFit="1" customWidth="1"/>
    <col min="9481" max="9481" width="6.85546875" style="154" customWidth="1"/>
    <col min="9482" max="9728" width="9.140625" style="154"/>
    <col min="9729" max="9729" width="55" style="154" customWidth="1"/>
    <col min="9730" max="9730" width="9.42578125" style="154" bestFit="1" customWidth="1"/>
    <col min="9731" max="9731" width="9.42578125" style="154" customWidth="1"/>
    <col min="9732" max="9732" width="9.42578125" style="154" bestFit="1" customWidth="1"/>
    <col min="9733" max="9733" width="9.42578125" style="154" customWidth="1"/>
    <col min="9734" max="9734" width="8.42578125" style="154" bestFit="1" customWidth="1"/>
    <col min="9735" max="9735" width="7.140625" style="154" bestFit="1" customWidth="1"/>
    <col min="9736" max="9736" width="8.42578125" style="154" bestFit="1" customWidth="1"/>
    <col min="9737" max="9737" width="6.85546875" style="154" customWidth="1"/>
    <col min="9738" max="9984" width="9.140625" style="154"/>
    <col min="9985" max="9985" width="55" style="154" customWidth="1"/>
    <col min="9986" max="9986" width="9.42578125" style="154" bestFit="1" customWidth="1"/>
    <col min="9987" max="9987" width="9.42578125" style="154" customWidth="1"/>
    <col min="9988" max="9988" width="9.42578125" style="154" bestFit="1" customWidth="1"/>
    <col min="9989" max="9989" width="9.42578125" style="154" customWidth="1"/>
    <col min="9990" max="9990" width="8.42578125" style="154" bestFit="1" customWidth="1"/>
    <col min="9991" max="9991" width="7.140625" style="154" bestFit="1" customWidth="1"/>
    <col min="9992" max="9992" width="8.42578125" style="154" bestFit="1" customWidth="1"/>
    <col min="9993" max="9993" width="6.85546875" style="154" customWidth="1"/>
    <col min="9994" max="10240" width="9.140625" style="154"/>
    <col min="10241" max="10241" width="55" style="154" customWidth="1"/>
    <col min="10242" max="10242" width="9.42578125" style="154" bestFit="1" customWidth="1"/>
    <col min="10243" max="10243" width="9.42578125" style="154" customWidth="1"/>
    <col min="10244" max="10244" width="9.42578125" style="154" bestFit="1" customWidth="1"/>
    <col min="10245" max="10245" width="9.42578125" style="154" customWidth="1"/>
    <col min="10246" max="10246" width="8.42578125" style="154" bestFit="1" customWidth="1"/>
    <col min="10247" max="10247" width="7.140625" style="154" bestFit="1" customWidth="1"/>
    <col min="10248" max="10248" width="8.42578125" style="154" bestFit="1" customWidth="1"/>
    <col min="10249" max="10249" width="6.85546875" style="154" customWidth="1"/>
    <col min="10250" max="10496" width="9.140625" style="154"/>
    <col min="10497" max="10497" width="55" style="154" customWidth="1"/>
    <col min="10498" max="10498" width="9.42578125" style="154" bestFit="1" customWidth="1"/>
    <col min="10499" max="10499" width="9.42578125" style="154" customWidth="1"/>
    <col min="10500" max="10500" width="9.42578125" style="154" bestFit="1" customWidth="1"/>
    <col min="10501" max="10501" width="9.42578125" style="154" customWidth="1"/>
    <col min="10502" max="10502" width="8.42578125" style="154" bestFit="1" customWidth="1"/>
    <col min="10503" max="10503" width="7.140625" style="154" bestFit="1" customWidth="1"/>
    <col min="10504" max="10504" width="8.42578125" style="154" bestFit="1" customWidth="1"/>
    <col min="10505" max="10505" width="6.85546875" style="154" customWidth="1"/>
    <col min="10506" max="10752" width="9.140625" style="154"/>
    <col min="10753" max="10753" width="55" style="154" customWidth="1"/>
    <col min="10754" max="10754" width="9.42578125" style="154" bestFit="1" customWidth="1"/>
    <col min="10755" max="10755" width="9.42578125" style="154" customWidth="1"/>
    <col min="10756" max="10756" width="9.42578125" style="154" bestFit="1" customWidth="1"/>
    <col min="10757" max="10757" width="9.42578125" style="154" customWidth="1"/>
    <col min="10758" max="10758" width="8.42578125" style="154" bestFit="1" customWidth="1"/>
    <col min="10759" max="10759" width="7.140625" style="154" bestFit="1" customWidth="1"/>
    <col min="10760" max="10760" width="8.42578125" style="154" bestFit="1" customWidth="1"/>
    <col min="10761" max="10761" width="6.85546875" style="154" customWidth="1"/>
    <col min="10762" max="11008" width="9.140625" style="154"/>
    <col min="11009" max="11009" width="55" style="154" customWidth="1"/>
    <col min="11010" max="11010" width="9.42578125" style="154" bestFit="1" customWidth="1"/>
    <col min="11011" max="11011" width="9.42578125" style="154" customWidth="1"/>
    <col min="11012" max="11012" width="9.42578125" style="154" bestFit="1" customWidth="1"/>
    <col min="11013" max="11013" width="9.42578125" style="154" customWidth="1"/>
    <col min="11014" max="11014" width="8.42578125" style="154" bestFit="1" customWidth="1"/>
    <col min="11015" max="11015" width="7.140625" style="154" bestFit="1" customWidth="1"/>
    <col min="11016" max="11016" width="8.42578125" style="154" bestFit="1" customWidth="1"/>
    <col min="11017" max="11017" width="6.85546875" style="154" customWidth="1"/>
    <col min="11018" max="11264" width="9.140625" style="154"/>
    <col min="11265" max="11265" width="55" style="154" customWidth="1"/>
    <col min="11266" max="11266" width="9.42578125" style="154" bestFit="1" customWidth="1"/>
    <col min="11267" max="11267" width="9.42578125" style="154" customWidth="1"/>
    <col min="11268" max="11268" width="9.42578125" style="154" bestFit="1" customWidth="1"/>
    <col min="11269" max="11269" width="9.42578125" style="154" customWidth="1"/>
    <col min="11270" max="11270" width="8.42578125" style="154" bestFit="1" customWidth="1"/>
    <col min="11271" max="11271" width="7.140625" style="154" bestFit="1" customWidth="1"/>
    <col min="11272" max="11272" width="8.42578125" style="154" bestFit="1" customWidth="1"/>
    <col min="11273" max="11273" width="6.85546875" style="154" customWidth="1"/>
    <col min="11274" max="11520" width="9.140625" style="154"/>
    <col min="11521" max="11521" width="55" style="154" customWidth="1"/>
    <col min="11522" max="11522" width="9.42578125" style="154" bestFit="1" customWidth="1"/>
    <col min="11523" max="11523" width="9.42578125" style="154" customWidth="1"/>
    <col min="11524" max="11524" width="9.42578125" style="154" bestFit="1" customWidth="1"/>
    <col min="11525" max="11525" width="9.42578125" style="154" customWidth="1"/>
    <col min="11526" max="11526" width="8.42578125" style="154" bestFit="1" customWidth="1"/>
    <col min="11527" max="11527" width="7.140625" style="154" bestFit="1" customWidth="1"/>
    <col min="11528" max="11528" width="8.42578125" style="154" bestFit="1" customWidth="1"/>
    <col min="11529" max="11529" width="6.85546875" style="154" customWidth="1"/>
    <col min="11530" max="11776" width="9.140625" style="154"/>
    <col min="11777" max="11777" width="55" style="154" customWidth="1"/>
    <col min="11778" max="11778" width="9.42578125" style="154" bestFit="1" customWidth="1"/>
    <col min="11779" max="11779" width="9.42578125" style="154" customWidth="1"/>
    <col min="11780" max="11780" width="9.42578125" style="154" bestFit="1" customWidth="1"/>
    <col min="11781" max="11781" width="9.42578125" style="154" customWidth="1"/>
    <col min="11782" max="11782" width="8.42578125" style="154" bestFit="1" customWidth="1"/>
    <col min="11783" max="11783" width="7.140625" style="154" bestFit="1" customWidth="1"/>
    <col min="11784" max="11784" width="8.42578125" style="154" bestFit="1" customWidth="1"/>
    <col min="11785" max="11785" width="6.85546875" style="154" customWidth="1"/>
    <col min="11786" max="12032" width="9.140625" style="154"/>
    <col min="12033" max="12033" width="55" style="154" customWidth="1"/>
    <col min="12034" max="12034" width="9.42578125" style="154" bestFit="1" customWidth="1"/>
    <col min="12035" max="12035" width="9.42578125" style="154" customWidth="1"/>
    <col min="12036" max="12036" width="9.42578125" style="154" bestFit="1" customWidth="1"/>
    <col min="12037" max="12037" width="9.42578125" style="154" customWidth="1"/>
    <col min="12038" max="12038" width="8.42578125" style="154" bestFit="1" customWidth="1"/>
    <col min="12039" max="12039" width="7.140625" style="154" bestFit="1" customWidth="1"/>
    <col min="12040" max="12040" width="8.42578125" style="154" bestFit="1" customWidth="1"/>
    <col min="12041" max="12041" width="6.85546875" style="154" customWidth="1"/>
    <col min="12042" max="12288" width="9.140625" style="154"/>
    <col min="12289" max="12289" width="55" style="154" customWidth="1"/>
    <col min="12290" max="12290" width="9.42578125" style="154" bestFit="1" customWidth="1"/>
    <col min="12291" max="12291" width="9.42578125" style="154" customWidth="1"/>
    <col min="12292" max="12292" width="9.42578125" style="154" bestFit="1" customWidth="1"/>
    <col min="12293" max="12293" width="9.42578125" style="154" customWidth="1"/>
    <col min="12294" max="12294" width="8.42578125" style="154" bestFit="1" customWidth="1"/>
    <col min="12295" max="12295" width="7.140625" style="154" bestFit="1" customWidth="1"/>
    <col min="12296" max="12296" width="8.42578125" style="154" bestFit="1" customWidth="1"/>
    <col min="12297" max="12297" width="6.85546875" style="154" customWidth="1"/>
    <col min="12298" max="12544" width="9.140625" style="154"/>
    <col min="12545" max="12545" width="55" style="154" customWidth="1"/>
    <col min="12546" max="12546" width="9.42578125" style="154" bestFit="1" customWidth="1"/>
    <col min="12547" max="12547" width="9.42578125" style="154" customWidth="1"/>
    <col min="12548" max="12548" width="9.42578125" style="154" bestFit="1" customWidth="1"/>
    <col min="12549" max="12549" width="9.42578125" style="154" customWidth="1"/>
    <col min="12550" max="12550" width="8.42578125" style="154" bestFit="1" customWidth="1"/>
    <col min="12551" max="12551" width="7.140625" style="154" bestFit="1" customWidth="1"/>
    <col min="12552" max="12552" width="8.42578125" style="154" bestFit="1" customWidth="1"/>
    <col min="12553" max="12553" width="6.85546875" style="154" customWidth="1"/>
    <col min="12554" max="12800" width="9.140625" style="154"/>
    <col min="12801" max="12801" width="55" style="154" customWidth="1"/>
    <col min="12802" max="12802" width="9.42578125" style="154" bestFit="1" customWidth="1"/>
    <col min="12803" max="12803" width="9.42578125" style="154" customWidth="1"/>
    <col min="12804" max="12804" width="9.42578125" style="154" bestFit="1" customWidth="1"/>
    <col min="12805" max="12805" width="9.42578125" style="154" customWidth="1"/>
    <col min="12806" max="12806" width="8.42578125" style="154" bestFit="1" customWidth="1"/>
    <col min="12807" max="12807" width="7.140625" style="154" bestFit="1" customWidth="1"/>
    <col min="12808" max="12808" width="8.42578125" style="154" bestFit="1" customWidth="1"/>
    <col min="12809" max="12809" width="6.85546875" style="154" customWidth="1"/>
    <col min="12810" max="13056" width="9.140625" style="154"/>
    <col min="13057" max="13057" width="55" style="154" customWidth="1"/>
    <col min="13058" max="13058" width="9.42578125" style="154" bestFit="1" customWidth="1"/>
    <col min="13059" max="13059" width="9.42578125" style="154" customWidth="1"/>
    <col min="13060" max="13060" width="9.42578125" style="154" bestFit="1" customWidth="1"/>
    <col min="13061" max="13061" width="9.42578125" style="154" customWidth="1"/>
    <col min="13062" max="13062" width="8.42578125" style="154" bestFit="1" customWidth="1"/>
    <col min="13063" max="13063" width="7.140625" style="154" bestFit="1" customWidth="1"/>
    <col min="13064" max="13064" width="8.42578125" style="154" bestFit="1" customWidth="1"/>
    <col min="13065" max="13065" width="6.85546875" style="154" customWidth="1"/>
    <col min="13066" max="13312" width="9.140625" style="154"/>
    <col min="13313" max="13313" width="55" style="154" customWidth="1"/>
    <col min="13314" max="13314" width="9.42578125" style="154" bestFit="1" customWidth="1"/>
    <col min="13315" max="13315" width="9.42578125" style="154" customWidth="1"/>
    <col min="13316" max="13316" width="9.42578125" style="154" bestFit="1" customWidth="1"/>
    <col min="13317" max="13317" width="9.42578125" style="154" customWidth="1"/>
    <col min="13318" max="13318" width="8.42578125" style="154" bestFit="1" customWidth="1"/>
    <col min="13319" max="13319" width="7.140625" style="154" bestFit="1" customWidth="1"/>
    <col min="13320" max="13320" width="8.42578125" style="154" bestFit="1" customWidth="1"/>
    <col min="13321" max="13321" width="6.85546875" style="154" customWidth="1"/>
    <col min="13322" max="13568" width="9.140625" style="154"/>
    <col min="13569" max="13569" width="55" style="154" customWidth="1"/>
    <col min="13570" max="13570" width="9.42578125" style="154" bestFit="1" customWidth="1"/>
    <col min="13571" max="13571" width="9.42578125" style="154" customWidth="1"/>
    <col min="13572" max="13572" width="9.42578125" style="154" bestFit="1" customWidth="1"/>
    <col min="13573" max="13573" width="9.42578125" style="154" customWidth="1"/>
    <col min="13574" max="13574" width="8.42578125" style="154" bestFit="1" customWidth="1"/>
    <col min="13575" max="13575" width="7.140625" style="154" bestFit="1" customWidth="1"/>
    <col min="13576" max="13576" width="8.42578125" style="154" bestFit="1" customWidth="1"/>
    <col min="13577" max="13577" width="6.85546875" style="154" customWidth="1"/>
    <col min="13578" max="13824" width="9.140625" style="154"/>
    <col min="13825" max="13825" width="55" style="154" customWidth="1"/>
    <col min="13826" max="13826" width="9.42578125" style="154" bestFit="1" customWidth="1"/>
    <col min="13827" max="13827" width="9.42578125" style="154" customWidth="1"/>
    <col min="13828" max="13828" width="9.42578125" style="154" bestFit="1" customWidth="1"/>
    <col min="13829" max="13829" width="9.42578125" style="154" customWidth="1"/>
    <col min="13830" max="13830" width="8.42578125" style="154" bestFit="1" customWidth="1"/>
    <col min="13831" max="13831" width="7.140625" style="154" bestFit="1" customWidth="1"/>
    <col min="13832" max="13832" width="8.42578125" style="154" bestFit="1" customWidth="1"/>
    <col min="13833" max="13833" width="6.85546875" style="154" customWidth="1"/>
    <col min="13834" max="14080" width="9.140625" style="154"/>
    <col min="14081" max="14081" width="55" style="154" customWidth="1"/>
    <col min="14082" max="14082" width="9.42578125" style="154" bestFit="1" customWidth="1"/>
    <col min="14083" max="14083" width="9.42578125" style="154" customWidth="1"/>
    <col min="14084" max="14084" width="9.42578125" style="154" bestFit="1" customWidth="1"/>
    <col min="14085" max="14085" width="9.42578125" style="154" customWidth="1"/>
    <col min="14086" max="14086" width="8.42578125" style="154" bestFit="1" customWidth="1"/>
    <col min="14087" max="14087" width="7.140625" style="154" bestFit="1" customWidth="1"/>
    <col min="14088" max="14088" width="8.42578125" style="154" bestFit="1" customWidth="1"/>
    <col min="14089" max="14089" width="6.85546875" style="154" customWidth="1"/>
    <col min="14090" max="14336" width="9.140625" style="154"/>
    <col min="14337" max="14337" width="55" style="154" customWidth="1"/>
    <col min="14338" max="14338" width="9.42578125" style="154" bestFit="1" customWidth="1"/>
    <col min="14339" max="14339" width="9.42578125" style="154" customWidth="1"/>
    <col min="14340" max="14340" width="9.42578125" style="154" bestFit="1" customWidth="1"/>
    <col min="14341" max="14341" width="9.42578125" style="154" customWidth="1"/>
    <col min="14342" max="14342" width="8.42578125" style="154" bestFit="1" customWidth="1"/>
    <col min="14343" max="14343" width="7.140625" style="154" bestFit="1" customWidth="1"/>
    <col min="14344" max="14344" width="8.42578125" style="154" bestFit="1" customWidth="1"/>
    <col min="14345" max="14345" width="6.85546875" style="154" customWidth="1"/>
    <col min="14346" max="14592" width="9.140625" style="154"/>
    <col min="14593" max="14593" width="55" style="154" customWidth="1"/>
    <col min="14594" max="14594" width="9.42578125" style="154" bestFit="1" customWidth="1"/>
    <col min="14595" max="14595" width="9.42578125" style="154" customWidth="1"/>
    <col min="14596" max="14596" width="9.42578125" style="154" bestFit="1" customWidth="1"/>
    <col min="14597" max="14597" width="9.42578125" style="154" customWidth="1"/>
    <col min="14598" max="14598" width="8.42578125" style="154" bestFit="1" customWidth="1"/>
    <col min="14599" max="14599" width="7.140625" style="154" bestFit="1" customWidth="1"/>
    <col min="14600" max="14600" width="8.42578125" style="154" bestFit="1" customWidth="1"/>
    <col min="14601" max="14601" width="6.85546875" style="154" customWidth="1"/>
    <col min="14602" max="14848" width="9.140625" style="154"/>
    <col min="14849" max="14849" width="55" style="154" customWidth="1"/>
    <col min="14850" max="14850" width="9.42578125" style="154" bestFit="1" customWidth="1"/>
    <col min="14851" max="14851" width="9.42578125" style="154" customWidth="1"/>
    <col min="14852" max="14852" width="9.42578125" style="154" bestFit="1" customWidth="1"/>
    <col min="14853" max="14853" width="9.42578125" style="154" customWidth="1"/>
    <col min="14854" max="14854" width="8.42578125" style="154" bestFit="1" customWidth="1"/>
    <col min="14855" max="14855" width="7.140625" style="154" bestFit="1" customWidth="1"/>
    <col min="14856" max="14856" width="8.42578125" style="154" bestFit="1" customWidth="1"/>
    <col min="14857" max="14857" width="6.85546875" style="154" customWidth="1"/>
    <col min="14858" max="15104" width="9.140625" style="154"/>
    <col min="15105" max="15105" width="55" style="154" customWidth="1"/>
    <col min="15106" max="15106" width="9.42578125" style="154" bestFit="1" customWidth="1"/>
    <col min="15107" max="15107" width="9.42578125" style="154" customWidth="1"/>
    <col min="15108" max="15108" width="9.42578125" style="154" bestFit="1" customWidth="1"/>
    <col min="15109" max="15109" width="9.42578125" style="154" customWidth="1"/>
    <col min="15110" max="15110" width="8.42578125" style="154" bestFit="1" customWidth="1"/>
    <col min="15111" max="15111" width="7.140625" style="154" bestFit="1" customWidth="1"/>
    <col min="15112" max="15112" width="8.42578125" style="154" bestFit="1" customWidth="1"/>
    <col min="15113" max="15113" width="6.85546875" style="154" customWidth="1"/>
    <col min="15114" max="15360" width="9.140625" style="154"/>
    <col min="15361" max="15361" width="55" style="154" customWidth="1"/>
    <col min="15362" max="15362" width="9.42578125" style="154" bestFit="1" customWidth="1"/>
    <col min="15363" max="15363" width="9.42578125" style="154" customWidth="1"/>
    <col min="15364" max="15364" width="9.42578125" style="154" bestFit="1" customWidth="1"/>
    <col min="15365" max="15365" width="9.42578125" style="154" customWidth="1"/>
    <col min="15366" max="15366" width="8.42578125" style="154" bestFit="1" customWidth="1"/>
    <col min="15367" max="15367" width="7.140625" style="154" bestFit="1" customWidth="1"/>
    <col min="15368" max="15368" width="8.42578125" style="154" bestFit="1" customWidth="1"/>
    <col min="15369" max="15369" width="6.85546875" style="154" customWidth="1"/>
    <col min="15370" max="15616" width="9.140625" style="154"/>
    <col min="15617" max="15617" width="55" style="154" customWidth="1"/>
    <col min="15618" max="15618" width="9.42578125" style="154" bestFit="1" customWidth="1"/>
    <col min="15619" max="15619" width="9.42578125" style="154" customWidth="1"/>
    <col min="15620" max="15620" width="9.42578125" style="154" bestFit="1" customWidth="1"/>
    <col min="15621" max="15621" width="9.42578125" style="154" customWidth="1"/>
    <col min="15622" max="15622" width="8.42578125" style="154" bestFit="1" customWidth="1"/>
    <col min="15623" max="15623" width="7.140625" style="154" bestFit="1" customWidth="1"/>
    <col min="15624" max="15624" width="8.42578125" style="154" bestFit="1" customWidth="1"/>
    <col min="15625" max="15625" width="6.85546875" style="154" customWidth="1"/>
    <col min="15626" max="15872" width="9.140625" style="154"/>
    <col min="15873" max="15873" width="55" style="154" customWidth="1"/>
    <col min="15874" max="15874" width="9.42578125" style="154" bestFit="1" customWidth="1"/>
    <col min="15875" max="15875" width="9.42578125" style="154" customWidth="1"/>
    <col min="15876" max="15876" width="9.42578125" style="154" bestFit="1" customWidth="1"/>
    <col min="15877" max="15877" width="9.42578125" style="154" customWidth="1"/>
    <col min="15878" max="15878" width="8.42578125" style="154" bestFit="1" customWidth="1"/>
    <col min="15879" max="15879" width="7.140625" style="154" bestFit="1" customWidth="1"/>
    <col min="15880" max="15880" width="8.42578125" style="154" bestFit="1" customWidth="1"/>
    <col min="15881" max="15881" width="6.85546875" style="154" customWidth="1"/>
    <col min="15882" max="16128" width="9.140625" style="154"/>
    <col min="16129" max="16129" width="55" style="154" customWidth="1"/>
    <col min="16130" max="16130" width="9.42578125" style="154" bestFit="1" customWidth="1"/>
    <col min="16131" max="16131" width="9.42578125" style="154" customWidth="1"/>
    <col min="16132" max="16132" width="9.42578125" style="154" bestFit="1" customWidth="1"/>
    <col min="16133" max="16133" width="9.42578125" style="154" customWidth="1"/>
    <col min="16134" max="16134" width="8.42578125" style="154" bestFit="1" customWidth="1"/>
    <col min="16135" max="16135" width="7.140625" style="154" bestFit="1" customWidth="1"/>
    <col min="16136" max="16136" width="8.42578125" style="154" bestFit="1" customWidth="1"/>
    <col min="16137" max="16137" width="6.85546875" style="154" customWidth="1"/>
    <col min="16138" max="16384" width="9.140625" style="154"/>
  </cols>
  <sheetData>
    <row r="1" spans="1:15">
      <c r="A1" s="1867" t="s">
        <v>399</v>
      </c>
      <c r="B1" s="1867"/>
      <c r="C1" s="1867"/>
      <c r="D1" s="1867"/>
      <c r="E1" s="1867"/>
      <c r="F1" s="1867"/>
      <c r="G1" s="1867"/>
      <c r="H1" s="1867"/>
      <c r="I1" s="1867"/>
    </row>
    <row r="2" spans="1:15">
      <c r="A2" s="1867" t="s">
        <v>120</v>
      </c>
      <c r="B2" s="1867"/>
      <c r="C2" s="1867"/>
      <c r="D2" s="1867"/>
      <c r="E2" s="1867"/>
      <c r="F2" s="1867"/>
      <c r="G2" s="1867"/>
      <c r="H2" s="1867"/>
      <c r="I2" s="1867"/>
      <c r="L2" s="482"/>
      <c r="M2" s="482"/>
      <c r="N2" s="482"/>
      <c r="O2" s="482"/>
    </row>
    <row r="3" spans="1:15" ht="16.5" thickBot="1">
      <c r="A3" s="589"/>
      <c r="B3" s="589"/>
      <c r="C3" s="589"/>
      <c r="D3" s="589"/>
      <c r="E3" s="589"/>
      <c r="F3" s="1874" t="s">
        <v>65</v>
      </c>
      <c r="G3" s="1874"/>
      <c r="H3" s="1874"/>
      <c r="I3" s="1874"/>
      <c r="J3" s="643"/>
      <c r="L3" s="482"/>
      <c r="M3" s="482"/>
      <c r="N3" s="482"/>
      <c r="O3" s="482"/>
    </row>
    <row r="4" spans="1:15" ht="24" customHeight="1" thickTop="1">
      <c r="A4" s="1837" t="s">
        <v>187</v>
      </c>
      <c r="B4" s="644">
        <v>2017</v>
      </c>
      <c r="C4" s="644">
        <v>2017</v>
      </c>
      <c r="D4" s="644">
        <v>2018</v>
      </c>
      <c r="E4" s="645">
        <v>2018</v>
      </c>
      <c r="F4" s="1875" t="s">
        <v>147</v>
      </c>
      <c r="G4" s="1876"/>
      <c r="H4" s="1876"/>
      <c r="I4" s="1877"/>
      <c r="L4" s="482"/>
      <c r="M4" s="482"/>
      <c r="N4" s="482"/>
      <c r="O4" s="482"/>
    </row>
    <row r="5" spans="1:15" ht="24" customHeight="1">
      <c r="A5" s="1838"/>
      <c r="B5" s="646" t="s">
        <v>442</v>
      </c>
      <c r="C5" s="646" t="s">
        <v>150</v>
      </c>
      <c r="D5" s="646" t="s">
        <v>605</v>
      </c>
      <c r="E5" s="647" t="s">
        <v>606</v>
      </c>
      <c r="F5" s="1878" t="s">
        <v>44</v>
      </c>
      <c r="G5" s="1879"/>
      <c r="H5" s="1880" t="s">
        <v>134</v>
      </c>
      <c r="I5" s="1881"/>
      <c r="L5" s="482"/>
      <c r="M5" s="482"/>
      <c r="N5" s="482"/>
      <c r="O5" s="482"/>
    </row>
    <row r="6" spans="1:15" ht="24" customHeight="1">
      <c r="A6" s="1839"/>
      <c r="B6" s="630"/>
      <c r="C6" s="630"/>
      <c r="D6" s="630"/>
      <c r="E6" s="648"/>
      <c r="F6" s="649" t="s">
        <v>3</v>
      </c>
      <c r="G6" s="650" t="s">
        <v>153</v>
      </c>
      <c r="H6" s="650" t="s">
        <v>3</v>
      </c>
      <c r="I6" s="651" t="s">
        <v>153</v>
      </c>
      <c r="L6" s="482"/>
      <c r="M6" s="482"/>
      <c r="N6" s="482"/>
      <c r="O6" s="482"/>
    </row>
    <row r="7" spans="1:15" s="589" customFormat="1" ht="24" customHeight="1">
      <c r="A7" s="652" t="s">
        <v>443</v>
      </c>
      <c r="B7" s="653">
        <v>320911.37686844706</v>
      </c>
      <c r="C7" s="653">
        <v>330110.59631904901</v>
      </c>
      <c r="D7" s="653">
        <v>423707.11139804515</v>
      </c>
      <c r="E7" s="653">
        <v>444817.50180942781</v>
      </c>
      <c r="F7" s="653">
        <v>9199.2194506019587</v>
      </c>
      <c r="G7" s="654">
        <v>2.8665918735480185</v>
      </c>
      <c r="H7" s="653">
        <v>21110.390411382657</v>
      </c>
      <c r="I7" s="655">
        <v>4.9823073164214193</v>
      </c>
      <c r="K7" s="656"/>
      <c r="L7" s="482"/>
      <c r="M7" s="482"/>
      <c r="N7" s="482"/>
      <c r="O7" s="482"/>
    </row>
    <row r="8" spans="1:15" s="483" customFormat="1" ht="24" customHeight="1">
      <c r="A8" s="657" t="s">
        <v>444</v>
      </c>
      <c r="B8" s="658">
        <v>124061.78594515505</v>
      </c>
      <c r="C8" s="658">
        <v>129478.95578888</v>
      </c>
      <c r="D8" s="658">
        <v>166272.52151545204</v>
      </c>
      <c r="E8" s="658">
        <v>169652.46103189496</v>
      </c>
      <c r="F8" s="658">
        <v>5417.1698437249579</v>
      </c>
      <c r="G8" s="659">
        <v>4.3665096407041641</v>
      </c>
      <c r="H8" s="658">
        <v>3379.9395164429152</v>
      </c>
      <c r="I8" s="660">
        <v>2.0327709507483536</v>
      </c>
      <c r="K8" s="656"/>
      <c r="L8" s="482"/>
      <c r="M8" s="482"/>
      <c r="N8" s="482"/>
      <c r="O8" s="482"/>
    </row>
    <row r="9" spans="1:15" s="483" customFormat="1" ht="24" customHeight="1">
      <c r="A9" s="657" t="s">
        <v>445</v>
      </c>
      <c r="B9" s="658">
        <v>54882.592065490004</v>
      </c>
      <c r="C9" s="658">
        <v>55260.777334460006</v>
      </c>
      <c r="D9" s="658">
        <v>74042.650264558426</v>
      </c>
      <c r="E9" s="658">
        <v>75400.25969526972</v>
      </c>
      <c r="F9" s="658">
        <v>378.18526897000265</v>
      </c>
      <c r="G9" s="659">
        <v>0.68908055311732319</v>
      </c>
      <c r="H9" s="658">
        <v>1357.6094307112944</v>
      </c>
      <c r="I9" s="660">
        <v>1.8335505628991964</v>
      </c>
      <c r="K9" s="656"/>
      <c r="L9" s="482"/>
      <c r="M9" s="482"/>
      <c r="N9" s="482"/>
      <c r="O9" s="482"/>
    </row>
    <row r="10" spans="1:15" s="483" customFormat="1" ht="24" customHeight="1">
      <c r="A10" s="657" t="s">
        <v>446</v>
      </c>
      <c r="B10" s="658">
        <v>83445.260128987473</v>
      </c>
      <c r="C10" s="658">
        <v>88228.539558147997</v>
      </c>
      <c r="D10" s="658">
        <v>116350.81642930604</v>
      </c>
      <c r="E10" s="658">
        <v>117715.02455146468</v>
      </c>
      <c r="F10" s="658">
        <v>4783.2794291605242</v>
      </c>
      <c r="G10" s="659">
        <v>5.7322362250014649</v>
      </c>
      <c r="H10" s="658">
        <v>1364.2081221586413</v>
      </c>
      <c r="I10" s="660">
        <v>1.1724955303493938</v>
      </c>
      <c r="K10" s="656"/>
      <c r="L10" s="482"/>
      <c r="M10" s="482"/>
      <c r="N10" s="482"/>
      <c r="O10" s="482"/>
    </row>
    <row r="11" spans="1:15" s="483" customFormat="1" ht="24" customHeight="1">
      <c r="A11" s="657" t="s">
        <v>447</v>
      </c>
      <c r="B11" s="658">
        <v>58521.738728814504</v>
      </c>
      <c r="C11" s="658">
        <v>57142.323637560992</v>
      </c>
      <c r="D11" s="658">
        <v>67041.123188728656</v>
      </c>
      <c r="E11" s="658">
        <v>82049.756530798433</v>
      </c>
      <c r="F11" s="658">
        <v>-1379.4150912535115</v>
      </c>
      <c r="G11" s="659">
        <v>-2.3570986119288442</v>
      </c>
      <c r="H11" s="658">
        <v>15008.633342069777</v>
      </c>
      <c r="I11" s="660">
        <v>22.387204492112563</v>
      </c>
      <c r="K11" s="656"/>
      <c r="L11" s="482"/>
      <c r="M11" s="482"/>
      <c r="N11" s="482"/>
      <c r="O11" s="482"/>
    </row>
    <row r="12" spans="1:15" s="662" customFormat="1" ht="24" customHeight="1">
      <c r="A12" s="661" t="s">
        <v>448</v>
      </c>
      <c r="B12" s="653">
        <v>359292.05474008806</v>
      </c>
      <c r="C12" s="653">
        <v>353554.53746077337</v>
      </c>
      <c r="D12" s="653">
        <v>410943.69370361191</v>
      </c>
      <c r="E12" s="653">
        <v>412835.91324931884</v>
      </c>
      <c r="F12" s="653">
        <v>-5737.5172793146921</v>
      </c>
      <c r="G12" s="654">
        <v>-1.5968951173900057</v>
      </c>
      <c r="H12" s="653">
        <v>1892.219545706932</v>
      </c>
      <c r="I12" s="655">
        <v>0.46045713188913717</v>
      </c>
      <c r="K12" s="656"/>
      <c r="L12" s="663"/>
      <c r="M12" s="663"/>
      <c r="N12" s="663"/>
      <c r="O12" s="663"/>
    </row>
    <row r="13" spans="1:15" s="589" customFormat="1" ht="24" customHeight="1">
      <c r="A13" s="664" t="s">
        <v>444</v>
      </c>
      <c r="B13" s="658">
        <v>70140.351638703956</v>
      </c>
      <c r="C13" s="658">
        <v>71287.03303258348</v>
      </c>
      <c r="D13" s="658">
        <v>77804.435146980206</v>
      </c>
      <c r="E13" s="658">
        <v>77921.079942632292</v>
      </c>
      <c r="F13" s="658">
        <v>1146.681393879524</v>
      </c>
      <c r="G13" s="659">
        <v>1.6348383877316872</v>
      </c>
      <c r="H13" s="658">
        <v>116.64479565208603</v>
      </c>
      <c r="I13" s="660">
        <v>0.14992049673226543</v>
      </c>
      <c r="K13" s="656"/>
      <c r="L13" s="482"/>
      <c r="M13" s="482"/>
      <c r="N13" s="482"/>
      <c r="O13" s="482"/>
    </row>
    <row r="14" spans="1:15" s="483" customFormat="1" ht="24" customHeight="1">
      <c r="A14" s="657" t="s">
        <v>445</v>
      </c>
      <c r="B14" s="658">
        <v>189123.96745320203</v>
      </c>
      <c r="C14" s="658">
        <v>191958.27283557702</v>
      </c>
      <c r="D14" s="658">
        <v>230474.81562858765</v>
      </c>
      <c r="E14" s="658">
        <v>224930.31897226145</v>
      </c>
      <c r="F14" s="658">
        <v>2834.3053823749942</v>
      </c>
      <c r="G14" s="659">
        <v>1.4986494945841973</v>
      </c>
      <c r="H14" s="658">
        <v>-5544.4966563261987</v>
      </c>
      <c r="I14" s="660">
        <v>-2.4056843873393996</v>
      </c>
      <c r="K14" s="656"/>
      <c r="L14" s="656"/>
    </row>
    <row r="15" spans="1:15" s="483" customFormat="1" ht="24" customHeight="1">
      <c r="A15" s="657" t="s">
        <v>446</v>
      </c>
      <c r="B15" s="658">
        <v>30427.697594562</v>
      </c>
      <c r="C15" s="658">
        <v>30586.445471522988</v>
      </c>
      <c r="D15" s="658">
        <v>34702.980655438216</v>
      </c>
      <c r="E15" s="658">
        <v>34468.456936105169</v>
      </c>
      <c r="F15" s="658">
        <v>158.74787696098792</v>
      </c>
      <c r="G15" s="659">
        <v>0.52172162046647641</v>
      </c>
      <c r="H15" s="658">
        <v>-234.52371933304676</v>
      </c>
      <c r="I15" s="660">
        <v>-0.67580281262178887</v>
      </c>
      <c r="K15" s="656"/>
      <c r="L15" s="656"/>
    </row>
    <row r="16" spans="1:15" s="483" customFormat="1" ht="24" customHeight="1">
      <c r="A16" s="657" t="s">
        <v>447</v>
      </c>
      <c r="B16" s="658">
        <v>69600.038053619995</v>
      </c>
      <c r="C16" s="658">
        <v>59722.786121089914</v>
      </c>
      <c r="D16" s="658">
        <v>67961.462272605917</v>
      </c>
      <c r="E16" s="658">
        <v>75516.057398320001</v>
      </c>
      <c r="F16" s="658">
        <v>-9877.2519325300818</v>
      </c>
      <c r="G16" s="659">
        <v>-14.191446166912481</v>
      </c>
      <c r="H16" s="658">
        <v>7554.5951257140841</v>
      </c>
      <c r="I16" s="660">
        <v>11.115998498400776</v>
      </c>
      <c r="K16" s="656"/>
      <c r="L16" s="656"/>
    </row>
    <row r="17" spans="1:12" s="483" customFormat="1" ht="24" customHeight="1">
      <c r="A17" s="661" t="s">
        <v>449</v>
      </c>
      <c r="B17" s="653">
        <v>64530.023834348467</v>
      </c>
      <c r="C17" s="653">
        <v>74799.824590198798</v>
      </c>
      <c r="D17" s="653">
        <v>113868.61611957027</v>
      </c>
      <c r="E17" s="653">
        <v>120942.75930396366</v>
      </c>
      <c r="F17" s="653">
        <v>10269.80075585033</v>
      </c>
      <c r="G17" s="654">
        <v>15.914763617960812</v>
      </c>
      <c r="H17" s="653">
        <v>7074.1431843933824</v>
      </c>
      <c r="I17" s="655">
        <v>6.2125486595578021</v>
      </c>
      <c r="K17" s="656"/>
      <c r="L17" s="656"/>
    </row>
    <row r="18" spans="1:12" s="483" customFormat="1" ht="24" customHeight="1">
      <c r="A18" s="664" t="s">
        <v>444</v>
      </c>
      <c r="B18" s="658">
        <v>25514.206436660501</v>
      </c>
      <c r="C18" s="658">
        <v>31327.043748198801</v>
      </c>
      <c r="D18" s="658">
        <v>61537.106177315269</v>
      </c>
      <c r="E18" s="658">
        <v>63106.576231689476</v>
      </c>
      <c r="F18" s="658">
        <v>5812.8373115383001</v>
      </c>
      <c r="G18" s="659">
        <v>22.78274782313445</v>
      </c>
      <c r="H18" s="658">
        <v>1569.4700543742074</v>
      </c>
      <c r="I18" s="660">
        <v>2.550445010936782</v>
      </c>
      <c r="K18" s="656"/>
      <c r="L18" s="656"/>
    </row>
    <row r="19" spans="1:12" s="483" customFormat="1" ht="24" customHeight="1">
      <c r="A19" s="657" t="s">
        <v>445</v>
      </c>
      <c r="B19" s="658">
        <v>35378.34172715796</v>
      </c>
      <c r="C19" s="658">
        <v>39792.480075644999</v>
      </c>
      <c r="D19" s="658">
        <v>48581.101882603012</v>
      </c>
      <c r="E19" s="658">
        <v>54209.123134484653</v>
      </c>
      <c r="F19" s="658">
        <v>4414.1383484870385</v>
      </c>
      <c r="G19" s="659">
        <v>12.476950962058668</v>
      </c>
      <c r="H19" s="658">
        <v>5628.0212518816406</v>
      </c>
      <c r="I19" s="660">
        <v>11.584795391182855</v>
      </c>
      <c r="K19" s="656"/>
      <c r="L19" s="656"/>
    </row>
    <row r="20" spans="1:12" s="483" customFormat="1" ht="24" customHeight="1">
      <c r="A20" s="657" t="s">
        <v>446</v>
      </c>
      <c r="B20" s="658">
        <v>3208.3544018299999</v>
      </c>
      <c r="C20" s="658">
        <v>3046.5022297849996</v>
      </c>
      <c r="D20" s="658">
        <v>2856.2927244520001</v>
      </c>
      <c r="E20" s="658">
        <v>2733.3391154895003</v>
      </c>
      <c r="F20" s="658">
        <v>-161.85217204500032</v>
      </c>
      <c r="G20" s="659">
        <v>-5.044709897157313</v>
      </c>
      <c r="H20" s="658">
        <v>-122.95360896249986</v>
      </c>
      <c r="I20" s="660">
        <v>-4.3046571491053802</v>
      </c>
      <c r="K20" s="656"/>
      <c r="L20" s="656"/>
    </row>
    <row r="21" spans="1:12" s="589" customFormat="1" ht="24" customHeight="1">
      <c r="A21" s="657" t="s">
        <v>447</v>
      </c>
      <c r="B21" s="658">
        <v>429.12126870000003</v>
      </c>
      <c r="C21" s="658">
        <v>633.79853657000001</v>
      </c>
      <c r="D21" s="658">
        <v>894.1153352</v>
      </c>
      <c r="E21" s="658">
        <v>893.72082230000012</v>
      </c>
      <c r="F21" s="658">
        <v>204.67726786999998</v>
      </c>
      <c r="G21" s="659">
        <v>47.696836022614036</v>
      </c>
      <c r="H21" s="658">
        <v>-0.39451289999988148</v>
      </c>
      <c r="I21" s="660">
        <v>-4.4123267375973926E-2</v>
      </c>
      <c r="K21" s="656"/>
      <c r="L21" s="656"/>
    </row>
    <row r="22" spans="1:12" s="483" customFormat="1" ht="24" customHeight="1">
      <c r="A22" s="665" t="s">
        <v>450</v>
      </c>
      <c r="B22" s="653">
        <v>404020.8615446224</v>
      </c>
      <c r="C22" s="653">
        <v>416174.14374156139</v>
      </c>
      <c r="D22" s="653">
        <v>498122.87659692456</v>
      </c>
      <c r="E22" s="653">
        <v>525279.60304587416</v>
      </c>
      <c r="F22" s="653">
        <v>12153.282196938992</v>
      </c>
      <c r="G22" s="654">
        <v>3.0080828377216635</v>
      </c>
      <c r="H22" s="653">
        <v>27156.726448949601</v>
      </c>
      <c r="I22" s="655">
        <v>5.4518127403581422</v>
      </c>
      <c r="K22" s="656"/>
      <c r="L22" s="656"/>
    </row>
    <row r="23" spans="1:12" s="483" customFormat="1" ht="24" customHeight="1">
      <c r="A23" s="666" t="s">
        <v>444</v>
      </c>
      <c r="B23" s="658">
        <v>113477.684341115</v>
      </c>
      <c r="C23" s="658">
        <v>117092.88099881898</v>
      </c>
      <c r="D23" s="658">
        <v>155068.35296170952</v>
      </c>
      <c r="E23" s="658">
        <v>161167.40937693539</v>
      </c>
      <c r="F23" s="658">
        <v>3615.1966577039711</v>
      </c>
      <c r="G23" s="659">
        <v>3.1858216694276695</v>
      </c>
      <c r="H23" s="658">
        <v>6099.0564152258739</v>
      </c>
      <c r="I23" s="660">
        <v>3.9331406432954714</v>
      </c>
      <c r="K23" s="656"/>
      <c r="L23" s="656"/>
    </row>
    <row r="24" spans="1:12" s="483" customFormat="1" ht="24" customHeight="1">
      <c r="A24" s="667" t="s">
        <v>445</v>
      </c>
      <c r="B24" s="658">
        <v>188323.38114095703</v>
      </c>
      <c r="C24" s="658">
        <v>198540.80003534004</v>
      </c>
      <c r="D24" s="658">
        <v>268604.70167845214</v>
      </c>
      <c r="E24" s="658">
        <v>247967.62763480461</v>
      </c>
      <c r="F24" s="658">
        <v>10217.418894383009</v>
      </c>
      <c r="G24" s="659">
        <v>5.4254648745582124</v>
      </c>
      <c r="H24" s="658">
        <v>-20637.074043647532</v>
      </c>
      <c r="I24" s="660">
        <v>-7.6830650821415114</v>
      </c>
      <c r="K24" s="656"/>
      <c r="L24" s="656"/>
    </row>
    <row r="25" spans="1:12" s="483" customFormat="1" ht="24" customHeight="1">
      <c r="A25" s="667" t="s">
        <v>446</v>
      </c>
      <c r="B25" s="658">
        <v>25670.245124150002</v>
      </c>
      <c r="C25" s="658">
        <v>27028.860849080003</v>
      </c>
      <c r="D25" s="658">
        <v>37654.786794903011</v>
      </c>
      <c r="E25" s="658">
        <v>33674.384451413993</v>
      </c>
      <c r="F25" s="658">
        <v>1358.6157249300013</v>
      </c>
      <c r="G25" s="659">
        <v>5.2925701268502712</v>
      </c>
      <c r="H25" s="658">
        <v>-3980.4023434890187</v>
      </c>
      <c r="I25" s="660">
        <v>-10.570773817335249</v>
      </c>
      <c r="K25" s="656"/>
      <c r="L25" s="656"/>
    </row>
    <row r="26" spans="1:12" s="483" customFormat="1" ht="24" customHeight="1">
      <c r="A26" s="667" t="s">
        <v>447</v>
      </c>
      <c r="B26" s="658">
        <v>76549.550938400353</v>
      </c>
      <c r="C26" s="658">
        <v>73511.601858322378</v>
      </c>
      <c r="D26" s="658">
        <v>36795.035161859996</v>
      </c>
      <c r="E26" s="658">
        <v>82470.181582719975</v>
      </c>
      <c r="F26" s="658">
        <v>-3037.9490800779749</v>
      </c>
      <c r="G26" s="659">
        <v>-3.9686047048435613</v>
      </c>
      <c r="H26" s="658">
        <v>45675.146420859979</v>
      </c>
      <c r="I26" s="660">
        <v>124.13399313232534</v>
      </c>
      <c r="K26" s="656"/>
      <c r="L26" s="656"/>
    </row>
    <row r="27" spans="1:12" s="483" customFormat="1" ht="24" customHeight="1">
      <c r="A27" s="661" t="s">
        <v>451</v>
      </c>
      <c r="B27" s="653">
        <v>167828.1895716913</v>
      </c>
      <c r="C27" s="653">
        <v>174209.20149444113</v>
      </c>
      <c r="D27" s="653">
        <v>201651.91180459326</v>
      </c>
      <c r="E27" s="653">
        <v>207908.08398342106</v>
      </c>
      <c r="F27" s="653">
        <v>6381.0119227498362</v>
      </c>
      <c r="G27" s="654">
        <v>3.8021097284279852</v>
      </c>
      <c r="H27" s="653">
        <v>6256.1721788278082</v>
      </c>
      <c r="I27" s="655">
        <v>3.1024611286057264</v>
      </c>
      <c r="K27" s="656"/>
      <c r="L27" s="656"/>
    </row>
    <row r="28" spans="1:12" s="483" customFormat="1" ht="24" customHeight="1">
      <c r="A28" s="661" t="s">
        <v>452</v>
      </c>
      <c r="B28" s="653">
        <v>125917.98318149998</v>
      </c>
      <c r="C28" s="653">
        <v>125445.06146661098</v>
      </c>
      <c r="D28" s="653">
        <v>141908.43212032999</v>
      </c>
      <c r="E28" s="653">
        <v>143231.52728155104</v>
      </c>
      <c r="F28" s="653">
        <v>-472.92171488900203</v>
      </c>
      <c r="G28" s="654">
        <v>-0.37557916902729133</v>
      </c>
      <c r="H28" s="653">
        <v>1323.0951612210483</v>
      </c>
      <c r="I28" s="655">
        <v>0.93235838170570551</v>
      </c>
      <c r="K28" s="656"/>
      <c r="L28" s="656"/>
    </row>
    <row r="29" spans="1:12" s="483" customFormat="1" ht="35.25" customHeight="1">
      <c r="A29" s="668" t="s">
        <v>453</v>
      </c>
      <c r="B29" s="658">
        <v>27388.569530379995</v>
      </c>
      <c r="C29" s="658">
        <v>24702.136067459996</v>
      </c>
      <c r="D29" s="658">
        <v>26161.992909689987</v>
      </c>
      <c r="E29" s="658">
        <v>27242.002713939994</v>
      </c>
      <c r="F29" s="658">
        <v>-2686.4334629199984</v>
      </c>
      <c r="G29" s="669">
        <v>-9.8085935446177572</v>
      </c>
      <c r="H29" s="658">
        <v>1080.0098042500067</v>
      </c>
      <c r="I29" s="670">
        <v>4.1281633550553716</v>
      </c>
      <c r="J29" s="611"/>
      <c r="K29" s="656"/>
      <c r="L29" s="656"/>
    </row>
    <row r="30" spans="1:12" s="483" customFormat="1" ht="33" customHeight="1">
      <c r="A30" s="671" t="s">
        <v>454</v>
      </c>
      <c r="B30" s="658">
        <v>14512.03347588</v>
      </c>
      <c r="C30" s="658">
        <v>15049.959142710002</v>
      </c>
      <c r="D30" s="658">
        <v>14882.655826579999</v>
      </c>
      <c r="E30" s="658">
        <v>14514.85811512</v>
      </c>
      <c r="F30" s="658">
        <v>537.92566683000223</v>
      </c>
      <c r="G30" s="669">
        <v>3.7067559672052282</v>
      </c>
      <c r="H30" s="658">
        <v>-367.79771145999985</v>
      </c>
      <c r="I30" s="670">
        <v>-2.4713177254500747</v>
      </c>
      <c r="K30" s="656"/>
      <c r="L30" s="656"/>
    </row>
    <row r="31" spans="1:12" s="483" customFormat="1" ht="24" customHeight="1">
      <c r="A31" s="657" t="s">
        <v>455</v>
      </c>
      <c r="B31" s="658">
        <v>7404.5323111599992</v>
      </c>
      <c r="C31" s="658">
        <v>8040.0404700600002</v>
      </c>
      <c r="D31" s="658">
        <v>9113.5156783099992</v>
      </c>
      <c r="E31" s="658">
        <v>9377.3492451700022</v>
      </c>
      <c r="F31" s="658">
        <v>635.50815890000104</v>
      </c>
      <c r="G31" s="659">
        <v>8.582691413773329</v>
      </c>
      <c r="H31" s="658">
        <v>263.83356686000297</v>
      </c>
      <c r="I31" s="660">
        <v>2.8949702417029033</v>
      </c>
      <c r="K31" s="656"/>
      <c r="L31" s="656"/>
    </row>
    <row r="32" spans="1:12" s="483" customFormat="1" ht="24" customHeight="1">
      <c r="A32" s="657" t="s">
        <v>456</v>
      </c>
      <c r="B32" s="658">
        <v>76612.847864080002</v>
      </c>
      <c r="C32" s="658">
        <v>77652.925786380976</v>
      </c>
      <c r="D32" s="658">
        <v>91750.267705749982</v>
      </c>
      <c r="E32" s="658">
        <v>92097.317207321001</v>
      </c>
      <c r="F32" s="658">
        <v>1040.077922300974</v>
      </c>
      <c r="G32" s="659">
        <v>1.3575763743258726</v>
      </c>
      <c r="H32" s="658">
        <v>347.04950157101848</v>
      </c>
      <c r="I32" s="660">
        <v>0.37825448388230581</v>
      </c>
      <c r="K32" s="656"/>
      <c r="L32" s="656"/>
    </row>
    <row r="33" spans="1:12" s="483" customFormat="1" ht="24" customHeight="1">
      <c r="A33" s="672" t="s">
        <v>457</v>
      </c>
      <c r="B33" s="658">
        <v>20457.091605939997</v>
      </c>
      <c r="C33" s="658">
        <v>21626.528663129997</v>
      </c>
      <c r="D33" s="658">
        <v>20565.736570799992</v>
      </c>
      <c r="E33" s="658">
        <v>20498.481711230004</v>
      </c>
      <c r="F33" s="658">
        <v>1169.4370571899999</v>
      </c>
      <c r="G33" s="659">
        <v>5.7165362492214573</v>
      </c>
      <c r="H33" s="658">
        <v>-67.254859569988184</v>
      </c>
      <c r="I33" s="660">
        <v>-0.32702383081906811</v>
      </c>
      <c r="K33" s="656"/>
      <c r="L33" s="656"/>
    </row>
    <row r="34" spans="1:12" s="483" customFormat="1" ht="33" customHeight="1">
      <c r="A34" s="673" t="s">
        <v>458</v>
      </c>
      <c r="B34" s="658">
        <v>46467.113063099998</v>
      </c>
      <c r="C34" s="658">
        <v>46604.739926639995</v>
      </c>
      <c r="D34" s="658">
        <v>59610.631219549992</v>
      </c>
      <c r="E34" s="658">
        <v>57228.233465801015</v>
      </c>
      <c r="F34" s="658">
        <v>137.62686353999743</v>
      </c>
      <c r="G34" s="669">
        <v>0.29618122251990797</v>
      </c>
      <c r="H34" s="658">
        <v>-2382.3977537489773</v>
      </c>
      <c r="I34" s="670">
        <v>-3.9965987693947493</v>
      </c>
      <c r="K34" s="656"/>
      <c r="L34" s="656"/>
    </row>
    <row r="35" spans="1:12" s="483" customFormat="1" ht="24" customHeight="1">
      <c r="A35" s="673" t="s">
        <v>459</v>
      </c>
      <c r="B35" s="658">
        <v>9688.643195040002</v>
      </c>
      <c r="C35" s="658">
        <v>9421.6571966109987</v>
      </c>
      <c r="D35" s="658">
        <v>11573.899915400001</v>
      </c>
      <c r="E35" s="658">
        <v>14370.602030290003</v>
      </c>
      <c r="F35" s="658">
        <v>-266.9859984290033</v>
      </c>
      <c r="G35" s="659">
        <v>-2.7556593121902142</v>
      </c>
      <c r="H35" s="658">
        <v>2796.7021148900021</v>
      </c>
      <c r="I35" s="660">
        <v>24.163869873876877</v>
      </c>
      <c r="K35" s="656"/>
      <c r="L35" s="656"/>
    </row>
    <row r="36" spans="1:12" s="483" customFormat="1" ht="24" customHeight="1">
      <c r="A36" s="661" t="s">
        <v>460</v>
      </c>
      <c r="B36" s="653">
        <v>40475.700104839998</v>
      </c>
      <c r="C36" s="653">
        <v>40458.485563969996</v>
      </c>
      <c r="D36" s="653">
        <v>41085.267546776988</v>
      </c>
      <c r="E36" s="653">
        <v>40697.80971353699</v>
      </c>
      <c r="F36" s="653">
        <v>-17.214540870001656</v>
      </c>
      <c r="G36" s="654">
        <v>-4.2530557409538615E-2</v>
      </c>
      <c r="H36" s="653">
        <v>-387.45783323999785</v>
      </c>
      <c r="I36" s="655">
        <v>-0.9430578316153444</v>
      </c>
      <c r="K36" s="656"/>
      <c r="L36" s="656"/>
    </row>
    <row r="37" spans="1:12" s="483" customFormat="1" ht="24" customHeight="1">
      <c r="A37" s="664" t="s">
        <v>461</v>
      </c>
      <c r="B37" s="658">
        <v>24728.511382509998</v>
      </c>
      <c r="C37" s="658">
        <v>25155.191343669994</v>
      </c>
      <c r="D37" s="658">
        <v>24185.005731656991</v>
      </c>
      <c r="E37" s="658">
        <v>24210.475640176996</v>
      </c>
      <c r="F37" s="658">
        <v>426.67996115999631</v>
      </c>
      <c r="G37" s="659">
        <v>1.7254575277902855</v>
      </c>
      <c r="H37" s="658">
        <v>25.469908520004537</v>
      </c>
      <c r="I37" s="660">
        <v>0.10531280745848934</v>
      </c>
      <c r="K37" s="656"/>
      <c r="L37" s="656"/>
    </row>
    <row r="38" spans="1:12" s="483" customFormat="1" ht="24" customHeight="1">
      <c r="A38" s="657" t="s">
        <v>462</v>
      </c>
      <c r="B38" s="658">
        <v>6233.6250215100008</v>
      </c>
      <c r="C38" s="658">
        <v>6174.0460376499977</v>
      </c>
      <c r="D38" s="658">
        <v>7235.2980519399989</v>
      </c>
      <c r="E38" s="658">
        <v>7058.3652759499982</v>
      </c>
      <c r="F38" s="658">
        <v>-59.578983860003063</v>
      </c>
      <c r="G38" s="659">
        <v>-0.95576785023830257</v>
      </c>
      <c r="H38" s="658">
        <v>-176.93277599000066</v>
      </c>
      <c r="I38" s="660">
        <v>-2.4454110213546727</v>
      </c>
      <c r="K38" s="656"/>
      <c r="L38" s="656"/>
    </row>
    <row r="39" spans="1:12" s="483" customFormat="1" ht="24" customHeight="1">
      <c r="A39" s="657" t="s">
        <v>463</v>
      </c>
      <c r="B39" s="658">
        <v>4410.0536775400005</v>
      </c>
      <c r="C39" s="658">
        <v>4327.3741367599996</v>
      </c>
      <c r="D39" s="658">
        <v>4615.4103641000002</v>
      </c>
      <c r="E39" s="658">
        <v>4565.2616545700002</v>
      </c>
      <c r="F39" s="658">
        <v>-82.679540780000934</v>
      </c>
      <c r="G39" s="659">
        <v>-1.8747966992120815</v>
      </c>
      <c r="H39" s="658">
        <v>-50.148709529999905</v>
      </c>
      <c r="I39" s="660">
        <v>-1.0865493114127207</v>
      </c>
      <c r="K39" s="656"/>
      <c r="L39" s="656"/>
    </row>
    <row r="40" spans="1:12" s="483" customFormat="1" ht="24" customHeight="1">
      <c r="A40" s="657" t="s">
        <v>464</v>
      </c>
      <c r="B40" s="658">
        <v>5103.5100232800005</v>
      </c>
      <c r="C40" s="658">
        <v>4801.8740458899993</v>
      </c>
      <c r="D40" s="658">
        <v>5049.5533990800013</v>
      </c>
      <c r="E40" s="658">
        <v>4863.7071428399995</v>
      </c>
      <c r="F40" s="658">
        <v>-301.63597739000124</v>
      </c>
      <c r="G40" s="659">
        <v>-5.9103631816939455</v>
      </c>
      <c r="H40" s="658">
        <v>-185.84625624000182</v>
      </c>
      <c r="I40" s="660">
        <v>-3.6804493695197262</v>
      </c>
      <c r="K40" s="656"/>
      <c r="L40" s="656"/>
    </row>
    <row r="41" spans="1:12" s="483" customFormat="1" ht="24" customHeight="1">
      <c r="A41" s="661" t="s">
        <v>465</v>
      </c>
      <c r="B41" s="653">
        <v>149331.25429897025</v>
      </c>
      <c r="C41" s="653">
        <v>151429.9865791862</v>
      </c>
      <c r="D41" s="653">
        <v>171031.35254200015</v>
      </c>
      <c r="E41" s="653">
        <v>174569.40689735301</v>
      </c>
      <c r="F41" s="653">
        <v>2098.732280215947</v>
      </c>
      <c r="G41" s="654">
        <v>1.4054206469157202</v>
      </c>
      <c r="H41" s="653">
        <v>3538.0543553528551</v>
      </c>
      <c r="I41" s="655">
        <v>2.0686583499268156</v>
      </c>
      <c r="K41" s="656"/>
      <c r="L41" s="656"/>
    </row>
    <row r="42" spans="1:12" s="483" customFormat="1" ht="24" customHeight="1">
      <c r="A42" s="664" t="s">
        <v>466</v>
      </c>
      <c r="B42" s="658">
        <v>89486.221891859983</v>
      </c>
      <c r="C42" s="658">
        <v>91872.293206761999</v>
      </c>
      <c r="D42" s="658">
        <v>107498.86870094994</v>
      </c>
      <c r="E42" s="658">
        <v>111216.73919971082</v>
      </c>
      <c r="F42" s="658">
        <v>2386.0713149020157</v>
      </c>
      <c r="G42" s="659">
        <v>2.6664119508648763</v>
      </c>
      <c r="H42" s="658">
        <v>3717.8704987608799</v>
      </c>
      <c r="I42" s="660">
        <v>3.4585205813687097</v>
      </c>
      <c r="K42" s="656"/>
      <c r="L42" s="656"/>
    </row>
    <row r="43" spans="1:12" s="483" customFormat="1" ht="24" customHeight="1">
      <c r="A43" s="657" t="s">
        <v>467</v>
      </c>
      <c r="B43" s="658">
        <v>59845.032407110237</v>
      </c>
      <c r="C43" s="658">
        <v>59557.693372424197</v>
      </c>
      <c r="D43" s="658">
        <v>63532.483841050176</v>
      </c>
      <c r="E43" s="658">
        <v>63352.667697642202</v>
      </c>
      <c r="F43" s="658">
        <v>-287.33903468603967</v>
      </c>
      <c r="G43" s="659">
        <v>-0.48013848957645594</v>
      </c>
      <c r="H43" s="658">
        <v>-179.81614340797387</v>
      </c>
      <c r="I43" s="660">
        <v>-0.28303024301371554</v>
      </c>
      <c r="K43" s="656"/>
      <c r="L43" s="656"/>
    </row>
    <row r="44" spans="1:12" s="483" customFormat="1" ht="24" customHeight="1">
      <c r="A44" s="674" t="s">
        <v>468</v>
      </c>
      <c r="B44" s="653">
        <v>111463.84802355261</v>
      </c>
      <c r="C44" s="653">
        <v>112650.40275990801</v>
      </c>
      <c r="D44" s="653">
        <v>137724.71923118181</v>
      </c>
      <c r="E44" s="653">
        <v>138933.10846818372</v>
      </c>
      <c r="F44" s="653">
        <v>1186.5547363554069</v>
      </c>
      <c r="G44" s="654">
        <v>1.0645198038602479</v>
      </c>
      <c r="H44" s="653">
        <v>1208.3892370019166</v>
      </c>
      <c r="I44" s="655">
        <v>0.87739459099825057</v>
      </c>
      <c r="K44" s="656"/>
      <c r="L44" s="656"/>
    </row>
    <row r="45" spans="1:12" s="483" customFormat="1" ht="24" customHeight="1">
      <c r="A45" s="665" t="s">
        <v>469</v>
      </c>
      <c r="B45" s="653">
        <v>17354.166389796046</v>
      </c>
      <c r="C45" s="653">
        <v>14307.593249427749</v>
      </c>
      <c r="D45" s="653">
        <v>2858.7542521219993</v>
      </c>
      <c r="E45" s="653">
        <v>3423.8276700584502</v>
      </c>
      <c r="F45" s="653">
        <v>-3046.5731403682967</v>
      </c>
      <c r="G45" s="654">
        <v>-17.555283681961409</v>
      </c>
      <c r="H45" s="653">
        <v>565.07341793645082</v>
      </c>
      <c r="I45" s="655">
        <v>19.766421598394039</v>
      </c>
      <c r="K45" s="656"/>
      <c r="L45" s="656"/>
    </row>
    <row r="46" spans="1:12" s="589" customFormat="1" ht="24" customHeight="1">
      <c r="A46" s="674" t="s">
        <v>470</v>
      </c>
      <c r="B46" s="653">
        <v>225099.66461874219</v>
      </c>
      <c r="C46" s="653">
        <v>231004.00920472833</v>
      </c>
      <c r="D46" s="653">
        <v>279876.03516768425</v>
      </c>
      <c r="E46" s="653">
        <v>284637.16076536925</v>
      </c>
      <c r="F46" s="653">
        <v>5904.3445859861386</v>
      </c>
      <c r="G46" s="654">
        <v>2.6229912852098192</v>
      </c>
      <c r="H46" s="653">
        <v>4761.1255976849934</v>
      </c>
      <c r="I46" s="655">
        <v>1.701155154221198</v>
      </c>
      <c r="K46" s="656"/>
      <c r="L46" s="656"/>
    </row>
    <row r="47" spans="1:12" s="483" customFormat="1" ht="24" customHeight="1">
      <c r="A47" s="675" t="s">
        <v>471</v>
      </c>
      <c r="B47" s="658">
        <v>910.63085501722787</v>
      </c>
      <c r="C47" s="658">
        <v>1226.466325049</v>
      </c>
      <c r="D47" s="658">
        <v>1269.2766950801763</v>
      </c>
      <c r="E47" s="658">
        <v>1319.2173858090002</v>
      </c>
      <c r="F47" s="658">
        <v>315.83547003177216</v>
      </c>
      <c r="G47" s="659">
        <v>34.683150509521994</v>
      </c>
      <c r="H47" s="658">
        <v>49.940690728823938</v>
      </c>
      <c r="I47" s="660">
        <v>3.934578718919072</v>
      </c>
      <c r="K47" s="656"/>
      <c r="L47" s="656"/>
    </row>
    <row r="48" spans="1:12" s="483" customFormat="1" ht="24" customHeight="1">
      <c r="A48" s="657" t="s">
        <v>472</v>
      </c>
      <c r="B48" s="658">
        <v>12865.293795619997</v>
      </c>
      <c r="C48" s="658">
        <v>13140.622153739996</v>
      </c>
      <c r="D48" s="658">
        <v>21039.268146130016</v>
      </c>
      <c r="E48" s="658">
        <v>19944.340284599999</v>
      </c>
      <c r="F48" s="658">
        <v>275.32835811999939</v>
      </c>
      <c r="G48" s="659">
        <v>2.1400860523973049</v>
      </c>
      <c r="H48" s="658">
        <v>-1094.9278615300173</v>
      </c>
      <c r="I48" s="660">
        <v>-5.2042107830229796</v>
      </c>
      <c r="K48" s="656"/>
      <c r="L48" s="656"/>
    </row>
    <row r="49" spans="1:12" s="483" customFormat="1" ht="24" customHeight="1">
      <c r="A49" s="676" t="s">
        <v>473</v>
      </c>
      <c r="B49" s="658">
        <v>211323.73996810496</v>
      </c>
      <c r="C49" s="658">
        <v>216636.9207259393</v>
      </c>
      <c r="D49" s="658">
        <v>257567.4903264741</v>
      </c>
      <c r="E49" s="658">
        <v>263373.60309496027</v>
      </c>
      <c r="F49" s="658">
        <v>5313.1807578343432</v>
      </c>
      <c r="G49" s="659">
        <v>2.5142375194742725</v>
      </c>
      <c r="H49" s="658">
        <v>5806.1127684861713</v>
      </c>
      <c r="I49" s="660">
        <v>2.2542102503412829</v>
      </c>
      <c r="K49" s="656"/>
      <c r="L49" s="656"/>
    </row>
    <row r="50" spans="1:12" ht="24" customHeight="1" thickBot="1">
      <c r="A50" s="677" t="s">
        <v>474</v>
      </c>
      <c r="B50" s="678">
        <v>1986225.1231765987</v>
      </c>
      <c r="C50" s="678">
        <v>2024143.8424298547</v>
      </c>
      <c r="D50" s="678">
        <v>2422778.7704828405</v>
      </c>
      <c r="E50" s="678">
        <v>2497276.7021880578</v>
      </c>
      <c r="F50" s="678">
        <v>37918.719253255986</v>
      </c>
      <c r="G50" s="679">
        <v>1.9090846657206724</v>
      </c>
      <c r="H50" s="678">
        <v>74497.931705217343</v>
      </c>
      <c r="I50" s="680">
        <v>3.0748961734698748</v>
      </c>
      <c r="K50" s="656"/>
      <c r="L50" s="656"/>
    </row>
    <row r="51" spans="1:12" ht="24" customHeight="1" thickTop="1">
      <c r="A51" s="681" t="s">
        <v>475</v>
      </c>
      <c r="B51" s="551"/>
      <c r="C51" s="551"/>
      <c r="D51" s="551"/>
      <c r="E51" s="551"/>
    </row>
    <row r="52" spans="1:12" ht="24" customHeight="1">
      <c r="A52" s="1873" t="s">
        <v>476</v>
      </c>
      <c r="B52" s="1873"/>
      <c r="C52" s="1873"/>
      <c r="D52" s="1873"/>
      <c r="E52" s="1873"/>
      <c r="F52" s="1873"/>
      <c r="G52" s="1873"/>
      <c r="H52" s="1873"/>
      <c r="I52" s="1873"/>
    </row>
    <row r="53" spans="1:12">
      <c r="B53" s="683"/>
      <c r="C53" s="683"/>
      <c r="D53" s="683"/>
      <c r="E53" s="683"/>
    </row>
    <row r="54" spans="1:12">
      <c r="B54" s="551"/>
      <c r="C54" s="551"/>
      <c r="D54" s="551"/>
      <c r="E54" s="551"/>
      <c r="F54" s="551"/>
      <c r="G54" s="551"/>
    </row>
    <row r="55" spans="1:12">
      <c r="B55" s="682"/>
      <c r="C55" s="682"/>
      <c r="D55" s="682"/>
      <c r="E55" s="682"/>
      <c r="F55" s="551"/>
      <c r="H55" s="683"/>
    </row>
    <row r="56" spans="1:12">
      <c r="B56" s="682"/>
      <c r="C56" s="682"/>
      <c r="D56" s="682"/>
      <c r="E56" s="682"/>
    </row>
    <row r="57" spans="1:12">
      <c r="B57" s="682"/>
      <c r="C57" s="682"/>
      <c r="D57" s="682"/>
      <c r="E57" s="682"/>
    </row>
    <row r="58" spans="1:12">
      <c r="B58" s="682"/>
      <c r="C58" s="682"/>
      <c r="D58" s="682"/>
      <c r="E58" s="682"/>
    </row>
    <row r="59" spans="1:12">
      <c r="B59" s="682"/>
      <c r="C59" s="682"/>
      <c r="D59" s="682"/>
      <c r="E59" s="682"/>
    </row>
    <row r="60" spans="1:12">
      <c r="B60" s="682"/>
      <c r="C60" s="682"/>
      <c r="D60" s="682"/>
      <c r="E60" s="682"/>
    </row>
    <row r="61" spans="1:12">
      <c r="B61" s="682"/>
      <c r="C61" s="682"/>
      <c r="D61" s="682"/>
      <c r="E61" s="682"/>
    </row>
    <row r="62" spans="1:12">
      <c r="B62" s="682"/>
      <c r="C62" s="682"/>
      <c r="D62" s="682"/>
      <c r="E62" s="682"/>
    </row>
    <row r="63" spans="1:12">
      <c r="B63" s="682"/>
      <c r="C63" s="682"/>
      <c r="D63" s="682"/>
      <c r="E63" s="682"/>
    </row>
    <row r="64" spans="1:12">
      <c r="B64" s="682"/>
      <c r="C64" s="682"/>
      <c r="D64" s="682"/>
      <c r="E64" s="682"/>
    </row>
    <row r="65" spans="2:7">
      <c r="B65" s="682"/>
      <c r="C65" s="682"/>
      <c r="D65" s="682"/>
      <c r="E65" s="682"/>
    </row>
    <row r="66" spans="2:7">
      <c r="B66" s="682"/>
      <c r="C66" s="682"/>
      <c r="D66" s="682"/>
      <c r="E66" s="682"/>
    </row>
    <row r="69" spans="2:7">
      <c r="B69" s="551"/>
      <c r="C69" s="551"/>
      <c r="D69" s="551"/>
      <c r="E69" s="551"/>
      <c r="F69" s="551"/>
      <c r="G69" s="551"/>
    </row>
    <row r="70" spans="2:7">
      <c r="B70" s="551"/>
      <c r="C70" s="551"/>
      <c r="D70" s="551"/>
      <c r="E70" s="551"/>
    </row>
  </sheetData>
  <mergeCells count="8">
    <mergeCell ref="A52:I52"/>
    <mergeCell ref="F3:I3"/>
    <mergeCell ref="A1:I1"/>
    <mergeCell ref="A2:I2"/>
    <mergeCell ref="F4:I4"/>
    <mergeCell ref="F5:G5"/>
    <mergeCell ref="H5:I5"/>
    <mergeCell ref="A4:A6"/>
  </mergeCells>
  <pageMargins left="0.5" right="0.5" top="0.5" bottom="0.5" header="0.3" footer="0.3"/>
  <pageSetup paperSize="9" scale="56" orientation="portrait" r:id="rId1"/>
</worksheet>
</file>

<file path=xl/worksheets/sheet34.xml><?xml version="1.0" encoding="utf-8"?>
<worksheet xmlns="http://schemas.openxmlformats.org/spreadsheetml/2006/main" xmlns:r="http://schemas.openxmlformats.org/officeDocument/2006/relationships">
  <sheetPr>
    <pageSetUpPr fitToPage="1"/>
  </sheetPr>
  <dimension ref="A1:L26"/>
  <sheetViews>
    <sheetView workbookViewId="0">
      <selection activeCell="M9" sqref="M9"/>
    </sheetView>
  </sheetViews>
  <sheetFormatPr defaultRowHeight="15.75"/>
  <cols>
    <col min="1" max="1" width="27.140625" style="611" bestFit="1" customWidth="1"/>
    <col min="2" max="2" width="12.42578125" style="611" customWidth="1"/>
    <col min="3" max="3" width="12.42578125" style="685" customWidth="1"/>
    <col min="4" max="5" width="12.42578125" style="611" customWidth="1"/>
    <col min="6" max="9" width="10" style="611" customWidth="1"/>
    <col min="10" max="256" width="9.140625" style="611"/>
    <col min="257" max="257" width="23.140625" style="611" bestFit="1" customWidth="1"/>
    <col min="258" max="261" width="7.42578125" style="611" bestFit="1" customWidth="1"/>
    <col min="262" max="265" width="7.140625" style="611" bestFit="1" customWidth="1"/>
    <col min="266" max="512" width="9.140625" style="611"/>
    <col min="513" max="513" width="23.140625" style="611" bestFit="1" customWidth="1"/>
    <col min="514" max="517" width="7.42578125" style="611" bestFit="1" customWidth="1"/>
    <col min="518" max="521" width="7.140625" style="611" bestFit="1" customWidth="1"/>
    <col min="522" max="768" width="9.140625" style="611"/>
    <col min="769" max="769" width="23.140625" style="611" bestFit="1" customWidth="1"/>
    <col min="770" max="773" width="7.42578125" style="611" bestFit="1" customWidth="1"/>
    <col min="774" max="777" width="7.140625" style="611" bestFit="1" customWidth="1"/>
    <col min="778" max="1024" width="9.140625" style="611"/>
    <col min="1025" max="1025" width="23.140625" style="611" bestFit="1" customWidth="1"/>
    <col min="1026" max="1029" width="7.42578125" style="611" bestFit="1" customWidth="1"/>
    <col min="1030" max="1033" width="7.140625" style="611" bestFit="1" customWidth="1"/>
    <col min="1034" max="1280" width="9.140625" style="611"/>
    <col min="1281" max="1281" width="23.140625" style="611" bestFit="1" customWidth="1"/>
    <col min="1282" max="1285" width="7.42578125" style="611" bestFit="1" customWidth="1"/>
    <col min="1286" max="1289" width="7.140625" style="611" bestFit="1" customWidth="1"/>
    <col min="1290" max="1536" width="9.140625" style="611"/>
    <col min="1537" max="1537" width="23.140625" style="611" bestFit="1" customWidth="1"/>
    <col min="1538" max="1541" width="7.42578125" style="611" bestFit="1" customWidth="1"/>
    <col min="1542" max="1545" width="7.140625" style="611" bestFit="1" customWidth="1"/>
    <col min="1546" max="1792" width="9.140625" style="611"/>
    <col min="1793" max="1793" width="23.140625" style="611" bestFit="1" customWidth="1"/>
    <col min="1794" max="1797" width="7.42578125" style="611" bestFit="1" customWidth="1"/>
    <col min="1798" max="1801" width="7.140625" style="611" bestFit="1" customWidth="1"/>
    <col min="1802" max="2048" width="9.140625" style="611"/>
    <col min="2049" max="2049" width="23.140625" style="611" bestFit="1" customWidth="1"/>
    <col min="2050" max="2053" width="7.42578125" style="611" bestFit="1" customWidth="1"/>
    <col min="2054" max="2057" width="7.140625" style="611" bestFit="1" customWidth="1"/>
    <col min="2058" max="2304" width="9.140625" style="611"/>
    <col min="2305" max="2305" width="23.140625" style="611" bestFit="1" customWidth="1"/>
    <col min="2306" max="2309" width="7.42578125" style="611" bestFit="1" customWidth="1"/>
    <col min="2310" max="2313" width="7.140625" style="611" bestFit="1" customWidth="1"/>
    <col min="2314" max="2560" width="9.140625" style="611"/>
    <col min="2561" max="2561" width="23.140625" style="611" bestFit="1" customWidth="1"/>
    <col min="2562" max="2565" width="7.42578125" style="611" bestFit="1" customWidth="1"/>
    <col min="2566" max="2569" width="7.140625" style="611" bestFit="1" customWidth="1"/>
    <col min="2570" max="2816" width="9.140625" style="611"/>
    <col min="2817" max="2817" width="23.140625" style="611" bestFit="1" customWidth="1"/>
    <col min="2818" max="2821" width="7.42578125" style="611" bestFit="1" customWidth="1"/>
    <col min="2822" max="2825" width="7.140625" style="611" bestFit="1" customWidth="1"/>
    <col min="2826" max="3072" width="9.140625" style="611"/>
    <col min="3073" max="3073" width="23.140625" style="611" bestFit="1" customWidth="1"/>
    <col min="3074" max="3077" width="7.42578125" style="611" bestFit="1" customWidth="1"/>
    <col min="3078" max="3081" width="7.140625" style="611" bestFit="1" customWidth="1"/>
    <col min="3082" max="3328" width="9.140625" style="611"/>
    <col min="3329" max="3329" width="23.140625" style="611" bestFit="1" customWidth="1"/>
    <col min="3330" max="3333" width="7.42578125" style="611" bestFit="1" customWidth="1"/>
    <col min="3334" max="3337" width="7.140625" style="611" bestFit="1" customWidth="1"/>
    <col min="3338" max="3584" width="9.140625" style="611"/>
    <col min="3585" max="3585" width="23.140625" style="611" bestFit="1" customWidth="1"/>
    <col min="3586" max="3589" width="7.42578125" style="611" bestFit="1" customWidth="1"/>
    <col min="3590" max="3593" width="7.140625" style="611" bestFit="1" customWidth="1"/>
    <col min="3594" max="3840" width="9.140625" style="611"/>
    <col min="3841" max="3841" width="23.140625" style="611" bestFit="1" customWidth="1"/>
    <col min="3842" max="3845" width="7.42578125" style="611" bestFit="1" customWidth="1"/>
    <col min="3846" max="3849" width="7.140625" style="611" bestFit="1" customWidth="1"/>
    <col min="3850" max="4096" width="9.140625" style="611"/>
    <col min="4097" max="4097" width="23.140625" style="611" bestFit="1" customWidth="1"/>
    <col min="4098" max="4101" width="7.42578125" style="611" bestFit="1" customWidth="1"/>
    <col min="4102" max="4105" width="7.140625" style="611" bestFit="1" customWidth="1"/>
    <col min="4106" max="4352" width="9.140625" style="611"/>
    <col min="4353" max="4353" width="23.140625" style="611" bestFit="1" customWidth="1"/>
    <col min="4354" max="4357" width="7.42578125" style="611" bestFit="1" customWidth="1"/>
    <col min="4358" max="4361" width="7.140625" style="611" bestFit="1" customWidth="1"/>
    <col min="4362" max="4608" width="9.140625" style="611"/>
    <col min="4609" max="4609" width="23.140625" style="611" bestFit="1" customWidth="1"/>
    <col min="4610" max="4613" width="7.42578125" style="611" bestFit="1" customWidth="1"/>
    <col min="4614" max="4617" width="7.140625" style="611" bestFit="1" customWidth="1"/>
    <col min="4618" max="4864" width="9.140625" style="611"/>
    <col min="4865" max="4865" width="23.140625" style="611" bestFit="1" customWidth="1"/>
    <col min="4866" max="4869" width="7.42578125" style="611" bestFit="1" customWidth="1"/>
    <col min="4870" max="4873" width="7.140625" style="611" bestFit="1" customWidth="1"/>
    <col min="4874" max="5120" width="9.140625" style="611"/>
    <col min="5121" max="5121" width="23.140625" style="611" bestFit="1" customWidth="1"/>
    <col min="5122" max="5125" width="7.42578125" style="611" bestFit="1" customWidth="1"/>
    <col min="5126" max="5129" width="7.140625" style="611" bestFit="1" customWidth="1"/>
    <col min="5130" max="5376" width="9.140625" style="611"/>
    <col min="5377" max="5377" width="23.140625" style="611" bestFit="1" customWidth="1"/>
    <col min="5378" max="5381" width="7.42578125" style="611" bestFit="1" customWidth="1"/>
    <col min="5382" max="5385" width="7.140625" style="611" bestFit="1" customWidth="1"/>
    <col min="5386" max="5632" width="9.140625" style="611"/>
    <col min="5633" max="5633" width="23.140625" style="611" bestFit="1" customWidth="1"/>
    <col min="5634" max="5637" width="7.42578125" style="611" bestFit="1" customWidth="1"/>
    <col min="5638" max="5641" width="7.140625" style="611" bestFit="1" customWidth="1"/>
    <col min="5642" max="5888" width="9.140625" style="611"/>
    <col min="5889" max="5889" width="23.140625" style="611" bestFit="1" customWidth="1"/>
    <col min="5890" max="5893" width="7.42578125" style="611" bestFit="1" customWidth="1"/>
    <col min="5894" max="5897" width="7.140625" style="611" bestFit="1" customWidth="1"/>
    <col min="5898" max="6144" width="9.140625" style="611"/>
    <col min="6145" max="6145" width="23.140625" style="611" bestFit="1" customWidth="1"/>
    <col min="6146" max="6149" width="7.42578125" style="611" bestFit="1" customWidth="1"/>
    <col min="6150" max="6153" width="7.140625" style="611" bestFit="1" customWidth="1"/>
    <col min="6154" max="6400" width="9.140625" style="611"/>
    <col min="6401" max="6401" width="23.140625" style="611" bestFit="1" customWidth="1"/>
    <col min="6402" max="6405" width="7.42578125" style="611" bestFit="1" customWidth="1"/>
    <col min="6406" max="6409" width="7.140625" style="611" bestFit="1" customWidth="1"/>
    <col min="6410" max="6656" width="9.140625" style="611"/>
    <col min="6657" max="6657" width="23.140625" style="611" bestFit="1" customWidth="1"/>
    <col min="6658" max="6661" width="7.42578125" style="611" bestFit="1" customWidth="1"/>
    <col min="6662" max="6665" width="7.140625" style="611" bestFit="1" customWidth="1"/>
    <col min="6666" max="6912" width="9.140625" style="611"/>
    <col min="6913" max="6913" width="23.140625" style="611" bestFit="1" customWidth="1"/>
    <col min="6914" max="6917" width="7.42578125" style="611" bestFit="1" customWidth="1"/>
    <col min="6918" max="6921" width="7.140625" style="611" bestFit="1" customWidth="1"/>
    <col min="6922" max="7168" width="9.140625" style="611"/>
    <col min="7169" max="7169" width="23.140625" style="611" bestFit="1" customWidth="1"/>
    <col min="7170" max="7173" width="7.42578125" style="611" bestFit="1" customWidth="1"/>
    <col min="7174" max="7177" width="7.140625" style="611" bestFit="1" customWidth="1"/>
    <col min="7178" max="7424" width="9.140625" style="611"/>
    <col min="7425" max="7425" width="23.140625" style="611" bestFit="1" customWidth="1"/>
    <col min="7426" max="7429" width="7.42578125" style="611" bestFit="1" customWidth="1"/>
    <col min="7430" max="7433" width="7.140625" style="611" bestFit="1" customWidth="1"/>
    <col min="7434" max="7680" width="9.140625" style="611"/>
    <col min="7681" max="7681" width="23.140625" style="611" bestFit="1" customWidth="1"/>
    <col min="7682" max="7685" width="7.42578125" style="611" bestFit="1" customWidth="1"/>
    <col min="7686" max="7689" width="7.140625" style="611" bestFit="1" customWidth="1"/>
    <col min="7690" max="7936" width="9.140625" style="611"/>
    <col min="7937" max="7937" width="23.140625" style="611" bestFit="1" customWidth="1"/>
    <col min="7938" max="7941" width="7.42578125" style="611" bestFit="1" customWidth="1"/>
    <col min="7942" max="7945" width="7.140625" style="611" bestFit="1" customWidth="1"/>
    <col min="7946" max="8192" width="9.140625" style="611"/>
    <col min="8193" max="8193" width="23.140625" style="611" bestFit="1" customWidth="1"/>
    <col min="8194" max="8197" width="7.42578125" style="611" bestFit="1" customWidth="1"/>
    <col min="8198" max="8201" width="7.140625" style="611" bestFit="1" customWidth="1"/>
    <col min="8202" max="8448" width="9.140625" style="611"/>
    <col min="8449" max="8449" width="23.140625" style="611" bestFit="1" customWidth="1"/>
    <col min="8450" max="8453" width="7.42578125" style="611" bestFit="1" customWidth="1"/>
    <col min="8454" max="8457" width="7.140625" style="611" bestFit="1" customWidth="1"/>
    <col min="8458" max="8704" width="9.140625" style="611"/>
    <col min="8705" max="8705" width="23.140625" style="611" bestFit="1" customWidth="1"/>
    <col min="8706" max="8709" width="7.42578125" style="611" bestFit="1" customWidth="1"/>
    <col min="8710" max="8713" width="7.140625" style="611" bestFit="1" customWidth="1"/>
    <col min="8714" max="8960" width="9.140625" style="611"/>
    <col min="8961" max="8961" width="23.140625" style="611" bestFit="1" customWidth="1"/>
    <col min="8962" max="8965" width="7.42578125" style="611" bestFit="1" customWidth="1"/>
    <col min="8966" max="8969" width="7.140625" style="611" bestFit="1" customWidth="1"/>
    <col min="8970" max="9216" width="9.140625" style="611"/>
    <col min="9217" max="9217" width="23.140625" style="611" bestFit="1" customWidth="1"/>
    <col min="9218" max="9221" width="7.42578125" style="611" bestFit="1" customWidth="1"/>
    <col min="9222" max="9225" width="7.140625" style="611" bestFit="1" customWidth="1"/>
    <col min="9226" max="9472" width="9.140625" style="611"/>
    <col min="9473" max="9473" width="23.140625" style="611" bestFit="1" customWidth="1"/>
    <col min="9474" max="9477" width="7.42578125" style="611" bestFit="1" customWidth="1"/>
    <col min="9478" max="9481" width="7.140625" style="611" bestFit="1" customWidth="1"/>
    <col min="9482" max="9728" width="9.140625" style="611"/>
    <col min="9729" max="9729" width="23.140625" style="611" bestFit="1" customWidth="1"/>
    <col min="9730" max="9733" width="7.42578125" style="611" bestFit="1" customWidth="1"/>
    <col min="9734" max="9737" width="7.140625" style="611" bestFit="1" customWidth="1"/>
    <col min="9738" max="9984" width="9.140625" style="611"/>
    <col min="9985" max="9985" width="23.140625" style="611" bestFit="1" customWidth="1"/>
    <col min="9986" max="9989" width="7.42578125" style="611" bestFit="1" customWidth="1"/>
    <col min="9990" max="9993" width="7.140625" style="611" bestFit="1" customWidth="1"/>
    <col min="9994" max="10240" width="9.140625" style="611"/>
    <col min="10241" max="10241" width="23.140625" style="611" bestFit="1" customWidth="1"/>
    <col min="10242" max="10245" width="7.42578125" style="611" bestFit="1" customWidth="1"/>
    <col min="10246" max="10249" width="7.140625" style="611" bestFit="1" customWidth="1"/>
    <col min="10250" max="10496" width="9.140625" style="611"/>
    <col min="10497" max="10497" width="23.140625" style="611" bestFit="1" customWidth="1"/>
    <col min="10498" max="10501" width="7.42578125" style="611" bestFit="1" customWidth="1"/>
    <col min="10502" max="10505" width="7.140625" style="611" bestFit="1" customWidth="1"/>
    <col min="10506" max="10752" width="9.140625" style="611"/>
    <col min="10753" max="10753" width="23.140625" style="611" bestFit="1" customWidth="1"/>
    <col min="10754" max="10757" width="7.42578125" style="611" bestFit="1" customWidth="1"/>
    <col min="10758" max="10761" width="7.140625" style="611" bestFit="1" customWidth="1"/>
    <col min="10762" max="11008" width="9.140625" style="611"/>
    <col min="11009" max="11009" width="23.140625" style="611" bestFit="1" customWidth="1"/>
    <col min="11010" max="11013" width="7.42578125" style="611" bestFit="1" customWidth="1"/>
    <col min="11014" max="11017" width="7.140625" style="611" bestFit="1" customWidth="1"/>
    <col min="11018" max="11264" width="9.140625" style="611"/>
    <col min="11265" max="11265" width="23.140625" style="611" bestFit="1" customWidth="1"/>
    <col min="11266" max="11269" width="7.42578125" style="611" bestFit="1" customWidth="1"/>
    <col min="11270" max="11273" width="7.140625" style="611" bestFit="1" customWidth="1"/>
    <col min="11274" max="11520" width="9.140625" style="611"/>
    <col min="11521" max="11521" width="23.140625" style="611" bestFit="1" customWidth="1"/>
    <col min="11522" max="11525" width="7.42578125" style="611" bestFit="1" customWidth="1"/>
    <col min="11526" max="11529" width="7.140625" style="611" bestFit="1" customWidth="1"/>
    <col min="11530" max="11776" width="9.140625" style="611"/>
    <col min="11777" max="11777" width="23.140625" style="611" bestFit="1" customWidth="1"/>
    <col min="11778" max="11781" width="7.42578125" style="611" bestFit="1" customWidth="1"/>
    <col min="11782" max="11785" width="7.140625" style="611" bestFit="1" customWidth="1"/>
    <col min="11786" max="12032" width="9.140625" style="611"/>
    <col min="12033" max="12033" width="23.140625" style="611" bestFit="1" customWidth="1"/>
    <col min="12034" max="12037" width="7.42578125" style="611" bestFit="1" customWidth="1"/>
    <col min="12038" max="12041" width="7.140625" style="611" bestFit="1" customWidth="1"/>
    <col min="12042" max="12288" width="9.140625" style="611"/>
    <col min="12289" max="12289" width="23.140625" style="611" bestFit="1" customWidth="1"/>
    <col min="12290" max="12293" width="7.42578125" style="611" bestFit="1" customWidth="1"/>
    <col min="12294" max="12297" width="7.140625" style="611" bestFit="1" customWidth="1"/>
    <col min="12298" max="12544" width="9.140625" style="611"/>
    <col min="12545" max="12545" width="23.140625" style="611" bestFit="1" customWidth="1"/>
    <col min="12546" max="12549" width="7.42578125" style="611" bestFit="1" customWidth="1"/>
    <col min="12550" max="12553" width="7.140625" style="611" bestFit="1" customWidth="1"/>
    <col min="12554" max="12800" width="9.140625" style="611"/>
    <col min="12801" max="12801" width="23.140625" style="611" bestFit="1" customWidth="1"/>
    <col min="12802" max="12805" width="7.42578125" style="611" bestFit="1" customWidth="1"/>
    <col min="12806" max="12809" width="7.140625" style="611" bestFit="1" customWidth="1"/>
    <col min="12810" max="13056" width="9.140625" style="611"/>
    <col min="13057" max="13057" width="23.140625" style="611" bestFit="1" customWidth="1"/>
    <col min="13058" max="13061" width="7.42578125" style="611" bestFit="1" customWidth="1"/>
    <col min="13062" max="13065" width="7.140625" style="611" bestFit="1" customWidth="1"/>
    <col min="13066" max="13312" width="9.140625" style="611"/>
    <col min="13313" max="13313" width="23.140625" style="611" bestFit="1" customWidth="1"/>
    <col min="13314" max="13317" width="7.42578125" style="611" bestFit="1" customWidth="1"/>
    <col min="13318" max="13321" width="7.140625" style="611" bestFit="1" customWidth="1"/>
    <col min="13322" max="13568" width="9.140625" style="611"/>
    <col min="13569" max="13569" width="23.140625" style="611" bestFit="1" customWidth="1"/>
    <col min="13570" max="13573" width="7.42578125" style="611" bestFit="1" customWidth="1"/>
    <col min="13574" max="13577" width="7.140625" style="611" bestFit="1" customWidth="1"/>
    <col min="13578" max="13824" width="9.140625" style="611"/>
    <col min="13825" max="13825" width="23.140625" style="611" bestFit="1" customWidth="1"/>
    <col min="13826" max="13829" width="7.42578125" style="611" bestFit="1" customWidth="1"/>
    <col min="13830" max="13833" width="7.140625" style="611" bestFit="1" customWidth="1"/>
    <col min="13834" max="14080" width="9.140625" style="611"/>
    <col min="14081" max="14081" width="23.140625" style="611" bestFit="1" customWidth="1"/>
    <col min="14082" max="14085" width="7.42578125" style="611" bestFit="1" customWidth="1"/>
    <col min="14086" max="14089" width="7.140625" style="611" bestFit="1" customWidth="1"/>
    <col min="14090" max="14336" width="9.140625" style="611"/>
    <col min="14337" max="14337" width="23.140625" style="611" bestFit="1" customWidth="1"/>
    <col min="14338" max="14341" width="7.42578125" style="611" bestFit="1" customWidth="1"/>
    <col min="14342" max="14345" width="7.140625" style="611" bestFit="1" customWidth="1"/>
    <col min="14346" max="14592" width="9.140625" style="611"/>
    <col min="14593" max="14593" width="23.140625" style="611" bestFit="1" customWidth="1"/>
    <col min="14594" max="14597" width="7.42578125" style="611" bestFit="1" customWidth="1"/>
    <col min="14598" max="14601" width="7.140625" style="611" bestFit="1" customWidth="1"/>
    <col min="14602" max="14848" width="9.140625" style="611"/>
    <col min="14849" max="14849" width="23.140625" style="611" bestFit="1" customWidth="1"/>
    <col min="14850" max="14853" width="7.42578125" style="611" bestFit="1" customWidth="1"/>
    <col min="14854" max="14857" width="7.140625" style="611" bestFit="1" customWidth="1"/>
    <col min="14858" max="15104" width="9.140625" style="611"/>
    <col min="15105" max="15105" width="23.140625" style="611" bestFit="1" customWidth="1"/>
    <col min="15106" max="15109" width="7.42578125" style="611" bestFit="1" customWidth="1"/>
    <col min="15110" max="15113" width="7.140625" style="611" bestFit="1" customWidth="1"/>
    <col min="15114" max="15360" width="9.140625" style="611"/>
    <col min="15361" max="15361" width="23.140625" style="611" bestFit="1" customWidth="1"/>
    <col min="15362" max="15365" width="7.42578125" style="611" bestFit="1" customWidth="1"/>
    <col min="15366" max="15369" width="7.140625" style="611" bestFit="1" customWidth="1"/>
    <col min="15370" max="15616" width="9.140625" style="611"/>
    <col min="15617" max="15617" width="23.140625" style="611" bestFit="1" customWidth="1"/>
    <col min="15618" max="15621" width="7.42578125" style="611" bestFit="1" customWidth="1"/>
    <col min="15622" max="15625" width="7.140625" style="611" bestFit="1" customWidth="1"/>
    <col min="15626" max="15872" width="9.140625" style="611"/>
    <col min="15873" max="15873" width="23.140625" style="611" bestFit="1" customWidth="1"/>
    <col min="15874" max="15877" width="7.42578125" style="611" bestFit="1" customWidth="1"/>
    <col min="15878" max="15881" width="7.140625" style="611" bestFit="1" customWidth="1"/>
    <col min="15882" max="16128" width="9.140625" style="611"/>
    <col min="16129" max="16129" width="23.140625" style="611" bestFit="1" customWidth="1"/>
    <col min="16130" max="16133" width="7.42578125" style="611" bestFit="1" customWidth="1"/>
    <col min="16134" max="16137" width="7.140625" style="611" bestFit="1" customWidth="1"/>
    <col min="16138" max="16384" width="9.140625" style="611"/>
  </cols>
  <sheetData>
    <row r="1" spans="1:12">
      <c r="A1" s="1882" t="s">
        <v>441</v>
      </c>
      <c r="B1" s="1882"/>
      <c r="C1" s="1882"/>
      <c r="D1" s="1882"/>
      <c r="E1" s="1882"/>
      <c r="F1" s="1882"/>
      <c r="G1" s="1882"/>
      <c r="H1" s="1882"/>
      <c r="I1" s="1882"/>
    </row>
    <row r="2" spans="1:12" ht="15.75" customHeight="1">
      <c r="A2" s="1883" t="s">
        <v>478</v>
      </c>
      <c r="B2" s="1883"/>
      <c r="C2" s="1883"/>
      <c r="D2" s="1883"/>
      <c r="E2" s="1883"/>
      <c r="F2" s="1883"/>
      <c r="G2" s="1883"/>
      <c r="H2" s="1883"/>
      <c r="I2" s="1883"/>
      <c r="J2" s="684"/>
    </row>
    <row r="3" spans="1:12" ht="16.5" thickBot="1">
      <c r="H3" s="1849" t="s">
        <v>65</v>
      </c>
      <c r="I3" s="1849"/>
    </row>
    <row r="4" spans="1:12" s="686" customFormat="1" ht="26.25" customHeight="1" thickTop="1">
      <c r="A4" s="1884" t="s">
        <v>187</v>
      </c>
      <c r="B4" s="542">
        <v>2017</v>
      </c>
      <c r="C4" s="543">
        <v>2017</v>
      </c>
      <c r="D4" s="543">
        <v>2018</v>
      </c>
      <c r="E4" s="543">
        <v>2018</v>
      </c>
      <c r="F4" s="1851" t="str">
        <f>'Secu Credit'!F4</f>
        <v>Changes during two months</v>
      </c>
      <c r="G4" s="1852"/>
      <c r="H4" s="1852"/>
      <c r="I4" s="1853"/>
    </row>
    <row r="5" spans="1:12" s="686" customFormat="1" ht="26.25" customHeight="1">
      <c r="A5" s="1885"/>
      <c r="B5" s="544" t="s">
        <v>149</v>
      </c>
      <c r="C5" s="565" t="s">
        <v>150</v>
      </c>
      <c r="D5" s="544" t="s">
        <v>605</v>
      </c>
      <c r="E5" s="565" t="s">
        <v>606</v>
      </c>
      <c r="F5" s="1854" t="str">
        <f>'Secu Credit'!F5:G5</f>
        <v>2017/18</v>
      </c>
      <c r="G5" s="1855"/>
      <c r="H5" s="1854" t="str">
        <f>'Secu Credit'!H5:I5</f>
        <v>2018/19</v>
      </c>
      <c r="I5" s="1856"/>
    </row>
    <row r="6" spans="1:12" s="686" customFormat="1" ht="26.25" customHeight="1">
      <c r="A6" s="1886"/>
      <c r="B6" s="687"/>
      <c r="C6" s="688"/>
      <c r="D6" s="687"/>
      <c r="E6" s="687"/>
      <c r="F6" s="689" t="s">
        <v>3</v>
      </c>
      <c r="G6" s="689" t="s">
        <v>153</v>
      </c>
      <c r="H6" s="689" t="s">
        <v>3</v>
      </c>
      <c r="I6" s="690" t="s">
        <v>153</v>
      </c>
    </row>
    <row r="7" spans="1:12" s="686" customFormat="1" ht="26.25" customHeight="1">
      <c r="A7" s="691" t="s">
        <v>479</v>
      </c>
      <c r="B7" s="692">
        <v>8779.3078067400002</v>
      </c>
      <c r="C7" s="692">
        <v>9261.5205445995016</v>
      </c>
      <c r="D7" s="692">
        <v>9818.5304986230003</v>
      </c>
      <c r="E7" s="692">
        <v>11280.951561648497</v>
      </c>
      <c r="F7" s="692">
        <v>482.21273785950143</v>
      </c>
      <c r="G7" s="692">
        <v>5.4926054362657135</v>
      </c>
      <c r="H7" s="692">
        <v>1462.4210630254966</v>
      </c>
      <c r="I7" s="693">
        <v>14.894500386087245</v>
      </c>
    </row>
    <row r="8" spans="1:12" s="686" customFormat="1" ht="26.25" customHeight="1">
      <c r="A8" s="694" t="s">
        <v>480</v>
      </c>
      <c r="B8" s="695">
        <v>8609.0222978199999</v>
      </c>
      <c r="C8" s="695">
        <v>9031.9035533599999</v>
      </c>
      <c r="D8" s="695">
        <v>9631.5403532540004</v>
      </c>
      <c r="E8" s="695">
        <v>11038.185306658497</v>
      </c>
      <c r="F8" s="695">
        <v>422.88125553999998</v>
      </c>
      <c r="G8" s="695">
        <v>4.9120706267317154</v>
      </c>
      <c r="H8" s="695">
        <v>1406.6449534044968</v>
      </c>
      <c r="I8" s="696">
        <v>14.604568966263679</v>
      </c>
    </row>
    <row r="9" spans="1:12" ht="26.25" customHeight="1">
      <c r="A9" s="694" t="s">
        <v>481</v>
      </c>
      <c r="B9" s="695">
        <v>197.68049237</v>
      </c>
      <c r="C9" s="695">
        <v>131.5</v>
      </c>
      <c r="D9" s="695">
        <v>431.89178090999997</v>
      </c>
      <c r="E9" s="695">
        <v>373.28205154</v>
      </c>
      <c r="F9" s="695">
        <v>-66.180492369999996</v>
      </c>
      <c r="G9" s="695">
        <v>-33.478514534519412</v>
      </c>
      <c r="H9" s="695">
        <v>-58.609729369999968</v>
      </c>
      <c r="I9" s="696">
        <v>-13.570466482716743</v>
      </c>
      <c r="K9" s="686"/>
      <c r="L9" s="686"/>
    </row>
    <row r="10" spans="1:12" ht="26.25" customHeight="1">
      <c r="A10" s="694" t="s">
        <v>482</v>
      </c>
      <c r="B10" s="695">
        <v>5169.1952542199997</v>
      </c>
      <c r="C10" s="695">
        <v>5019.6215581799997</v>
      </c>
      <c r="D10" s="695">
        <v>5850.9769281099998</v>
      </c>
      <c r="E10" s="695">
        <v>6877.7714094499988</v>
      </c>
      <c r="F10" s="695">
        <v>-149.57369603999996</v>
      </c>
      <c r="G10" s="695">
        <v>-2.8935586427673012</v>
      </c>
      <c r="H10" s="695">
        <v>1026.794481339999</v>
      </c>
      <c r="I10" s="696">
        <v>17.549111780067765</v>
      </c>
      <c r="K10" s="686"/>
      <c r="L10" s="686"/>
    </row>
    <row r="11" spans="1:12" ht="26.25" customHeight="1">
      <c r="A11" s="694" t="s">
        <v>483</v>
      </c>
      <c r="B11" s="695">
        <v>1825.7772567900001</v>
      </c>
      <c r="C11" s="695">
        <v>2124.0036614400001</v>
      </c>
      <c r="D11" s="695">
        <v>1883.5567377739999</v>
      </c>
      <c r="E11" s="695">
        <v>2065.4369525584998</v>
      </c>
      <c r="F11" s="695">
        <v>298.22640464999995</v>
      </c>
      <c r="G11" s="695">
        <v>16.334216210707339</v>
      </c>
      <c r="H11" s="695">
        <v>181.88021478449991</v>
      </c>
      <c r="I11" s="696">
        <v>9.6562110998284663</v>
      </c>
      <c r="K11" s="686"/>
      <c r="L11" s="686"/>
    </row>
    <row r="12" spans="1:12" ht="26.25" customHeight="1">
      <c r="A12" s="694" t="s">
        <v>484</v>
      </c>
      <c r="B12" s="695">
        <v>1416.36929444</v>
      </c>
      <c r="C12" s="695">
        <v>1756.7783337399999</v>
      </c>
      <c r="D12" s="695">
        <v>1465.1149064599999</v>
      </c>
      <c r="E12" s="695">
        <v>1721.6948931100001</v>
      </c>
      <c r="F12" s="695">
        <v>340.4090392999999</v>
      </c>
      <c r="G12" s="695">
        <v>24.03391831750983</v>
      </c>
      <c r="H12" s="695">
        <v>256.57998665000014</v>
      </c>
      <c r="I12" s="696">
        <v>17.512618670295755</v>
      </c>
      <c r="K12" s="686"/>
      <c r="L12" s="686"/>
    </row>
    <row r="13" spans="1:12" ht="26.25" customHeight="1">
      <c r="A13" s="694" t="s">
        <v>485</v>
      </c>
      <c r="B13" s="695">
        <v>0</v>
      </c>
      <c r="C13" s="695">
        <v>299.89999999999998</v>
      </c>
      <c r="D13" s="695">
        <v>174.77</v>
      </c>
      <c r="E13" s="695">
        <v>173.82</v>
      </c>
      <c r="F13" s="695">
        <v>299.89999999999998</v>
      </c>
      <c r="G13" s="695"/>
      <c r="H13" s="695">
        <v>-0.95000000000001705</v>
      </c>
      <c r="I13" s="696">
        <v>-0.54357155118156264</v>
      </c>
      <c r="K13" s="686"/>
      <c r="L13" s="686"/>
    </row>
    <row r="14" spans="1:12" ht="26.25" customHeight="1">
      <c r="A14" s="694" t="s">
        <v>486</v>
      </c>
      <c r="B14" s="695">
        <v>1416.36929444</v>
      </c>
      <c r="C14" s="695">
        <v>1456.87833374</v>
      </c>
      <c r="D14" s="695">
        <v>1290.3449064599999</v>
      </c>
      <c r="E14" s="695">
        <v>1547.8748931100001</v>
      </c>
      <c r="F14" s="695">
        <v>40.50903930000004</v>
      </c>
      <c r="G14" s="695">
        <v>2.8600619526997293</v>
      </c>
      <c r="H14" s="695">
        <v>257.52998665000018</v>
      </c>
      <c r="I14" s="696">
        <v>19.958228637994278</v>
      </c>
      <c r="K14" s="686"/>
      <c r="L14" s="686"/>
    </row>
    <row r="15" spans="1:12" s="686" customFormat="1" ht="26.25" customHeight="1">
      <c r="A15" s="694" t="s">
        <v>487</v>
      </c>
      <c r="B15" s="695">
        <v>170.28550892000001</v>
      </c>
      <c r="C15" s="695">
        <v>229.61699123950234</v>
      </c>
      <c r="D15" s="695">
        <v>186.99014536900003</v>
      </c>
      <c r="E15" s="695">
        <v>242.76625499000005</v>
      </c>
      <c r="F15" s="695">
        <v>59.331482319502328</v>
      </c>
      <c r="G15" s="695">
        <v>34.842355462775288</v>
      </c>
      <c r="H15" s="695">
        <v>55.776109621000018</v>
      </c>
      <c r="I15" s="696">
        <v>29.828368500881869</v>
      </c>
    </row>
    <row r="16" spans="1:12" ht="26.25" customHeight="1">
      <c r="A16" s="691" t="s">
        <v>488</v>
      </c>
      <c r="B16" s="692">
        <v>1054.3269550700002</v>
      </c>
      <c r="C16" s="692">
        <v>1058.5911326600001</v>
      </c>
      <c r="D16" s="692">
        <v>1047.5076262799998</v>
      </c>
      <c r="E16" s="692">
        <v>1051.4277531700002</v>
      </c>
      <c r="F16" s="692">
        <v>4.2641775899999175</v>
      </c>
      <c r="G16" s="692">
        <v>0.40444546821975208</v>
      </c>
      <c r="H16" s="692">
        <v>3.920126890000347</v>
      </c>
      <c r="I16" s="693">
        <v>0.37423373268620891</v>
      </c>
      <c r="K16" s="686"/>
      <c r="L16" s="686"/>
    </row>
    <row r="17" spans="1:12" ht="26.25" customHeight="1">
      <c r="A17" s="694" t="s">
        <v>480</v>
      </c>
      <c r="B17" s="695">
        <v>1053.6569550700001</v>
      </c>
      <c r="C17" s="695">
        <v>1053.6569550700001</v>
      </c>
      <c r="D17" s="695">
        <v>1047.4796596799999</v>
      </c>
      <c r="E17" s="695">
        <v>1039.3796287800001</v>
      </c>
      <c r="F17" s="695">
        <v>0</v>
      </c>
      <c r="G17" s="695">
        <v>0</v>
      </c>
      <c r="H17" s="695">
        <v>-8.1000308999998651</v>
      </c>
      <c r="I17" s="696">
        <v>-0.77328765529197829</v>
      </c>
      <c r="K17" s="686"/>
      <c r="L17" s="686"/>
    </row>
    <row r="18" spans="1:12" ht="26.25" customHeight="1">
      <c r="A18" s="694" t="s">
        <v>487</v>
      </c>
      <c r="B18" s="695">
        <v>0.67</v>
      </c>
      <c r="C18" s="695">
        <v>4.93417759</v>
      </c>
      <c r="D18" s="695">
        <v>2.7966599999999998E-2</v>
      </c>
      <c r="E18" s="695">
        <v>12.04812439</v>
      </c>
      <c r="F18" s="695">
        <v>4.2641775900000001</v>
      </c>
      <c r="G18" s="695">
        <v>636.44441641791036</v>
      </c>
      <c r="H18" s="695">
        <v>12.020157790000001</v>
      </c>
      <c r="I18" s="696">
        <v>42980.404446732893</v>
      </c>
      <c r="K18" s="686"/>
      <c r="L18" s="686"/>
    </row>
    <row r="19" spans="1:12" ht="26.25" customHeight="1">
      <c r="A19" s="691" t="s">
        <v>489</v>
      </c>
      <c r="B19" s="692">
        <v>9833.6347618100008</v>
      </c>
      <c r="C19" s="692">
        <v>10320.111677259501</v>
      </c>
      <c r="D19" s="692">
        <v>10866.038124903</v>
      </c>
      <c r="E19" s="692">
        <v>12332.379314818498</v>
      </c>
      <c r="F19" s="692">
        <v>486.47691544950067</v>
      </c>
      <c r="G19" s="692">
        <v>4.9470712227261799</v>
      </c>
      <c r="H19" s="692">
        <v>1466.341189915498</v>
      </c>
      <c r="I19" s="693">
        <v>13.494717882085361</v>
      </c>
      <c r="K19" s="686"/>
      <c r="L19" s="686"/>
    </row>
    <row r="20" spans="1:12" ht="26.25" customHeight="1">
      <c r="A20" s="694" t="s">
        <v>480</v>
      </c>
      <c r="B20" s="695">
        <v>9662.6792528900005</v>
      </c>
      <c r="C20" s="695">
        <v>10085.56050843</v>
      </c>
      <c r="D20" s="695">
        <v>10679.020012934001</v>
      </c>
      <c r="E20" s="695">
        <v>12077.564935438497</v>
      </c>
      <c r="F20" s="695">
        <v>422.88125553999998</v>
      </c>
      <c r="G20" s="695">
        <v>4.376438920018181</v>
      </c>
      <c r="H20" s="695">
        <v>1398.5449225044958</v>
      </c>
      <c r="I20" s="696">
        <v>13.096191605696351</v>
      </c>
      <c r="K20" s="686"/>
      <c r="L20" s="686"/>
    </row>
    <row r="21" spans="1:12" s="686" customFormat="1" ht="26.25" customHeight="1" thickBot="1">
      <c r="A21" s="697" t="s">
        <v>487</v>
      </c>
      <c r="B21" s="698">
        <v>170.95550892</v>
      </c>
      <c r="C21" s="698">
        <v>234.55116882950233</v>
      </c>
      <c r="D21" s="698">
        <v>187.01811196900005</v>
      </c>
      <c r="E21" s="698">
        <v>254.81437938000005</v>
      </c>
      <c r="F21" s="698">
        <v>63.595659909502331</v>
      </c>
      <c r="G21" s="698">
        <v>37.200123184835441</v>
      </c>
      <c r="H21" s="698">
        <v>67.796267411000002</v>
      </c>
      <c r="I21" s="699">
        <v>36.25117733101586</v>
      </c>
      <c r="J21" s="611"/>
    </row>
    <row r="22" spans="1:12" ht="26.25" customHeight="1" thickTop="1">
      <c r="A22" s="528" t="s">
        <v>181</v>
      </c>
      <c r="D22" s="685"/>
      <c r="K22" s="686"/>
    </row>
    <row r="23" spans="1:12">
      <c r="C23" s="611"/>
      <c r="D23" s="685"/>
      <c r="E23" s="685"/>
    </row>
    <row r="24" spans="1:12">
      <c r="C24" s="611"/>
    </row>
    <row r="25" spans="1:12">
      <c r="C25" s="611"/>
    </row>
    <row r="26" spans="1:12">
      <c r="C26" s="611"/>
    </row>
  </sheetData>
  <mergeCells count="7">
    <mergeCell ref="A1:I1"/>
    <mergeCell ref="A2:I2"/>
    <mergeCell ref="H3:I3"/>
    <mergeCell ref="F4:I4"/>
    <mergeCell ref="F5:G5"/>
    <mergeCell ref="H5:I5"/>
    <mergeCell ref="A4:A6"/>
  </mergeCells>
  <pageMargins left="0.5" right="0.5" top="0.5" bottom="0.5" header="0.3" footer="0.3"/>
  <pageSetup scale="81" orientation="portrait" r:id="rId1"/>
</worksheet>
</file>

<file path=xl/worksheets/sheet35.xml><?xml version="1.0" encoding="utf-8"?>
<worksheet xmlns="http://schemas.openxmlformats.org/spreadsheetml/2006/main" xmlns:r="http://schemas.openxmlformats.org/officeDocument/2006/relationships">
  <sheetPr>
    <pageSetUpPr fitToPage="1"/>
  </sheetPr>
  <dimension ref="D1:U106"/>
  <sheetViews>
    <sheetView zoomScale="80" zoomScaleNormal="80" zoomScaleSheetLayoutView="93" workbookViewId="0">
      <selection activeCell="O10" sqref="O10"/>
    </sheetView>
  </sheetViews>
  <sheetFormatPr defaultRowHeight="15.75"/>
  <cols>
    <col min="1" max="3" width="9.140625" style="155"/>
    <col min="4" max="4" width="18.7109375" style="155" customWidth="1"/>
    <col min="5" max="12" width="15.7109375" style="155" customWidth="1"/>
    <col min="13" max="13" width="9.140625" style="155"/>
    <col min="14" max="14" width="12.140625" style="155" customWidth="1"/>
    <col min="15" max="15" width="11.5703125" style="155" bestFit="1" customWidth="1"/>
    <col min="16" max="242" width="9.140625" style="155"/>
    <col min="243" max="243" width="18.7109375" style="155" customWidth="1"/>
    <col min="244" max="244" width="18.42578125" style="155" customWidth="1"/>
    <col min="245" max="245" width="19.5703125" style="155" customWidth="1"/>
    <col min="246" max="246" width="11.7109375" style="155" bestFit="1" customWidth="1"/>
    <col min="247" max="247" width="19.5703125" style="155" bestFit="1" customWidth="1"/>
    <col min="248" max="248" width="13" style="155" bestFit="1" customWidth="1"/>
    <col min="249" max="249" width="19.5703125" style="155" bestFit="1" customWidth="1"/>
    <col min="250" max="250" width="11.85546875" style="155" bestFit="1" customWidth="1"/>
    <col min="251" max="251" width="19.5703125" style="155" bestFit="1" customWidth="1"/>
    <col min="252" max="252" width="14" style="155" bestFit="1" customWidth="1"/>
    <col min="253" max="253" width="19.5703125" style="155" bestFit="1" customWidth="1"/>
    <col min="254" max="255" width="14.42578125" style="155" customWidth="1"/>
    <col min="256" max="256" width="11.5703125" style="155" bestFit="1" customWidth="1"/>
    <col min="257" max="498" width="9.140625" style="155"/>
    <col min="499" max="499" width="18.7109375" style="155" customWidth="1"/>
    <col min="500" max="500" width="18.42578125" style="155" customWidth="1"/>
    <col min="501" max="501" width="19.5703125" style="155" customWidth="1"/>
    <col min="502" max="502" width="11.7109375" style="155" bestFit="1" customWidth="1"/>
    <col min="503" max="503" width="19.5703125" style="155" bestFit="1" customWidth="1"/>
    <col min="504" max="504" width="13" style="155" bestFit="1" customWidth="1"/>
    <col min="505" max="505" width="19.5703125" style="155" bestFit="1" customWidth="1"/>
    <col min="506" max="506" width="11.85546875" style="155" bestFit="1" customWidth="1"/>
    <col min="507" max="507" width="19.5703125" style="155" bestFit="1" customWidth="1"/>
    <col min="508" max="508" width="14" style="155" bestFit="1" customWidth="1"/>
    <col min="509" max="509" width="19.5703125" style="155" bestFit="1" customWidth="1"/>
    <col min="510" max="511" width="14.42578125" style="155" customWidth="1"/>
    <col min="512" max="512" width="11.5703125" style="155" bestFit="1" customWidth="1"/>
    <col min="513" max="754" width="9.140625" style="155"/>
    <col min="755" max="755" width="18.7109375" style="155" customWidth="1"/>
    <col min="756" max="756" width="18.42578125" style="155" customWidth="1"/>
    <col min="757" max="757" width="19.5703125" style="155" customWidth="1"/>
    <col min="758" max="758" width="11.7109375" style="155" bestFit="1" customWidth="1"/>
    <col min="759" max="759" width="19.5703125" style="155" bestFit="1" customWidth="1"/>
    <col min="760" max="760" width="13" style="155" bestFit="1" customWidth="1"/>
    <col min="761" max="761" width="19.5703125" style="155" bestFit="1" customWidth="1"/>
    <col min="762" max="762" width="11.85546875" style="155" bestFit="1" customWidth="1"/>
    <col min="763" max="763" width="19.5703125" style="155" bestFit="1" customWidth="1"/>
    <col min="764" max="764" width="14" style="155" bestFit="1" customWidth="1"/>
    <col min="765" max="765" width="19.5703125" style="155" bestFit="1" customWidth="1"/>
    <col min="766" max="767" width="14.42578125" style="155" customWidth="1"/>
    <col min="768" max="768" width="11.5703125" style="155" bestFit="1" customWidth="1"/>
    <col min="769" max="1010" width="9.140625" style="155"/>
    <col min="1011" max="1011" width="18.7109375" style="155" customWidth="1"/>
    <col min="1012" max="1012" width="18.42578125" style="155" customWidth="1"/>
    <col min="1013" max="1013" width="19.5703125" style="155" customWidth="1"/>
    <col min="1014" max="1014" width="11.7109375" style="155" bestFit="1" customWidth="1"/>
    <col min="1015" max="1015" width="19.5703125" style="155" bestFit="1" customWidth="1"/>
    <col min="1016" max="1016" width="13" style="155" bestFit="1" customWidth="1"/>
    <col min="1017" max="1017" width="19.5703125" style="155" bestFit="1" customWidth="1"/>
    <col min="1018" max="1018" width="11.85546875" style="155" bestFit="1" customWidth="1"/>
    <col min="1019" max="1019" width="19.5703125" style="155" bestFit="1" customWidth="1"/>
    <col min="1020" max="1020" width="14" style="155" bestFit="1" customWidth="1"/>
    <col min="1021" max="1021" width="19.5703125" style="155" bestFit="1" customWidth="1"/>
    <col min="1022" max="1023" width="14.42578125" style="155" customWidth="1"/>
    <col min="1024" max="1024" width="11.5703125" style="155" bestFit="1" customWidth="1"/>
    <col min="1025" max="1266" width="9.140625" style="155"/>
    <col min="1267" max="1267" width="18.7109375" style="155" customWidth="1"/>
    <col min="1268" max="1268" width="18.42578125" style="155" customWidth="1"/>
    <col min="1269" max="1269" width="19.5703125" style="155" customWidth="1"/>
    <col min="1270" max="1270" width="11.7109375" style="155" bestFit="1" customWidth="1"/>
    <col min="1271" max="1271" width="19.5703125" style="155" bestFit="1" customWidth="1"/>
    <col min="1272" max="1272" width="13" style="155" bestFit="1" customWidth="1"/>
    <col min="1273" max="1273" width="19.5703125" style="155" bestFit="1" customWidth="1"/>
    <col min="1274" max="1274" width="11.85546875" style="155" bestFit="1" customWidth="1"/>
    <col min="1275" max="1275" width="19.5703125" style="155" bestFit="1" customWidth="1"/>
    <col min="1276" max="1276" width="14" style="155" bestFit="1" customWidth="1"/>
    <col min="1277" max="1277" width="19.5703125" style="155" bestFit="1" customWidth="1"/>
    <col min="1278" max="1279" width="14.42578125" style="155" customWidth="1"/>
    <col min="1280" max="1280" width="11.5703125" style="155" bestFit="1" customWidth="1"/>
    <col min="1281" max="1522" width="9.140625" style="155"/>
    <col min="1523" max="1523" width="18.7109375" style="155" customWidth="1"/>
    <col min="1524" max="1524" width="18.42578125" style="155" customWidth="1"/>
    <col min="1525" max="1525" width="19.5703125" style="155" customWidth="1"/>
    <col min="1526" max="1526" width="11.7109375" style="155" bestFit="1" customWidth="1"/>
    <col min="1527" max="1527" width="19.5703125" style="155" bestFit="1" customWidth="1"/>
    <col min="1528" max="1528" width="13" style="155" bestFit="1" customWidth="1"/>
    <col min="1529" max="1529" width="19.5703125" style="155" bestFit="1" customWidth="1"/>
    <col min="1530" max="1530" width="11.85546875" style="155" bestFit="1" customWidth="1"/>
    <col min="1531" max="1531" width="19.5703125" style="155" bestFit="1" customWidth="1"/>
    <col min="1532" max="1532" width="14" style="155" bestFit="1" customWidth="1"/>
    <col min="1533" max="1533" width="19.5703125" style="155" bestFit="1" customWidth="1"/>
    <col min="1534" max="1535" width="14.42578125" style="155" customWidth="1"/>
    <col min="1536" max="1536" width="11.5703125" style="155" bestFit="1" customWidth="1"/>
    <col min="1537" max="1778" width="9.140625" style="155"/>
    <col min="1779" max="1779" width="18.7109375" style="155" customWidth="1"/>
    <col min="1780" max="1780" width="18.42578125" style="155" customWidth="1"/>
    <col min="1781" max="1781" width="19.5703125" style="155" customWidth="1"/>
    <col min="1782" max="1782" width="11.7109375" style="155" bestFit="1" customWidth="1"/>
    <col min="1783" max="1783" width="19.5703125" style="155" bestFit="1" customWidth="1"/>
    <col min="1784" max="1784" width="13" style="155" bestFit="1" customWidth="1"/>
    <col min="1785" max="1785" width="19.5703125" style="155" bestFit="1" customWidth="1"/>
    <col min="1786" max="1786" width="11.85546875" style="155" bestFit="1" customWidth="1"/>
    <col min="1787" max="1787" width="19.5703125" style="155" bestFit="1" customWidth="1"/>
    <col min="1788" max="1788" width="14" style="155" bestFit="1" customWidth="1"/>
    <col min="1789" max="1789" width="19.5703125" style="155" bestFit="1" customWidth="1"/>
    <col min="1790" max="1791" width="14.42578125" style="155" customWidth="1"/>
    <col min="1792" max="1792" width="11.5703125" style="155" bestFit="1" customWidth="1"/>
    <col min="1793" max="2034" width="9.140625" style="155"/>
    <col min="2035" max="2035" width="18.7109375" style="155" customWidth="1"/>
    <col min="2036" max="2036" width="18.42578125" style="155" customWidth="1"/>
    <col min="2037" max="2037" width="19.5703125" style="155" customWidth="1"/>
    <col min="2038" max="2038" width="11.7109375" style="155" bestFit="1" customWidth="1"/>
    <col min="2039" max="2039" width="19.5703125" style="155" bestFit="1" customWidth="1"/>
    <col min="2040" max="2040" width="13" style="155" bestFit="1" customWidth="1"/>
    <col min="2041" max="2041" width="19.5703125" style="155" bestFit="1" customWidth="1"/>
    <col min="2042" max="2042" width="11.85546875" style="155" bestFit="1" customWidth="1"/>
    <col min="2043" max="2043" width="19.5703125" style="155" bestFit="1" customWidth="1"/>
    <col min="2044" max="2044" width="14" style="155" bestFit="1" customWidth="1"/>
    <col min="2045" max="2045" width="19.5703125" style="155" bestFit="1" customWidth="1"/>
    <col min="2046" max="2047" width="14.42578125" style="155" customWidth="1"/>
    <col min="2048" max="2048" width="11.5703125" style="155" bestFit="1" customWidth="1"/>
    <col min="2049" max="2290" width="9.140625" style="155"/>
    <col min="2291" max="2291" width="18.7109375" style="155" customWidth="1"/>
    <col min="2292" max="2292" width="18.42578125" style="155" customWidth="1"/>
    <col min="2293" max="2293" width="19.5703125" style="155" customWidth="1"/>
    <col min="2294" max="2294" width="11.7109375" style="155" bestFit="1" customWidth="1"/>
    <col min="2295" max="2295" width="19.5703125" style="155" bestFit="1" customWidth="1"/>
    <col min="2296" max="2296" width="13" style="155" bestFit="1" customWidth="1"/>
    <col min="2297" max="2297" width="19.5703125" style="155" bestFit="1" customWidth="1"/>
    <col min="2298" max="2298" width="11.85546875" style="155" bestFit="1" customWidth="1"/>
    <col min="2299" max="2299" width="19.5703125" style="155" bestFit="1" customWidth="1"/>
    <col min="2300" max="2300" width="14" style="155" bestFit="1" customWidth="1"/>
    <col min="2301" max="2301" width="19.5703125" style="155" bestFit="1" customWidth="1"/>
    <col min="2302" max="2303" width="14.42578125" style="155" customWidth="1"/>
    <col min="2304" max="2304" width="11.5703125" style="155" bestFit="1" customWidth="1"/>
    <col min="2305" max="2546" width="9.140625" style="155"/>
    <col min="2547" max="2547" width="18.7109375" style="155" customWidth="1"/>
    <col min="2548" max="2548" width="18.42578125" style="155" customWidth="1"/>
    <col min="2549" max="2549" width="19.5703125" style="155" customWidth="1"/>
    <col min="2550" max="2550" width="11.7109375" style="155" bestFit="1" customWidth="1"/>
    <col min="2551" max="2551" width="19.5703125" style="155" bestFit="1" customWidth="1"/>
    <col min="2552" max="2552" width="13" style="155" bestFit="1" customWidth="1"/>
    <col min="2553" max="2553" width="19.5703125" style="155" bestFit="1" customWidth="1"/>
    <col min="2554" max="2554" width="11.85546875" style="155" bestFit="1" customWidth="1"/>
    <col min="2555" max="2555" width="19.5703125" style="155" bestFit="1" customWidth="1"/>
    <col min="2556" max="2556" width="14" style="155" bestFit="1" customWidth="1"/>
    <col min="2557" max="2557" width="19.5703125" style="155" bestFit="1" customWidth="1"/>
    <col min="2558" max="2559" width="14.42578125" style="155" customWidth="1"/>
    <col min="2560" max="2560" width="11.5703125" style="155" bestFit="1" customWidth="1"/>
    <col min="2561" max="2802" width="9.140625" style="155"/>
    <col min="2803" max="2803" width="18.7109375" style="155" customWidth="1"/>
    <col min="2804" max="2804" width="18.42578125" style="155" customWidth="1"/>
    <col min="2805" max="2805" width="19.5703125" style="155" customWidth="1"/>
    <col min="2806" max="2806" width="11.7109375" style="155" bestFit="1" customWidth="1"/>
    <col min="2807" max="2807" width="19.5703125" style="155" bestFit="1" customWidth="1"/>
    <col min="2808" max="2808" width="13" style="155" bestFit="1" customWidth="1"/>
    <col min="2809" max="2809" width="19.5703125" style="155" bestFit="1" customWidth="1"/>
    <col min="2810" max="2810" width="11.85546875" style="155" bestFit="1" customWidth="1"/>
    <col min="2811" max="2811" width="19.5703125" style="155" bestFit="1" customWidth="1"/>
    <col min="2812" max="2812" width="14" style="155" bestFit="1" customWidth="1"/>
    <col min="2813" max="2813" width="19.5703125" style="155" bestFit="1" customWidth="1"/>
    <col min="2814" max="2815" width="14.42578125" style="155" customWidth="1"/>
    <col min="2816" max="2816" width="11.5703125" style="155" bestFit="1" customWidth="1"/>
    <col min="2817" max="3058" width="9.140625" style="155"/>
    <col min="3059" max="3059" width="18.7109375" style="155" customWidth="1"/>
    <col min="3060" max="3060" width="18.42578125" style="155" customWidth="1"/>
    <col min="3061" max="3061" width="19.5703125" style="155" customWidth="1"/>
    <col min="3062" max="3062" width="11.7109375" style="155" bestFit="1" customWidth="1"/>
    <col min="3063" max="3063" width="19.5703125" style="155" bestFit="1" customWidth="1"/>
    <col min="3064" max="3064" width="13" style="155" bestFit="1" customWidth="1"/>
    <col min="3065" max="3065" width="19.5703125" style="155" bestFit="1" customWidth="1"/>
    <col min="3066" max="3066" width="11.85546875" style="155" bestFit="1" customWidth="1"/>
    <col min="3067" max="3067" width="19.5703125" style="155" bestFit="1" customWidth="1"/>
    <col min="3068" max="3068" width="14" style="155" bestFit="1" customWidth="1"/>
    <col min="3069" max="3069" width="19.5703125" style="155" bestFit="1" customWidth="1"/>
    <col min="3070" max="3071" width="14.42578125" style="155" customWidth="1"/>
    <col min="3072" max="3072" width="11.5703125" style="155" bestFit="1" customWidth="1"/>
    <col min="3073" max="3314" width="9.140625" style="155"/>
    <col min="3315" max="3315" width="18.7109375" style="155" customWidth="1"/>
    <col min="3316" max="3316" width="18.42578125" style="155" customWidth="1"/>
    <col min="3317" max="3317" width="19.5703125" style="155" customWidth="1"/>
    <col min="3318" max="3318" width="11.7109375" style="155" bestFit="1" customWidth="1"/>
    <col min="3319" max="3319" width="19.5703125" style="155" bestFit="1" customWidth="1"/>
    <col min="3320" max="3320" width="13" style="155" bestFit="1" customWidth="1"/>
    <col min="3321" max="3321" width="19.5703125" style="155" bestFit="1" customWidth="1"/>
    <col min="3322" max="3322" width="11.85546875" style="155" bestFit="1" customWidth="1"/>
    <col min="3323" max="3323" width="19.5703125" style="155" bestFit="1" customWidth="1"/>
    <col min="3324" max="3324" width="14" style="155" bestFit="1" customWidth="1"/>
    <col min="3325" max="3325" width="19.5703125" style="155" bestFit="1" customWidth="1"/>
    <col min="3326" max="3327" width="14.42578125" style="155" customWidth="1"/>
    <col min="3328" max="3328" width="11.5703125" style="155" bestFit="1" customWidth="1"/>
    <col min="3329" max="3570" width="9.140625" style="155"/>
    <col min="3571" max="3571" width="18.7109375" style="155" customWidth="1"/>
    <col min="3572" max="3572" width="18.42578125" style="155" customWidth="1"/>
    <col min="3573" max="3573" width="19.5703125" style="155" customWidth="1"/>
    <col min="3574" max="3574" width="11.7109375" style="155" bestFit="1" customWidth="1"/>
    <col min="3575" max="3575" width="19.5703125" style="155" bestFit="1" customWidth="1"/>
    <col min="3576" max="3576" width="13" style="155" bestFit="1" customWidth="1"/>
    <col min="3577" max="3577" width="19.5703125" style="155" bestFit="1" customWidth="1"/>
    <col min="3578" max="3578" width="11.85546875" style="155" bestFit="1" customWidth="1"/>
    <col min="3579" max="3579" width="19.5703125" style="155" bestFit="1" customWidth="1"/>
    <col min="3580" max="3580" width="14" style="155" bestFit="1" customWidth="1"/>
    <col min="3581" max="3581" width="19.5703125" style="155" bestFit="1" customWidth="1"/>
    <col min="3582" max="3583" width="14.42578125" style="155" customWidth="1"/>
    <col min="3584" max="3584" width="11.5703125" style="155" bestFit="1" customWidth="1"/>
    <col min="3585" max="3826" width="9.140625" style="155"/>
    <col min="3827" max="3827" width="18.7109375" style="155" customWidth="1"/>
    <col min="3828" max="3828" width="18.42578125" style="155" customWidth="1"/>
    <col min="3829" max="3829" width="19.5703125" style="155" customWidth="1"/>
    <col min="3830" max="3830" width="11.7109375" style="155" bestFit="1" customWidth="1"/>
    <col min="3831" max="3831" width="19.5703125" style="155" bestFit="1" customWidth="1"/>
    <col min="3832" max="3832" width="13" style="155" bestFit="1" customWidth="1"/>
    <col min="3833" max="3833" width="19.5703125" style="155" bestFit="1" customWidth="1"/>
    <col min="3834" max="3834" width="11.85546875" style="155" bestFit="1" customWidth="1"/>
    <col min="3835" max="3835" width="19.5703125" style="155" bestFit="1" customWidth="1"/>
    <col min="3836" max="3836" width="14" style="155" bestFit="1" customWidth="1"/>
    <col min="3837" max="3837" width="19.5703125" style="155" bestFit="1" customWidth="1"/>
    <col min="3838" max="3839" width="14.42578125" style="155" customWidth="1"/>
    <col min="3840" max="3840" width="11.5703125" style="155" bestFit="1" customWidth="1"/>
    <col min="3841" max="4082" width="9.140625" style="155"/>
    <col min="4083" max="4083" width="18.7109375" style="155" customWidth="1"/>
    <col min="4084" max="4084" width="18.42578125" style="155" customWidth="1"/>
    <col min="4085" max="4085" width="19.5703125" style="155" customWidth="1"/>
    <col min="4086" max="4086" width="11.7109375" style="155" bestFit="1" customWidth="1"/>
    <col min="4087" max="4087" width="19.5703125" style="155" bestFit="1" customWidth="1"/>
    <col min="4088" max="4088" width="13" style="155" bestFit="1" customWidth="1"/>
    <col min="4089" max="4089" width="19.5703125" style="155" bestFit="1" customWidth="1"/>
    <col min="4090" max="4090" width="11.85546875" style="155" bestFit="1" customWidth="1"/>
    <col min="4091" max="4091" width="19.5703125" style="155" bestFit="1" customWidth="1"/>
    <col min="4092" max="4092" width="14" style="155" bestFit="1" customWidth="1"/>
    <col min="4093" max="4093" width="19.5703125" style="155" bestFit="1" customWidth="1"/>
    <col min="4094" max="4095" width="14.42578125" style="155" customWidth="1"/>
    <col min="4096" max="4096" width="11.5703125" style="155" bestFit="1" customWidth="1"/>
    <col min="4097" max="4338" width="9.140625" style="155"/>
    <col min="4339" max="4339" width="18.7109375" style="155" customWidth="1"/>
    <col min="4340" max="4340" width="18.42578125" style="155" customWidth="1"/>
    <col min="4341" max="4341" width="19.5703125" style="155" customWidth="1"/>
    <col min="4342" max="4342" width="11.7109375" style="155" bestFit="1" customWidth="1"/>
    <col min="4343" max="4343" width="19.5703125" style="155" bestFit="1" customWidth="1"/>
    <col min="4344" max="4344" width="13" style="155" bestFit="1" customWidth="1"/>
    <col min="4345" max="4345" width="19.5703125" style="155" bestFit="1" customWidth="1"/>
    <col min="4346" max="4346" width="11.85546875" style="155" bestFit="1" customWidth="1"/>
    <col min="4347" max="4347" width="19.5703125" style="155" bestFit="1" customWidth="1"/>
    <col min="4348" max="4348" width="14" style="155" bestFit="1" customWidth="1"/>
    <col min="4349" max="4349" width="19.5703125" style="155" bestFit="1" customWidth="1"/>
    <col min="4350" max="4351" width="14.42578125" style="155" customWidth="1"/>
    <col min="4352" max="4352" width="11.5703125" style="155" bestFit="1" customWidth="1"/>
    <col min="4353" max="4594" width="9.140625" style="155"/>
    <col min="4595" max="4595" width="18.7109375" style="155" customWidth="1"/>
    <col min="4596" max="4596" width="18.42578125" style="155" customWidth="1"/>
    <col min="4597" max="4597" width="19.5703125" style="155" customWidth="1"/>
    <col min="4598" max="4598" width="11.7109375" style="155" bestFit="1" customWidth="1"/>
    <col min="4599" max="4599" width="19.5703125" style="155" bestFit="1" customWidth="1"/>
    <col min="4600" max="4600" width="13" style="155" bestFit="1" customWidth="1"/>
    <col min="4601" max="4601" width="19.5703125" style="155" bestFit="1" customWidth="1"/>
    <col min="4602" max="4602" width="11.85546875" style="155" bestFit="1" customWidth="1"/>
    <col min="4603" max="4603" width="19.5703125" style="155" bestFit="1" customWidth="1"/>
    <col min="4604" max="4604" width="14" style="155" bestFit="1" customWidth="1"/>
    <col min="4605" max="4605" width="19.5703125" style="155" bestFit="1" customWidth="1"/>
    <col min="4606" max="4607" width="14.42578125" style="155" customWidth="1"/>
    <col min="4608" max="4608" width="11.5703125" style="155" bestFit="1" customWidth="1"/>
    <col min="4609" max="4850" width="9.140625" style="155"/>
    <col min="4851" max="4851" width="18.7109375" style="155" customWidth="1"/>
    <col min="4852" max="4852" width="18.42578125" style="155" customWidth="1"/>
    <col min="4853" max="4853" width="19.5703125" style="155" customWidth="1"/>
    <col min="4854" max="4854" width="11.7109375" style="155" bestFit="1" customWidth="1"/>
    <col min="4855" max="4855" width="19.5703125" style="155" bestFit="1" customWidth="1"/>
    <col min="4856" max="4856" width="13" style="155" bestFit="1" customWidth="1"/>
    <col min="4857" max="4857" width="19.5703125" style="155" bestFit="1" customWidth="1"/>
    <col min="4858" max="4858" width="11.85546875" style="155" bestFit="1" customWidth="1"/>
    <col min="4859" max="4859" width="19.5703125" style="155" bestFit="1" customWidth="1"/>
    <col min="4860" max="4860" width="14" style="155" bestFit="1" customWidth="1"/>
    <col min="4861" max="4861" width="19.5703125" style="155" bestFit="1" customWidth="1"/>
    <col min="4862" max="4863" width="14.42578125" style="155" customWidth="1"/>
    <col min="4864" max="4864" width="11.5703125" style="155" bestFit="1" customWidth="1"/>
    <col min="4865" max="5106" width="9.140625" style="155"/>
    <col min="5107" max="5107" width="18.7109375" style="155" customWidth="1"/>
    <col min="5108" max="5108" width="18.42578125" style="155" customWidth="1"/>
    <col min="5109" max="5109" width="19.5703125" style="155" customWidth="1"/>
    <col min="5110" max="5110" width="11.7109375" style="155" bestFit="1" customWidth="1"/>
    <col min="5111" max="5111" width="19.5703125" style="155" bestFit="1" customWidth="1"/>
    <col min="5112" max="5112" width="13" style="155" bestFit="1" customWidth="1"/>
    <col min="5113" max="5113" width="19.5703125" style="155" bestFit="1" customWidth="1"/>
    <col min="5114" max="5114" width="11.85546875" style="155" bestFit="1" customWidth="1"/>
    <col min="5115" max="5115" width="19.5703125" style="155" bestFit="1" customWidth="1"/>
    <col min="5116" max="5116" width="14" style="155" bestFit="1" customWidth="1"/>
    <col min="5117" max="5117" width="19.5703125" style="155" bestFit="1" customWidth="1"/>
    <col min="5118" max="5119" width="14.42578125" style="155" customWidth="1"/>
    <col min="5120" max="5120" width="11.5703125" style="155" bestFit="1" customWidth="1"/>
    <col min="5121" max="5362" width="9.140625" style="155"/>
    <col min="5363" max="5363" width="18.7109375" style="155" customWidth="1"/>
    <col min="5364" max="5364" width="18.42578125" style="155" customWidth="1"/>
    <col min="5365" max="5365" width="19.5703125" style="155" customWidth="1"/>
    <col min="5366" max="5366" width="11.7109375" style="155" bestFit="1" customWidth="1"/>
    <col min="5367" max="5367" width="19.5703125" style="155" bestFit="1" customWidth="1"/>
    <col min="5368" max="5368" width="13" style="155" bestFit="1" customWidth="1"/>
    <col min="5369" max="5369" width="19.5703125" style="155" bestFit="1" customWidth="1"/>
    <col min="5370" max="5370" width="11.85546875" style="155" bestFit="1" customWidth="1"/>
    <col min="5371" max="5371" width="19.5703125" style="155" bestFit="1" customWidth="1"/>
    <col min="5372" max="5372" width="14" style="155" bestFit="1" customWidth="1"/>
    <col min="5373" max="5373" width="19.5703125" style="155" bestFit="1" customWidth="1"/>
    <col min="5374" max="5375" width="14.42578125" style="155" customWidth="1"/>
    <col min="5376" max="5376" width="11.5703125" style="155" bestFit="1" customWidth="1"/>
    <col min="5377" max="5618" width="9.140625" style="155"/>
    <col min="5619" max="5619" width="18.7109375" style="155" customWidth="1"/>
    <col min="5620" max="5620" width="18.42578125" style="155" customWidth="1"/>
    <col min="5621" max="5621" width="19.5703125" style="155" customWidth="1"/>
    <col min="5622" max="5622" width="11.7109375" style="155" bestFit="1" customWidth="1"/>
    <col min="5623" max="5623" width="19.5703125" style="155" bestFit="1" customWidth="1"/>
    <col min="5624" max="5624" width="13" style="155" bestFit="1" customWidth="1"/>
    <col min="5625" max="5625" width="19.5703125" style="155" bestFit="1" customWidth="1"/>
    <col min="5626" max="5626" width="11.85546875" style="155" bestFit="1" customWidth="1"/>
    <col min="5627" max="5627" width="19.5703125" style="155" bestFit="1" customWidth="1"/>
    <col min="5628" max="5628" width="14" style="155" bestFit="1" customWidth="1"/>
    <col min="5629" max="5629" width="19.5703125" style="155" bestFit="1" customWidth="1"/>
    <col min="5630" max="5631" width="14.42578125" style="155" customWidth="1"/>
    <col min="5632" max="5632" width="11.5703125" style="155" bestFit="1" customWidth="1"/>
    <col min="5633" max="5874" width="9.140625" style="155"/>
    <col min="5875" max="5875" width="18.7109375" style="155" customWidth="1"/>
    <col min="5876" max="5876" width="18.42578125" style="155" customWidth="1"/>
    <col min="5877" max="5877" width="19.5703125" style="155" customWidth="1"/>
    <col min="5878" max="5878" width="11.7109375" style="155" bestFit="1" customWidth="1"/>
    <col min="5879" max="5879" width="19.5703125" style="155" bestFit="1" customWidth="1"/>
    <col min="5880" max="5880" width="13" style="155" bestFit="1" customWidth="1"/>
    <col min="5881" max="5881" width="19.5703125" style="155" bestFit="1" customWidth="1"/>
    <col min="5882" max="5882" width="11.85546875" style="155" bestFit="1" customWidth="1"/>
    <col min="5883" max="5883" width="19.5703125" style="155" bestFit="1" customWidth="1"/>
    <col min="5884" max="5884" width="14" style="155" bestFit="1" customWidth="1"/>
    <col min="5885" max="5885" width="19.5703125" style="155" bestFit="1" customWidth="1"/>
    <col min="5886" max="5887" width="14.42578125" style="155" customWidth="1"/>
    <col min="5888" max="5888" width="11.5703125" style="155" bestFit="1" customWidth="1"/>
    <col min="5889" max="6130" width="9.140625" style="155"/>
    <col min="6131" max="6131" width="18.7109375" style="155" customWidth="1"/>
    <col min="6132" max="6132" width="18.42578125" style="155" customWidth="1"/>
    <col min="6133" max="6133" width="19.5703125" style="155" customWidth="1"/>
    <col min="6134" max="6134" width="11.7109375" style="155" bestFit="1" customWidth="1"/>
    <col min="6135" max="6135" width="19.5703125" style="155" bestFit="1" customWidth="1"/>
    <col min="6136" max="6136" width="13" style="155" bestFit="1" customWidth="1"/>
    <col min="6137" max="6137" width="19.5703125" style="155" bestFit="1" customWidth="1"/>
    <col min="6138" max="6138" width="11.85546875" style="155" bestFit="1" customWidth="1"/>
    <col min="6139" max="6139" width="19.5703125" style="155" bestFit="1" customWidth="1"/>
    <col min="6140" max="6140" width="14" style="155" bestFit="1" customWidth="1"/>
    <col min="6141" max="6141" width="19.5703125" style="155" bestFit="1" customWidth="1"/>
    <col min="6142" max="6143" width="14.42578125" style="155" customWidth="1"/>
    <col min="6144" max="6144" width="11.5703125" style="155" bestFit="1" customWidth="1"/>
    <col min="6145" max="6386" width="9.140625" style="155"/>
    <col min="6387" max="6387" width="18.7109375" style="155" customWidth="1"/>
    <col min="6388" max="6388" width="18.42578125" style="155" customWidth="1"/>
    <col min="6389" max="6389" width="19.5703125" style="155" customWidth="1"/>
    <col min="6390" max="6390" width="11.7109375" style="155" bestFit="1" customWidth="1"/>
    <col min="6391" max="6391" width="19.5703125" style="155" bestFit="1" customWidth="1"/>
    <col min="6392" max="6392" width="13" style="155" bestFit="1" customWidth="1"/>
    <col min="6393" max="6393" width="19.5703125" style="155" bestFit="1" customWidth="1"/>
    <col min="6394" max="6394" width="11.85546875" style="155" bestFit="1" customWidth="1"/>
    <col min="6395" max="6395" width="19.5703125" style="155" bestFit="1" customWidth="1"/>
    <col min="6396" max="6396" width="14" style="155" bestFit="1" customWidth="1"/>
    <col min="6397" max="6397" width="19.5703125" style="155" bestFit="1" customWidth="1"/>
    <col min="6398" max="6399" width="14.42578125" style="155" customWidth="1"/>
    <col min="6400" max="6400" width="11.5703125" style="155" bestFit="1" customWidth="1"/>
    <col min="6401" max="6642" width="9.140625" style="155"/>
    <col min="6643" max="6643" width="18.7109375" style="155" customWidth="1"/>
    <col min="6644" max="6644" width="18.42578125" style="155" customWidth="1"/>
    <col min="6645" max="6645" width="19.5703125" style="155" customWidth="1"/>
    <col min="6646" max="6646" width="11.7109375" style="155" bestFit="1" customWidth="1"/>
    <col min="6647" max="6647" width="19.5703125" style="155" bestFit="1" customWidth="1"/>
    <col min="6648" max="6648" width="13" style="155" bestFit="1" customWidth="1"/>
    <col min="6649" max="6649" width="19.5703125" style="155" bestFit="1" customWidth="1"/>
    <col min="6650" max="6650" width="11.85546875" style="155" bestFit="1" customWidth="1"/>
    <col min="6651" max="6651" width="19.5703125" style="155" bestFit="1" customWidth="1"/>
    <col min="6652" max="6652" width="14" style="155" bestFit="1" customWidth="1"/>
    <col min="6653" max="6653" width="19.5703125" style="155" bestFit="1" customWidth="1"/>
    <col min="6654" max="6655" width="14.42578125" style="155" customWidth="1"/>
    <col min="6656" max="6656" width="11.5703125" style="155" bestFit="1" customWidth="1"/>
    <col min="6657" max="6898" width="9.140625" style="155"/>
    <col min="6899" max="6899" width="18.7109375" style="155" customWidth="1"/>
    <col min="6900" max="6900" width="18.42578125" style="155" customWidth="1"/>
    <col min="6901" max="6901" width="19.5703125" style="155" customWidth="1"/>
    <col min="6902" max="6902" width="11.7109375" style="155" bestFit="1" customWidth="1"/>
    <col min="6903" max="6903" width="19.5703125" style="155" bestFit="1" customWidth="1"/>
    <col min="6904" max="6904" width="13" style="155" bestFit="1" customWidth="1"/>
    <col min="6905" max="6905" width="19.5703125" style="155" bestFit="1" customWidth="1"/>
    <col min="6906" max="6906" width="11.85546875" style="155" bestFit="1" customWidth="1"/>
    <col min="6907" max="6907" width="19.5703125" style="155" bestFit="1" customWidth="1"/>
    <col min="6908" max="6908" width="14" style="155" bestFit="1" customWidth="1"/>
    <col min="6909" max="6909" width="19.5703125" style="155" bestFit="1" customWidth="1"/>
    <col min="6910" max="6911" width="14.42578125" style="155" customWidth="1"/>
    <col min="6912" max="6912" width="11.5703125" style="155" bestFit="1" customWidth="1"/>
    <col min="6913" max="7154" width="9.140625" style="155"/>
    <col min="7155" max="7155" width="18.7109375" style="155" customWidth="1"/>
    <col min="7156" max="7156" width="18.42578125" style="155" customWidth="1"/>
    <col min="7157" max="7157" width="19.5703125" style="155" customWidth="1"/>
    <col min="7158" max="7158" width="11.7109375" style="155" bestFit="1" customWidth="1"/>
    <col min="7159" max="7159" width="19.5703125" style="155" bestFit="1" customWidth="1"/>
    <col min="7160" max="7160" width="13" style="155" bestFit="1" customWidth="1"/>
    <col min="7161" max="7161" width="19.5703125" style="155" bestFit="1" customWidth="1"/>
    <col min="7162" max="7162" width="11.85546875" style="155" bestFit="1" customWidth="1"/>
    <col min="7163" max="7163" width="19.5703125" style="155" bestFit="1" customWidth="1"/>
    <col min="7164" max="7164" width="14" style="155" bestFit="1" customWidth="1"/>
    <col min="7165" max="7165" width="19.5703125" style="155" bestFit="1" customWidth="1"/>
    <col min="7166" max="7167" width="14.42578125" style="155" customWidth="1"/>
    <col min="7168" max="7168" width="11.5703125" style="155" bestFit="1" customWidth="1"/>
    <col min="7169" max="7410" width="9.140625" style="155"/>
    <col min="7411" max="7411" width="18.7109375" style="155" customWidth="1"/>
    <col min="7412" max="7412" width="18.42578125" style="155" customWidth="1"/>
    <col min="7413" max="7413" width="19.5703125" style="155" customWidth="1"/>
    <col min="7414" max="7414" width="11.7109375" style="155" bestFit="1" customWidth="1"/>
    <col min="7415" max="7415" width="19.5703125" style="155" bestFit="1" customWidth="1"/>
    <col min="7416" max="7416" width="13" style="155" bestFit="1" customWidth="1"/>
    <col min="7417" max="7417" width="19.5703125" style="155" bestFit="1" customWidth="1"/>
    <col min="7418" max="7418" width="11.85546875" style="155" bestFit="1" customWidth="1"/>
    <col min="7419" max="7419" width="19.5703125" style="155" bestFit="1" customWidth="1"/>
    <col min="7420" max="7420" width="14" style="155" bestFit="1" customWidth="1"/>
    <col min="7421" max="7421" width="19.5703125" style="155" bestFit="1" customWidth="1"/>
    <col min="7422" max="7423" width="14.42578125" style="155" customWidth="1"/>
    <col min="7424" max="7424" width="11.5703125" style="155" bestFit="1" customWidth="1"/>
    <col min="7425" max="7666" width="9.140625" style="155"/>
    <col min="7667" max="7667" width="18.7109375" style="155" customWidth="1"/>
    <col min="7668" max="7668" width="18.42578125" style="155" customWidth="1"/>
    <col min="7669" max="7669" width="19.5703125" style="155" customWidth="1"/>
    <col min="7670" max="7670" width="11.7109375" style="155" bestFit="1" customWidth="1"/>
    <col min="7671" max="7671" width="19.5703125" style="155" bestFit="1" customWidth="1"/>
    <col min="7672" max="7672" width="13" style="155" bestFit="1" customWidth="1"/>
    <col min="7673" max="7673" width="19.5703125" style="155" bestFit="1" customWidth="1"/>
    <col min="7674" max="7674" width="11.85546875" style="155" bestFit="1" customWidth="1"/>
    <col min="7675" max="7675" width="19.5703125" style="155" bestFit="1" customWidth="1"/>
    <col min="7676" max="7676" width="14" style="155" bestFit="1" customWidth="1"/>
    <col min="7677" max="7677" width="19.5703125" style="155" bestFit="1" customWidth="1"/>
    <col min="7678" max="7679" width="14.42578125" style="155" customWidth="1"/>
    <col min="7680" max="7680" width="11.5703125" style="155" bestFit="1" customWidth="1"/>
    <col min="7681" max="7922" width="9.140625" style="155"/>
    <col min="7923" max="7923" width="18.7109375" style="155" customWidth="1"/>
    <col min="7924" max="7924" width="18.42578125" style="155" customWidth="1"/>
    <col min="7925" max="7925" width="19.5703125" style="155" customWidth="1"/>
    <col min="7926" max="7926" width="11.7109375" style="155" bestFit="1" customWidth="1"/>
    <col min="7927" max="7927" width="19.5703125" style="155" bestFit="1" customWidth="1"/>
    <col min="7928" max="7928" width="13" style="155" bestFit="1" customWidth="1"/>
    <col min="7929" max="7929" width="19.5703125" style="155" bestFit="1" customWidth="1"/>
    <col min="7930" max="7930" width="11.85546875" style="155" bestFit="1" customWidth="1"/>
    <col min="7931" max="7931" width="19.5703125" style="155" bestFit="1" customWidth="1"/>
    <col min="7932" max="7932" width="14" style="155" bestFit="1" customWidth="1"/>
    <col min="7933" max="7933" width="19.5703125" style="155" bestFit="1" customWidth="1"/>
    <col min="7934" max="7935" width="14.42578125" style="155" customWidth="1"/>
    <col min="7936" max="7936" width="11.5703125" style="155" bestFit="1" customWidth="1"/>
    <col min="7937" max="8178" width="9.140625" style="155"/>
    <col min="8179" max="8179" width="18.7109375" style="155" customWidth="1"/>
    <col min="8180" max="8180" width="18.42578125" style="155" customWidth="1"/>
    <col min="8181" max="8181" width="19.5703125" style="155" customWidth="1"/>
    <col min="8182" max="8182" width="11.7109375" style="155" bestFit="1" customWidth="1"/>
    <col min="8183" max="8183" width="19.5703125" style="155" bestFit="1" customWidth="1"/>
    <col min="8184" max="8184" width="13" style="155" bestFit="1" customWidth="1"/>
    <col min="8185" max="8185" width="19.5703125" style="155" bestFit="1" customWidth="1"/>
    <col min="8186" max="8186" width="11.85546875" style="155" bestFit="1" customWidth="1"/>
    <col min="8187" max="8187" width="19.5703125" style="155" bestFit="1" customWidth="1"/>
    <col min="8188" max="8188" width="14" style="155" bestFit="1" customWidth="1"/>
    <col min="8189" max="8189" width="19.5703125" style="155" bestFit="1" customWidth="1"/>
    <col min="8190" max="8191" width="14.42578125" style="155" customWidth="1"/>
    <col min="8192" max="8192" width="11.5703125" style="155" bestFit="1" customWidth="1"/>
    <col min="8193" max="8434" width="9.140625" style="155"/>
    <col min="8435" max="8435" width="18.7109375" style="155" customWidth="1"/>
    <col min="8436" max="8436" width="18.42578125" style="155" customWidth="1"/>
    <col min="8437" max="8437" width="19.5703125" style="155" customWidth="1"/>
    <col min="8438" max="8438" width="11.7109375" style="155" bestFit="1" customWidth="1"/>
    <col min="8439" max="8439" width="19.5703125" style="155" bestFit="1" customWidth="1"/>
    <col min="8440" max="8440" width="13" style="155" bestFit="1" customWidth="1"/>
    <col min="8441" max="8441" width="19.5703125" style="155" bestFit="1" customWidth="1"/>
    <col min="8442" max="8442" width="11.85546875" style="155" bestFit="1" customWidth="1"/>
    <col min="8443" max="8443" width="19.5703125" style="155" bestFit="1" customWidth="1"/>
    <col min="8444" max="8444" width="14" style="155" bestFit="1" customWidth="1"/>
    <col min="8445" max="8445" width="19.5703125" style="155" bestFit="1" customWidth="1"/>
    <col min="8446" max="8447" width="14.42578125" style="155" customWidth="1"/>
    <col min="8448" max="8448" width="11.5703125" style="155" bestFit="1" customWidth="1"/>
    <col min="8449" max="8690" width="9.140625" style="155"/>
    <col min="8691" max="8691" width="18.7109375" style="155" customWidth="1"/>
    <col min="8692" max="8692" width="18.42578125" style="155" customWidth="1"/>
    <col min="8693" max="8693" width="19.5703125" style="155" customWidth="1"/>
    <col min="8694" max="8694" width="11.7109375" style="155" bestFit="1" customWidth="1"/>
    <col min="8695" max="8695" width="19.5703125" style="155" bestFit="1" customWidth="1"/>
    <col min="8696" max="8696" width="13" style="155" bestFit="1" customWidth="1"/>
    <col min="8697" max="8697" width="19.5703125" style="155" bestFit="1" customWidth="1"/>
    <col min="8698" max="8698" width="11.85546875" style="155" bestFit="1" customWidth="1"/>
    <col min="8699" max="8699" width="19.5703125" style="155" bestFit="1" customWidth="1"/>
    <col min="8700" max="8700" width="14" style="155" bestFit="1" customWidth="1"/>
    <col min="8701" max="8701" width="19.5703125" style="155" bestFit="1" customWidth="1"/>
    <col min="8702" max="8703" width="14.42578125" style="155" customWidth="1"/>
    <col min="8704" max="8704" width="11.5703125" style="155" bestFit="1" customWidth="1"/>
    <col min="8705" max="8946" width="9.140625" style="155"/>
    <col min="8947" max="8947" width="18.7109375" style="155" customWidth="1"/>
    <col min="8948" max="8948" width="18.42578125" style="155" customWidth="1"/>
    <col min="8949" max="8949" width="19.5703125" style="155" customWidth="1"/>
    <col min="8950" max="8950" width="11.7109375" style="155" bestFit="1" customWidth="1"/>
    <col min="8951" max="8951" width="19.5703125" style="155" bestFit="1" customWidth="1"/>
    <col min="8952" max="8952" width="13" style="155" bestFit="1" customWidth="1"/>
    <col min="8953" max="8953" width="19.5703125" style="155" bestFit="1" customWidth="1"/>
    <col min="8954" max="8954" width="11.85546875" style="155" bestFit="1" customWidth="1"/>
    <col min="8955" max="8955" width="19.5703125" style="155" bestFit="1" customWidth="1"/>
    <col min="8956" max="8956" width="14" style="155" bestFit="1" customWidth="1"/>
    <col min="8957" max="8957" width="19.5703125" style="155" bestFit="1" customWidth="1"/>
    <col min="8958" max="8959" width="14.42578125" style="155" customWidth="1"/>
    <col min="8960" max="8960" width="11.5703125" style="155" bestFit="1" customWidth="1"/>
    <col min="8961" max="9202" width="9.140625" style="155"/>
    <col min="9203" max="9203" width="18.7109375" style="155" customWidth="1"/>
    <col min="9204" max="9204" width="18.42578125" style="155" customWidth="1"/>
    <col min="9205" max="9205" width="19.5703125" style="155" customWidth="1"/>
    <col min="9206" max="9206" width="11.7109375" style="155" bestFit="1" customWidth="1"/>
    <col min="9207" max="9207" width="19.5703125" style="155" bestFit="1" customWidth="1"/>
    <col min="9208" max="9208" width="13" style="155" bestFit="1" customWidth="1"/>
    <col min="9209" max="9209" width="19.5703125" style="155" bestFit="1" customWidth="1"/>
    <col min="9210" max="9210" width="11.85546875" style="155" bestFit="1" customWidth="1"/>
    <col min="9211" max="9211" width="19.5703125" style="155" bestFit="1" customWidth="1"/>
    <col min="9212" max="9212" width="14" style="155" bestFit="1" customWidth="1"/>
    <col min="9213" max="9213" width="19.5703125" style="155" bestFit="1" customWidth="1"/>
    <col min="9214" max="9215" width="14.42578125" style="155" customWidth="1"/>
    <col min="9216" max="9216" width="11.5703125" style="155" bestFit="1" customWidth="1"/>
    <col min="9217" max="9458" width="9.140625" style="155"/>
    <col min="9459" max="9459" width="18.7109375" style="155" customWidth="1"/>
    <col min="9460" max="9460" width="18.42578125" style="155" customWidth="1"/>
    <col min="9461" max="9461" width="19.5703125" style="155" customWidth="1"/>
    <col min="9462" max="9462" width="11.7109375" style="155" bestFit="1" customWidth="1"/>
    <col min="9463" max="9463" width="19.5703125" style="155" bestFit="1" customWidth="1"/>
    <col min="9464" max="9464" width="13" style="155" bestFit="1" customWidth="1"/>
    <col min="9465" max="9465" width="19.5703125" style="155" bestFit="1" customWidth="1"/>
    <col min="9466" max="9466" width="11.85546875" style="155" bestFit="1" customWidth="1"/>
    <col min="9467" max="9467" width="19.5703125" style="155" bestFit="1" customWidth="1"/>
    <col min="9468" max="9468" width="14" style="155" bestFit="1" customWidth="1"/>
    <col min="9469" max="9469" width="19.5703125" style="155" bestFit="1" customWidth="1"/>
    <col min="9470" max="9471" width="14.42578125" style="155" customWidth="1"/>
    <col min="9472" max="9472" width="11.5703125" style="155" bestFit="1" customWidth="1"/>
    <col min="9473" max="9714" width="9.140625" style="155"/>
    <col min="9715" max="9715" width="18.7109375" style="155" customWidth="1"/>
    <col min="9716" max="9716" width="18.42578125" style="155" customWidth="1"/>
    <col min="9717" max="9717" width="19.5703125" style="155" customWidth="1"/>
    <col min="9718" max="9718" width="11.7109375" style="155" bestFit="1" customWidth="1"/>
    <col min="9719" max="9719" width="19.5703125" style="155" bestFit="1" customWidth="1"/>
    <col min="9720" max="9720" width="13" style="155" bestFit="1" customWidth="1"/>
    <col min="9721" max="9721" width="19.5703125" style="155" bestFit="1" customWidth="1"/>
    <col min="9722" max="9722" width="11.85546875" style="155" bestFit="1" customWidth="1"/>
    <col min="9723" max="9723" width="19.5703125" style="155" bestFit="1" customWidth="1"/>
    <col min="9724" max="9724" width="14" style="155" bestFit="1" customWidth="1"/>
    <col min="9725" max="9725" width="19.5703125" style="155" bestFit="1" customWidth="1"/>
    <col min="9726" max="9727" width="14.42578125" style="155" customWidth="1"/>
    <col min="9728" max="9728" width="11.5703125" style="155" bestFit="1" customWidth="1"/>
    <col min="9729" max="9970" width="9.140625" style="155"/>
    <col min="9971" max="9971" width="18.7109375" style="155" customWidth="1"/>
    <col min="9972" max="9972" width="18.42578125" style="155" customWidth="1"/>
    <col min="9973" max="9973" width="19.5703125" style="155" customWidth="1"/>
    <col min="9974" max="9974" width="11.7109375" style="155" bestFit="1" customWidth="1"/>
    <col min="9975" max="9975" width="19.5703125" style="155" bestFit="1" customWidth="1"/>
    <col min="9976" max="9976" width="13" style="155" bestFit="1" customWidth="1"/>
    <col min="9977" max="9977" width="19.5703125" style="155" bestFit="1" customWidth="1"/>
    <col min="9978" max="9978" width="11.85546875" style="155" bestFit="1" customWidth="1"/>
    <col min="9979" max="9979" width="19.5703125" style="155" bestFit="1" customWidth="1"/>
    <col min="9980" max="9980" width="14" style="155" bestFit="1" customWidth="1"/>
    <col min="9981" max="9981" width="19.5703125" style="155" bestFit="1" customWidth="1"/>
    <col min="9982" max="9983" width="14.42578125" style="155" customWidth="1"/>
    <col min="9984" max="9984" width="11.5703125" style="155" bestFit="1" customWidth="1"/>
    <col min="9985" max="10226" width="9.140625" style="155"/>
    <col min="10227" max="10227" width="18.7109375" style="155" customWidth="1"/>
    <col min="10228" max="10228" width="18.42578125" style="155" customWidth="1"/>
    <col min="10229" max="10229" width="19.5703125" style="155" customWidth="1"/>
    <col min="10230" max="10230" width="11.7109375" style="155" bestFit="1" customWidth="1"/>
    <col min="10231" max="10231" width="19.5703125" style="155" bestFit="1" customWidth="1"/>
    <col min="10232" max="10232" width="13" style="155" bestFit="1" customWidth="1"/>
    <col min="10233" max="10233" width="19.5703125" style="155" bestFit="1" customWidth="1"/>
    <col min="10234" max="10234" width="11.85546875" style="155" bestFit="1" customWidth="1"/>
    <col min="10235" max="10235" width="19.5703125" style="155" bestFit="1" customWidth="1"/>
    <col min="10236" max="10236" width="14" style="155" bestFit="1" customWidth="1"/>
    <col min="10237" max="10237" width="19.5703125" style="155" bestFit="1" customWidth="1"/>
    <col min="10238" max="10239" width="14.42578125" style="155" customWidth="1"/>
    <col min="10240" max="10240" width="11.5703125" style="155" bestFit="1" customWidth="1"/>
    <col min="10241" max="10482" width="9.140625" style="155"/>
    <col min="10483" max="10483" width="18.7109375" style="155" customWidth="1"/>
    <col min="10484" max="10484" width="18.42578125" style="155" customWidth="1"/>
    <col min="10485" max="10485" width="19.5703125" style="155" customWidth="1"/>
    <col min="10486" max="10486" width="11.7109375" style="155" bestFit="1" customWidth="1"/>
    <col min="10487" max="10487" width="19.5703125" style="155" bestFit="1" customWidth="1"/>
    <col min="10488" max="10488" width="13" style="155" bestFit="1" customWidth="1"/>
    <col min="10489" max="10489" width="19.5703125" style="155" bestFit="1" customWidth="1"/>
    <col min="10490" max="10490" width="11.85546875" style="155" bestFit="1" customWidth="1"/>
    <col min="10491" max="10491" width="19.5703125" style="155" bestFit="1" customWidth="1"/>
    <col min="10492" max="10492" width="14" style="155" bestFit="1" customWidth="1"/>
    <col min="10493" max="10493" width="19.5703125" style="155" bestFit="1" customWidth="1"/>
    <col min="10494" max="10495" width="14.42578125" style="155" customWidth="1"/>
    <col min="10496" max="10496" width="11.5703125" style="155" bestFit="1" customWidth="1"/>
    <col min="10497" max="10738" width="9.140625" style="155"/>
    <col min="10739" max="10739" width="18.7109375" style="155" customWidth="1"/>
    <col min="10740" max="10740" width="18.42578125" style="155" customWidth="1"/>
    <col min="10741" max="10741" width="19.5703125" style="155" customWidth="1"/>
    <col min="10742" max="10742" width="11.7109375" style="155" bestFit="1" customWidth="1"/>
    <col min="10743" max="10743" width="19.5703125" style="155" bestFit="1" customWidth="1"/>
    <col min="10744" max="10744" width="13" style="155" bestFit="1" customWidth="1"/>
    <col min="10745" max="10745" width="19.5703125" style="155" bestFit="1" customWidth="1"/>
    <col min="10746" max="10746" width="11.85546875" style="155" bestFit="1" customWidth="1"/>
    <col min="10747" max="10747" width="19.5703125" style="155" bestFit="1" customWidth="1"/>
    <col min="10748" max="10748" width="14" style="155" bestFit="1" customWidth="1"/>
    <col min="10749" max="10749" width="19.5703125" style="155" bestFit="1" customWidth="1"/>
    <col min="10750" max="10751" width="14.42578125" style="155" customWidth="1"/>
    <col min="10752" max="10752" width="11.5703125" style="155" bestFit="1" customWidth="1"/>
    <col min="10753" max="10994" width="9.140625" style="155"/>
    <col min="10995" max="10995" width="18.7109375" style="155" customWidth="1"/>
    <col min="10996" max="10996" width="18.42578125" style="155" customWidth="1"/>
    <col min="10997" max="10997" width="19.5703125" style="155" customWidth="1"/>
    <col min="10998" max="10998" width="11.7109375" style="155" bestFit="1" customWidth="1"/>
    <col min="10999" max="10999" width="19.5703125" style="155" bestFit="1" customWidth="1"/>
    <col min="11000" max="11000" width="13" style="155" bestFit="1" customWidth="1"/>
    <col min="11001" max="11001" width="19.5703125" style="155" bestFit="1" customWidth="1"/>
    <col min="11002" max="11002" width="11.85546875" style="155" bestFit="1" customWidth="1"/>
    <col min="11003" max="11003" width="19.5703125" style="155" bestFit="1" customWidth="1"/>
    <col min="11004" max="11004" width="14" style="155" bestFit="1" customWidth="1"/>
    <col min="11005" max="11005" width="19.5703125" style="155" bestFit="1" customWidth="1"/>
    <col min="11006" max="11007" width="14.42578125" style="155" customWidth="1"/>
    <col min="11008" max="11008" width="11.5703125" style="155" bestFit="1" customWidth="1"/>
    <col min="11009" max="11250" width="9.140625" style="155"/>
    <col min="11251" max="11251" width="18.7109375" style="155" customWidth="1"/>
    <col min="11252" max="11252" width="18.42578125" style="155" customWidth="1"/>
    <col min="11253" max="11253" width="19.5703125" style="155" customWidth="1"/>
    <col min="11254" max="11254" width="11.7109375" style="155" bestFit="1" customWidth="1"/>
    <col min="11255" max="11255" width="19.5703125" style="155" bestFit="1" customWidth="1"/>
    <col min="11256" max="11256" width="13" style="155" bestFit="1" customWidth="1"/>
    <col min="11257" max="11257" width="19.5703125" style="155" bestFit="1" customWidth="1"/>
    <col min="11258" max="11258" width="11.85546875" style="155" bestFit="1" customWidth="1"/>
    <col min="11259" max="11259" width="19.5703125" style="155" bestFit="1" customWidth="1"/>
    <col min="11260" max="11260" width="14" style="155" bestFit="1" customWidth="1"/>
    <col min="11261" max="11261" width="19.5703125" style="155" bestFit="1" customWidth="1"/>
    <col min="11262" max="11263" width="14.42578125" style="155" customWidth="1"/>
    <col min="11264" max="11264" width="11.5703125" style="155" bestFit="1" customWidth="1"/>
    <col min="11265" max="11506" width="9.140625" style="155"/>
    <col min="11507" max="11507" width="18.7109375" style="155" customWidth="1"/>
    <col min="11508" max="11508" width="18.42578125" style="155" customWidth="1"/>
    <col min="11509" max="11509" width="19.5703125" style="155" customWidth="1"/>
    <col min="11510" max="11510" width="11.7109375" style="155" bestFit="1" customWidth="1"/>
    <col min="11511" max="11511" width="19.5703125" style="155" bestFit="1" customWidth="1"/>
    <col min="11512" max="11512" width="13" style="155" bestFit="1" customWidth="1"/>
    <col min="11513" max="11513" width="19.5703125" style="155" bestFit="1" customWidth="1"/>
    <col min="11514" max="11514" width="11.85546875" style="155" bestFit="1" customWidth="1"/>
    <col min="11515" max="11515" width="19.5703125" style="155" bestFit="1" customWidth="1"/>
    <col min="11516" max="11516" width="14" style="155" bestFit="1" customWidth="1"/>
    <col min="11517" max="11517" width="19.5703125" style="155" bestFit="1" customWidth="1"/>
    <col min="11518" max="11519" width="14.42578125" style="155" customWidth="1"/>
    <col min="11520" max="11520" width="11.5703125" style="155" bestFit="1" customWidth="1"/>
    <col min="11521" max="11762" width="9.140625" style="155"/>
    <col min="11763" max="11763" width="18.7109375" style="155" customWidth="1"/>
    <col min="11764" max="11764" width="18.42578125" style="155" customWidth="1"/>
    <col min="11765" max="11765" width="19.5703125" style="155" customWidth="1"/>
    <col min="11766" max="11766" width="11.7109375" style="155" bestFit="1" customWidth="1"/>
    <col min="11767" max="11767" width="19.5703125" style="155" bestFit="1" customWidth="1"/>
    <col min="11768" max="11768" width="13" style="155" bestFit="1" customWidth="1"/>
    <col min="11769" max="11769" width="19.5703125" style="155" bestFit="1" customWidth="1"/>
    <col min="11770" max="11770" width="11.85546875" style="155" bestFit="1" customWidth="1"/>
    <col min="11771" max="11771" width="19.5703125" style="155" bestFit="1" customWidth="1"/>
    <col min="11772" max="11772" width="14" style="155" bestFit="1" customWidth="1"/>
    <col min="11773" max="11773" width="19.5703125" style="155" bestFit="1" customWidth="1"/>
    <col min="11774" max="11775" width="14.42578125" style="155" customWidth="1"/>
    <col min="11776" max="11776" width="11.5703125" style="155" bestFit="1" customWidth="1"/>
    <col min="11777" max="12018" width="9.140625" style="155"/>
    <col min="12019" max="12019" width="18.7109375" style="155" customWidth="1"/>
    <col min="12020" max="12020" width="18.42578125" style="155" customWidth="1"/>
    <col min="12021" max="12021" width="19.5703125" style="155" customWidth="1"/>
    <col min="12022" max="12022" width="11.7109375" style="155" bestFit="1" customWidth="1"/>
    <col min="12023" max="12023" width="19.5703125" style="155" bestFit="1" customWidth="1"/>
    <col min="12024" max="12024" width="13" style="155" bestFit="1" customWidth="1"/>
    <col min="12025" max="12025" width="19.5703125" style="155" bestFit="1" customWidth="1"/>
    <col min="12026" max="12026" width="11.85546875" style="155" bestFit="1" customWidth="1"/>
    <col min="12027" max="12027" width="19.5703125" style="155" bestFit="1" customWidth="1"/>
    <col min="12028" max="12028" width="14" style="155" bestFit="1" customWidth="1"/>
    <col min="12029" max="12029" width="19.5703125" style="155" bestFit="1" customWidth="1"/>
    <col min="12030" max="12031" width="14.42578125" style="155" customWidth="1"/>
    <col min="12032" max="12032" width="11.5703125" style="155" bestFit="1" customWidth="1"/>
    <col min="12033" max="12274" width="9.140625" style="155"/>
    <col min="12275" max="12275" width="18.7109375" style="155" customWidth="1"/>
    <col min="12276" max="12276" width="18.42578125" style="155" customWidth="1"/>
    <col min="12277" max="12277" width="19.5703125" style="155" customWidth="1"/>
    <col min="12278" max="12278" width="11.7109375" style="155" bestFit="1" customWidth="1"/>
    <col min="12279" max="12279" width="19.5703125" style="155" bestFit="1" customWidth="1"/>
    <col min="12280" max="12280" width="13" style="155" bestFit="1" customWidth="1"/>
    <col min="12281" max="12281" width="19.5703125" style="155" bestFit="1" customWidth="1"/>
    <col min="12282" max="12282" width="11.85546875" style="155" bestFit="1" customWidth="1"/>
    <col min="12283" max="12283" width="19.5703125" style="155" bestFit="1" customWidth="1"/>
    <col min="12284" max="12284" width="14" style="155" bestFit="1" customWidth="1"/>
    <col min="12285" max="12285" width="19.5703125" style="155" bestFit="1" customWidth="1"/>
    <col min="12286" max="12287" width="14.42578125" style="155" customWidth="1"/>
    <col min="12288" max="12288" width="11.5703125" style="155" bestFit="1" customWidth="1"/>
    <col min="12289" max="12530" width="9.140625" style="155"/>
    <col min="12531" max="12531" width="18.7109375" style="155" customWidth="1"/>
    <col min="12532" max="12532" width="18.42578125" style="155" customWidth="1"/>
    <col min="12533" max="12533" width="19.5703125" style="155" customWidth="1"/>
    <col min="12534" max="12534" width="11.7109375" style="155" bestFit="1" customWidth="1"/>
    <col min="12535" max="12535" width="19.5703125" style="155" bestFit="1" customWidth="1"/>
    <col min="12536" max="12536" width="13" style="155" bestFit="1" customWidth="1"/>
    <col min="12537" max="12537" width="19.5703125" style="155" bestFit="1" customWidth="1"/>
    <col min="12538" max="12538" width="11.85546875" style="155" bestFit="1" customWidth="1"/>
    <col min="12539" max="12539" width="19.5703125" style="155" bestFit="1" customWidth="1"/>
    <col min="12540" max="12540" width="14" style="155" bestFit="1" customWidth="1"/>
    <col min="12541" max="12541" width="19.5703125" style="155" bestFit="1" customWidth="1"/>
    <col min="12542" max="12543" width="14.42578125" style="155" customWidth="1"/>
    <col min="12544" max="12544" width="11.5703125" style="155" bestFit="1" customWidth="1"/>
    <col min="12545" max="12786" width="9.140625" style="155"/>
    <col min="12787" max="12787" width="18.7109375" style="155" customWidth="1"/>
    <col min="12788" max="12788" width="18.42578125" style="155" customWidth="1"/>
    <col min="12789" max="12789" width="19.5703125" style="155" customWidth="1"/>
    <col min="12790" max="12790" width="11.7109375" style="155" bestFit="1" customWidth="1"/>
    <col min="12791" max="12791" width="19.5703125" style="155" bestFit="1" customWidth="1"/>
    <col min="12792" max="12792" width="13" style="155" bestFit="1" customWidth="1"/>
    <col min="12793" max="12793" width="19.5703125" style="155" bestFit="1" customWidth="1"/>
    <col min="12794" max="12794" width="11.85546875" style="155" bestFit="1" customWidth="1"/>
    <col min="12795" max="12795" width="19.5703125" style="155" bestFit="1" customWidth="1"/>
    <col min="12796" max="12796" width="14" style="155" bestFit="1" customWidth="1"/>
    <col min="12797" max="12797" width="19.5703125" style="155" bestFit="1" customWidth="1"/>
    <col min="12798" max="12799" width="14.42578125" style="155" customWidth="1"/>
    <col min="12800" max="12800" width="11.5703125" style="155" bestFit="1" customWidth="1"/>
    <col min="12801" max="13042" width="9.140625" style="155"/>
    <col min="13043" max="13043" width="18.7109375" style="155" customWidth="1"/>
    <col min="13044" max="13044" width="18.42578125" style="155" customWidth="1"/>
    <col min="13045" max="13045" width="19.5703125" style="155" customWidth="1"/>
    <col min="13046" max="13046" width="11.7109375" style="155" bestFit="1" customWidth="1"/>
    <col min="13047" max="13047" width="19.5703125" style="155" bestFit="1" customWidth="1"/>
    <col min="13048" max="13048" width="13" style="155" bestFit="1" customWidth="1"/>
    <col min="13049" max="13049" width="19.5703125" style="155" bestFit="1" customWidth="1"/>
    <col min="13050" max="13050" width="11.85546875" style="155" bestFit="1" customWidth="1"/>
    <col min="13051" max="13051" width="19.5703125" style="155" bestFit="1" customWidth="1"/>
    <col min="13052" max="13052" width="14" style="155" bestFit="1" customWidth="1"/>
    <col min="13053" max="13053" width="19.5703125" style="155" bestFit="1" customWidth="1"/>
    <col min="13054" max="13055" width="14.42578125" style="155" customWidth="1"/>
    <col min="13056" max="13056" width="11.5703125" style="155" bestFit="1" customWidth="1"/>
    <col min="13057" max="13298" width="9.140625" style="155"/>
    <col min="13299" max="13299" width="18.7109375" style="155" customWidth="1"/>
    <col min="13300" max="13300" width="18.42578125" style="155" customWidth="1"/>
    <col min="13301" max="13301" width="19.5703125" style="155" customWidth="1"/>
    <col min="13302" max="13302" width="11.7109375" style="155" bestFit="1" customWidth="1"/>
    <col min="13303" max="13303" width="19.5703125" style="155" bestFit="1" customWidth="1"/>
    <col min="13304" max="13304" width="13" style="155" bestFit="1" customWidth="1"/>
    <col min="13305" max="13305" width="19.5703125" style="155" bestFit="1" customWidth="1"/>
    <col min="13306" max="13306" width="11.85546875" style="155" bestFit="1" customWidth="1"/>
    <col min="13307" max="13307" width="19.5703125" style="155" bestFit="1" customWidth="1"/>
    <col min="13308" max="13308" width="14" style="155" bestFit="1" customWidth="1"/>
    <col min="13309" max="13309" width="19.5703125" style="155" bestFit="1" customWidth="1"/>
    <col min="13310" max="13311" width="14.42578125" style="155" customWidth="1"/>
    <col min="13312" max="13312" width="11.5703125" style="155" bestFit="1" customWidth="1"/>
    <col min="13313" max="13554" width="9.140625" style="155"/>
    <col min="13555" max="13555" width="18.7109375" style="155" customWidth="1"/>
    <col min="13556" max="13556" width="18.42578125" style="155" customWidth="1"/>
    <col min="13557" max="13557" width="19.5703125" style="155" customWidth="1"/>
    <col min="13558" max="13558" width="11.7109375" style="155" bestFit="1" customWidth="1"/>
    <col min="13559" max="13559" width="19.5703125" style="155" bestFit="1" customWidth="1"/>
    <col min="13560" max="13560" width="13" style="155" bestFit="1" customWidth="1"/>
    <col min="13561" max="13561" width="19.5703125" style="155" bestFit="1" customWidth="1"/>
    <col min="13562" max="13562" width="11.85546875" style="155" bestFit="1" customWidth="1"/>
    <col min="13563" max="13563" width="19.5703125" style="155" bestFit="1" customWidth="1"/>
    <col min="13564" max="13564" width="14" style="155" bestFit="1" customWidth="1"/>
    <col min="13565" max="13565" width="19.5703125" style="155" bestFit="1" customWidth="1"/>
    <col min="13566" max="13567" width="14.42578125" style="155" customWidth="1"/>
    <col min="13568" max="13568" width="11.5703125" style="155" bestFit="1" customWidth="1"/>
    <col min="13569" max="13810" width="9.140625" style="155"/>
    <col min="13811" max="13811" width="18.7109375" style="155" customWidth="1"/>
    <col min="13812" max="13812" width="18.42578125" style="155" customWidth="1"/>
    <col min="13813" max="13813" width="19.5703125" style="155" customWidth="1"/>
    <col min="13814" max="13814" width="11.7109375" style="155" bestFit="1" customWidth="1"/>
    <col min="13815" max="13815" width="19.5703125" style="155" bestFit="1" customWidth="1"/>
    <col min="13816" max="13816" width="13" style="155" bestFit="1" customWidth="1"/>
    <col min="13817" max="13817" width="19.5703125" style="155" bestFit="1" customWidth="1"/>
    <col min="13818" max="13818" width="11.85546875" style="155" bestFit="1" customWidth="1"/>
    <col min="13819" max="13819" width="19.5703125" style="155" bestFit="1" customWidth="1"/>
    <col min="13820" max="13820" width="14" style="155" bestFit="1" customWidth="1"/>
    <col min="13821" max="13821" width="19.5703125" style="155" bestFit="1" customWidth="1"/>
    <col min="13822" max="13823" width="14.42578125" style="155" customWidth="1"/>
    <col min="13824" max="13824" width="11.5703125" style="155" bestFit="1" customWidth="1"/>
    <col min="13825" max="14066" width="9.140625" style="155"/>
    <col min="14067" max="14067" width="18.7109375" style="155" customWidth="1"/>
    <col min="14068" max="14068" width="18.42578125" style="155" customWidth="1"/>
    <col min="14069" max="14069" width="19.5703125" style="155" customWidth="1"/>
    <col min="14070" max="14070" width="11.7109375" style="155" bestFit="1" customWidth="1"/>
    <col min="14071" max="14071" width="19.5703125" style="155" bestFit="1" customWidth="1"/>
    <col min="14072" max="14072" width="13" style="155" bestFit="1" customWidth="1"/>
    <col min="14073" max="14073" width="19.5703125" style="155" bestFit="1" customWidth="1"/>
    <col min="14074" max="14074" width="11.85546875" style="155" bestFit="1" customWidth="1"/>
    <col min="14075" max="14075" width="19.5703125" style="155" bestFit="1" customWidth="1"/>
    <col min="14076" max="14076" width="14" style="155" bestFit="1" customWidth="1"/>
    <col min="14077" max="14077" width="19.5703125" style="155" bestFit="1" customWidth="1"/>
    <col min="14078" max="14079" width="14.42578125" style="155" customWidth="1"/>
    <col min="14080" max="14080" width="11.5703125" style="155" bestFit="1" customWidth="1"/>
    <col min="14081" max="14322" width="9.140625" style="155"/>
    <col min="14323" max="14323" width="18.7109375" style="155" customWidth="1"/>
    <col min="14324" max="14324" width="18.42578125" style="155" customWidth="1"/>
    <col min="14325" max="14325" width="19.5703125" style="155" customWidth="1"/>
    <col min="14326" max="14326" width="11.7109375" style="155" bestFit="1" customWidth="1"/>
    <col min="14327" max="14327" width="19.5703125" style="155" bestFit="1" customWidth="1"/>
    <col min="14328" max="14328" width="13" style="155" bestFit="1" customWidth="1"/>
    <col min="14329" max="14329" width="19.5703125" style="155" bestFit="1" customWidth="1"/>
    <col min="14330" max="14330" width="11.85546875" style="155" bestFit="1" customWidth="1"/>
    <col min="14331" max="14331" width="19.5703125" style="155" bestFit="1" customWidth="1"/>
    <col min="14332" max="14332" width="14" style="155" bestFit="1" customWidth="1"/>
    <col min="14333" max="14333" width="19.5703125" style="155" bestFit="1" customWidth="1"/>
    <col min="14334" max="14335" width="14.42578125" style="155" customWidth="1"/>
    <col min="14336" max="14336" width="11.5703125" style="155" bestFit="1" customWidth="1"/>
    <col min="14337" max="14578" width="9.140625" style="155"/>
    <col min="14579" max="14579" width="18.7109375" style="155" customWidth="1"/>
    <col min="14580" max="14580" width="18.42578125" style="155" customWidth="1"/>
    <col min="14581" max="14581" width="19.5703125" style="155" customWidth="1"/>
    <col min="14582" max="14582" width="11.7109375" style="155" bestFit="1" customWidth="1"/>
    <col min="14583" max="14583" width="19.5703125" style="155" bestFit="1" customWidth="1"/>
    <col min="14584" max="14584" width="13" style="155" bestFit="1" customWidth="1"/>
    <col min="14585" max="14585" width="19.5703125" style="155" bestFit="1" customWidth="1"/>
    <col min="14586" max="14586" width="11.85546875" style="155" bestFit="1" customWidth="1"/>
    <col min="14587" max="14587" width="19.5703125" style="155" bestFit="1" customWidth="1"/>
    <col min="14588" max="14588" width="14" style="155" bestFit="1" customWidth="1"/>
    <col min="14589" max="14589" width="19.5703125" style="155" bestFit="1" customWidth="1"/>
    <col min="14590" max="14591" width="14.42578125" style="155" customWidth="1"/>
    <col min="14592" max="14592" width="11.5703125" style="155" bestFit="1" customWidth="1"/>
    <col min="14593" max="14834" width="9.140625" style="155"/>
    <col min="14835" max="14835" width="18.7109375" style="155" customWidth="1"/>
    <col min="14836" max="14836" width="18.42578125" style="155" customWidth="1"/>
    <col min="14837" max="14837" width="19.5703125" style="155" customWidth="1"/>
    <col min="14838" max="14838" width="11.7109375" style="155" bestFit="1" customWidth="1"/>
    <col min="14839" max="14839" width="19.5703125" style="155" bestFit="1" customWidth="1"/>
    <col min="14840" max="14840" width="13" style="155" bestFit="1" customWidth="1"/>
    <col min="14841" max="14841" width="19.5703125" style="155" bestFit="1" customWidth="1"/>
    <col min="14842" max="14842" width="11.85546875" style="155" bestFit="1" customWidth="1"/>
    <col min="14843" max="14843" width="19.5703125" style="155" bestFit="1" customWidth="1"/>
    <col min="14844" max="14844" width="14" style="155" bestFit="1" customWidth="1"/>
    <col min="14845" max="14845" width="19.5703125" style="155" bestFit="1" customWidth="1"/>
    <col min="14846" max="14847" width="14.42578125" style="155" customWidth="1"/>
    <col min="14848" max="14848" width="11.5703125" style="155" bestFit="1" customWidth="1"/>
    <col min="14849" max="15090" width="9.140625" style="155"/>
    <col min="15091" max="15091" width="18.7109375" style="155" customWidth="1"/>
    <col min="15092" max="15092" width="18.42578125" style="155" customWidth="1"/>
    <col min="15093" max="15093" width="19.5703125" style="155" customWidth="1"/>
    <col min="15094" max="15094" width="11.7109375" style="155" bestFit="1" customWidth="1"/>
    <col min="15095" max="15095" width="19.5703125" style="155" bestFit="1" customWidth="1"/>
    <col min="15096" max="15096" width="13" style="155" bestFit="1" customWidth="1"/>
    <col min="15097" max="15097" width="19.5703125" style="155" bestFit="1" customWidth="1"/>
    <col min="15098" max="15098" width="11.85546875" style="155" bestFit="1" customWidth="1"/>
    <col min="15099" max="15099" width="19.5703125" style="155" bestFit="1" customWidth="1"/>
    <col min="15100" max="15100" width="14" style="155" bestFit="1" customWidth="1"/>
    <col min="15101" max="15101" width="19.5703125" style="155" bestFit="1" customWidth="1"/>
    <col min="15102" max="15103" width="14.42578125" style="155" customWidth="1"/>
    <col min="15104" max="15104" width="11.5703125" style="155" bestFit="1" customWidth="1"/>
    <col min="15105" max="15346" width="9.140625" style="155"/>
    <col min="15347" max="15347" width="18.7109375" style="155" customWidth="1"/>
    <col min="15348" max="15348" width="18.42578125" style="155" customWidth="1"/>
    <col min="15349" max="15349" width="19.5703125" style="155" customWidth="1"/>
    <col min="15350" max="15350" width="11.7109375" style="155" bestFit="1" customWidth="1"/>
    <col min="15351" max="15351" width="19.5703125" style="155" bestFit="1" customWidth="1"/>
    <col min="15352" max="15352" width="13" style="155" bestFit="1" customWidth="1"/>
    <col min="15353" max="15353" width="19.5703125" style="155" bestFit="1" customWidth="1"/>
    <col min="15354" max="15354" width="11.85546875" style="155" bestFit="1" customWidth="1"/>
    <col min="15355" max="15355" width="19.5703125" style="155" bestFit="1" customWidth="1"/>
    <col min="15356" max="15356" width="14" style="155" bestFit="1" customWidth="1"/>
    <col min="15357" max="15357" width="19.5703125" style="155" bestFit="1" customWidth="1"/>
    <col min="15358" max="15359" width="14.42578125" style="155" customWidth="1"/>
    <col min="15360" max="15360" width="11.5703125" style="155" bestFit="1" customWidth="1"/>
    <col min="15361" max="15602" width="9.140625" style="155"/>
    <col min="15603" max="15603" width="18.7109375" style="155" customWidth="1"/>
    <col min="15604" max="15604" width="18.42578125" style="155" customWidth="1"/>
    <col min="15605" max="15605" width="19.5703125" style="155" customWidth="1"/>
    <col min="15606" max="15606" width="11.7109375" style="155" bestFit="1" customWidth="1"/>
    <col min="15607" max="15607" width="19.5703125" style="155" bestFit="1" customWidth="1"/>
    <col min="15608" max="15608" width="13" style="155" bestFit="1" customWidth="1"/>
    <col min="15609" max="15609" width="19.5703125" style="155" bestFit="1" customWidth="1"/>
    <col min="15610" max="15610" width="11.85546875" style="155" bestFit="1" customWidth="1"/>
    <col min="15611" max="15611" width="19.5703125" style="155" bestFit="1" customWidth="1"/>
    <col min="15612" max="15612" width="14" style="155" bestFit="1" customWidth="1"/>
    <col min="15613" max="15613" width="19.5703125" style="155" bestFit="1" customWidth="1"/>
    <col min="15614" max="15615" width="14.42578125" style="155" customWidth="1"/>
    <col min="15616" max="15616" width="11.5703125" style="155" bestFit="1" customWidth="1"/>
    <col min="15617" max="15858" width="9.140625" style="155"/>
    <col min="15859" max="15859" width="18.7109375" style="155" customWidth="1"/>
    <col min="15860" max="15860" width="18.42578125" style="155" customWidth="1"/>
    <col min="15861" max="15861" width="19.5703125" style="155" customWidth="1"/>
    <col min="15862" max="15862" width="11.7109375" style="155" bestFit="1" customWidth="1"/>
    <col min="15863" max="15863" width="19.5703125" style="155" bestFit="1" customWidth="1"/>
    <col min="15864" max="15864" width="13" style="155" bestFit="1" customWidth="1"/>
    <col min="15865" max="15865" width="19.5703125" style="155" bestFit="1" customWidth="1"/>
    <col min="15866" max="15866" width="11.85546875" style="155" bestFit="1" customWidth="1"/>
    <col min="15867" max="15867" width="19.5703125" style="155" bestFit="1" customWidth="1"/>
    <col min="15868" max="15868" width="14" style="155" bestFit="1" customWidth="1"/>
    <col min="15869" max="15869" width="19.5703125" style="155" bestFit="1" customWidth="1"/>
    <col min="15870" max="15871" width="14.42578125" style="155" customWidth="1"/>
    <col min="15872" max="15872" width="11.5703125" style="155" bestFit="1" customWidth="1"/>
    <col min="15873" max="16114" width="9.140625" style="155"/>
    <col min="16115" max="16115" width="18.7109375" style="155" customWidth="1"/>
    <col min="16116" max="16116" width="18.42578125" style="155" customWidth="1"/>
    <col min="16117" max="16117" width="19.5703125" style="155" customWidth="1"/>
    <col min="16118" max="16118" width="11.7109375" style="155" bestFit="1" customWidth="1"/>
    <col min="16119" max="16119" width="19.5703125" style="155" bestFit="1" customWidth="1"/>
    <col min="16120" max="16120" width="13" style="155" bestFit="1" customWidth="1"/>
    <col min="16121" max="16121" width="19.5703125" style="155" bestFit="1" customWidth="1"/>
    <col min="16122" max="16122" width="11.85546875" style="155" bestFit="1" customWidth="1"/>
    <col min="16123" max="16123" width="19.5703125" style="155" bestFit="1" customWidth="1"/>
    <col min="16124" max="16124" width="14" style="155" bestFit="1" customWidth="1"/>
    <col min="16125" max="16125" width="19.5703125" style="155" bestFit="1" customWidth="1"/>
    <col min="16126" max="16127" width="14.42578125" style="155" customWidth="1"/>
    <col min="16128" max="16128" width="11.5703125" style="155" bestFit="1" customWidth="1"/>
    <col min="16129" max="16384" width="9.140625" style="155"/>
  </cols>
  <sheetData>
    <row r="1" spans="4:21">
      <c r="D1" s="1924" t="s">
        <v>477</v>
      </c>
      <c r="E1" s="1924"/>
      <c r="F1" s="1924"/>
      <c r="G1" s="1924"/>
      <c r="H1" s="1924"/>
      <c r="I1" s="1924"/>
      <c r="J1" s="1924"/>
      <c r="K1" s="1924"/>
      <c r="L1" s="1924"/>
    </row>
    <row r="2" spans="4:21">
      <c r="D2" s="1925" t="s">
        <v>122</v>
      </c>
      <c r="E2" s="1925"/>
      <c r="F2" s="1925"/>
      <c r="G2" s="1925"/>
      <c r="H2" s="1925"/>
      <c r="I2" s="1925"/>
      <c r="J2" s="1925"/>
      <c r="K2" s="1925"/>
      <c r="L2" s="1925"/>
    </row>
    <row r="3" spans="4:21" ht="16.5" thickBot="1">
      <c r="L3" s="156" t="s">
        <v>65</v>
      </c>
      <c r="N3"/>
      <c r="O3"/>
      <c r="P3"/>
      <c r="Q3"/>
      <c r="R3"/>
      <c r="S3"/>
      <c r="T3"/>
      <c r="U3"/>
    </row>
    <row r="4" spans="4:21" ht="16.5" thickTop="1">
      <c r="D4" s="157"/>
      <c r="E4" s="1926" t="s">
        <v>491</v>
      </c>
      <c r="F4" s="1927"/>
      <c r="G4" s="1927"/>
      <c r="H4" s="1928"/>
      <c r="I4" s="1927" t="s">
        <v>492</v>
      </c>
      <c r="J4" s="1927"/>
      <c r="K4" s="1927"/>
      <c r="L4" s="1929"/>
      <c r="N4"/>
      <c r="O4"/>
      <c r="P4"/>
      <c r="Q4"/>
      <c r="R4"/>
      <c r="S4"/>
      <c r="T4"/>
      <c r="U4"/>
    </row>
    <row r="5" spans="4:21" ht="15" customHeight="1">
      <c r="D5" s="1918" t="s">
        <v>493</v>
      </c>
      <c r="E5" s="1930" t="s">
        <v>44</v>
      </c>
      <c r="F5" s="1922"/>
      <c r="G5" s="1920" t="s">
        <v>134</v>
      </c>
      <c r="H5" s="1921"/>
      <c r="I5" s="1931" t="s">
        <v>44</v>
      </c>
      <c r="J5" s="1932"/>
      <c r="K5" s="1920" t="s">
        <v>134</v>
      </c>
      <c r="L5" s="1923"/>
      <c r="N5"/>
      <c r="O5"/>
      <c r="P5"/>
      <c r="Q5"/>
      <c r="R5"/>
      <c r="S5"/>
      <c r="T5"/>
      <c r="U5"/>
    </row>
    <row r="6" spans="4:21" ht="31.5">
      <c r="D6" s="1919"/>
      <c r="E6" s="158" t="s">
        <v>3</v>
      </c>
      <c r="F6" s="158" t="s">
        <v>494</v>
      </c>
      <c r="G6" s="159" t="s">
        <v>3</v>
      </c>
      <c r="H6" s="159" t="s">
        <v>494</v>
      </c>
      <c r="I6" s="160" t="s">
        <v>3</v>
      </c>
      <c r="J6" s="161" t="s">
        <v>494</v>
      </c>
      <c r="K6" s="158" t="s">
        <v>3</v>
      </c>
      <c r="L6" s="162" t="s">
        <v>494</v>
      </c>
      <c r="N6"/>
      <c r="O6"/>
      <c r="P6"/>
      <c r="Q6"/>
      <c r="R6"/>
      <c r="S6"/>
      <c r="T6"/>
      <c r="U6"/>
    </row>
    <row r="7" spans="4:21">
      <c r="D7" s="163" t="s">
        <v>495</v>
      </c>
      <c r="E7" s="164">
        <v>0</v>
      </c>
      <c r="F7" s="165">
        <v>0</v>
      </c>
      <c r="G7" s="166">
        <v>0</v>
      </c>
      <c r="H7" s="167">
        <v>0</v>
      </c>
      <c r="I7" s="168">
        <v>0</v>
      </c>
      <c r="J7" s="169">
        <v>0</v>
      </c>
      <c r="K7" s="164">
        <v>0</v>
      </c>
      <c r="L7" s="170">
        <v>0</v>
      </c>
      <c r="N7"/>
      <c r="O7"/>
      <c r="P7"/>
      <c r="Q7"/>
      <c r="R7"/>
      <c r="S7"/>
      <c r="T7"/>
      <c r="U7"/>
    </row>
    <row r="8" spans="4:21">
      <c r="D8" s="163" t="s">
        <v>496</v>
      </c>
      <c r="E8" s="171">
        <v>0</v>
      </c>
      <c r="F8" s="172">
        <v>0</v>
      </c>
      <c r="G8" s="171">
        <v>0</v>
      </c>
      <c r="H8" s="172">
        <v>0</v>
      </c>
      <c r="I8" s="168">
        <v>0</v>
      </c>
      <c r="J8" s="173">
        <v>0</v>
      </c>
      <c r="K8" s="171">
        <v>0</v>
      </c>
      <c r="L8" s="170">
        <v>0</v>
      </c>
      <c r="N8"/>
      <c r="O8"/>
      <c r="P8"/>
      <c r="Q8"/>
      <c r="R8"/>
      <c r="S8"/>
      <c r="T8"/>
      <c r="U8"/>
    </row>
    <row r="9" spans="4:21">
      <c r="D9" s="163" t="s">
        <v>497</v>
      </c>
      <c r="E9" s="174">
        <v>0</v>
      </c>
      <c r="F9" s="175">
        <v>0</v>
      </c>
      <c r="G9" s="174"/>
      <c r="H9" s="175"/>
      <c r="I9" s="168">
        <v>0</v>
      </c>
      <c r="J9" s="169">
        <v>0</v>
      </c>
      <c r="K9" s="169"/>
      <c r="L9" s="170"/>
      <c r="N9"/>
      <c r="O9"/>
      <c r="P9"/>
      <c r="Q9"/>
      <c r="R9"/>
      <c r="S9"/>
      <c r="T9"/>
      <c r="U9"/>
    </row>
    <row r="10" spans="4:21">
      <c r="D10" s="163" t="s">
        <v>498</v>
      </c>
      <c r="E10" s="174">
        <v>0</v>
      </c>
      <c r="F10" s="175">
        <v>0</v>
      </c>
      <c r="G10" s="174"/>
      <c r="H10" s="175"/>
      <c r="I10" s="168">
        <v>0</v>
      </c>
      <c r="J10" s="169">
        <v>0</v>
      </c>
      <c r="K10" s="169"/>
      <c r="L10" s="170"/>
      <c r="N10"/>
      <c r="O10"/>
      <c r="P10"/>
      <c r="Q10"/>
      <c r="R10"/>
      <c r="S10"/>
      <c r="T10"/>
      <c r="U10"/>
    </row>
    <row r="11" spans="4:21">
      <c r="D11" s="163" t="s">
        <v>499</v>
      </c>
      <c r="E11" s="174">
        <v>0</v>
      </c>
      <c r="F11" s="175">
        <v>0</v>
      </c>
      <c r="G11" s="174"/>
      <c r="H11" s="175"/>
      <c r="I11" s="169">
        <v>0</v>
      </c>
      <c r="J11" s="169">
        <v>0</v>
      </c>
      <c r="K11" s="169"/>
      <c r="L11" s="170"/>
      <c r="N11"/>
      <c r="O11"/>
      <c r="P11"/>
      <c r="Q11"/>
      <c r="R11"/>
      <c r="S11"/>
      <c r="T11"/>
      <c r="U11"/>
    </row>
    <row r="12" spans="4:21">
      <c r="D12" s="163" t="s">
        <v>500</v>
      </c>
      <c r="E12" s="174">
        <v>0</v>
      </c>
      <c r="F12" s="175">
        <v>0</v>
      </c>
      <c r="G12" s="174"/>
      <c r="H12" s="175"/>
      <c r="I12" s="168">
        <v>25277.200000000001</v>
      </c>
      <c r="J12" s="169">
        <v>3.56</v>
      </c>
      <c r="K12" s="176"/>
      <c r="L12" s="170"/>
      <c r="N12"/>
      <c r="O12"/>
      <c r="P12"/>
      <c r="Q12"/>
      <c r="R12"/>
      <c r="S12"/>
      <c r="T12"/>
      <c r="U12"/>
    </row>
    <row r="13" spans="4:21">
      <c r="D13" s="163" t="s">
        <v>501</v>
      </c>
      <c r="E13" s="174">
        <v>0</v>
      </c>
      <c r="F13" s="175">
        <v>0</v>
      </c>
      <c r="G13" s="174"/>
      <c r="H13" s="175"/>
      <c r="I13" s="168">
        <v>11067.78</v>
      </c>
      <c r="J13" s="169">
        <v>3.44</v>
      </c>
      <c r="K13" s="176"/>
      <c r="L13" s="170"/>
      <c r="N13"/>
      <c r="O13"/>
      <c r="P13"/>
      <c r="Q13"/>
      <c r="R13"/>
      <c r="S13"/>
      <c r="T13"/>
      <c r="U13"/>
    </row>
    <row r="14" spans="4:21">
      <c r="D14" s="163" t="s">
        <v>502</v>
      </c>
      <c r="E14" s="174">
        <v>0</v>
      </c>
      <c r="F14" s="175">
        <v>0</v>
      </c>
      <c r="G14" s="174"/>
      <c r="H14" s="175"/>
      <c r="I14" s="168">
        <v>750</v>
      </c>
      <c r="J14" s="169">
        <v>3.8984999999999999</v>
      </c>
      <c r="K14" s="176"/>
      <c r="L14" s="170"/>
      <c r="N14"/>
      <c r="O14"/>
      <c r="P14"/>
      <c r="Q14"/>
      <c r="R14"/>
      <c r="S14"/>
      <c r="T14"/>
      <c r="U14"/>
    </row>
    <row r="15" spans="4:21">
      <c r="D15" s="163" t="s">
        <v>503</v>
      </c>
      <c r="E15" s="174">
        <v>0</v>
      </c>
      <c r="F15" s="175">
        <v>0</v>
      </c>
      <c r="G15" s="175"/>
      <c r="H15" s="177"/>
      <c r="I15" s="168">
        <v>0</v>
      </c>
      <c r="J15" s="168">
        <v>0</v>
      </c>
      <c r="K15" s="176"/>
      <c r="L15" s="170"/>
      <c r="N15"/>
      <c r="O15" s="178"/>
      <c r="P15"/>
      <c r="Q15"/>
      <c r="R15"/>
      <c r="S15"/>
      <c r="T15"/>
      <c r="U15"/>
    </row>
    <row r="16" spans="4:21">
      <c r="D16" s="163" t="s">
        <v>504</v>
      </c>
      <c r="E16" s="174">
        <v>0</v>
      </c>
      <c r="F16" s="175">
        <v>0</v>
      </c>
      <c r="G16" s="175"/>
      <c r="H16" s="177"/>
      <c r="I16" s="168">
        <v>525</v>
      </c>
      <c r="J16" s="168">
        <v>4.3002000000000002</v>
      </c>
      <c r="K16" s="176"/>
      <c r="L16" s="170"/>
      <c r="N16"/>
      <c r="O16"/>
      <c r="P16"/>
      <c r="Q16"/>
      <c r="R16"/>
      <c r="S16"/>
      <c r="T16"/>
      <c r="U16"/>
    </row>
    <row r="17" spans="4:21">
      <c r="D17" s="163" t="s">
        <v>505</v>
      </c>
      <c r="E17" s="179">
        <v>5000</v>
      </c>
      <c r="F17" s="175">
        <v>4.6109999999999998</v>
      </c>
      <c r="G17" s="176"/>
      <c r="H17" s="177"/>
      <c r="I17" s="168">
        <v>0</v>
      </c>
      <c r="J17" s="168">
        <v>0</v>
      </c>
      <c r="K17" s="175"/>
      <c r="L17" s="170"/>
      <c r="N17"/>
      <c r="O17" s="180"/>
      <c r="P17"/>
      <c r="Q17"/>
      <c r="R17"/>
      <c r="S17"/>
      <c r="T17"/>
      <c r="U17"/>
    </row>
    <row r="18" spans="4:21">
      <c r="D18" s="181" t="s">
        <v>506</v>
      </c>
      <c r="E18" s="179">
        <v>3400</v>
      </c>
      <c r="F18" s="175">
        <v>3.2944</v>
      </c>
      <c r="G18" s="182"/>
      <c r="H18" s="177"/>
      <c r="I18" s="168">
        <v>0</v>
      </c>
      <c r="J18" s="168">
        <v>0</v>
      </c>
      <c r="K18" s="175"/>
      <c r="L18" s="170"/>
      <c r="N18"/>
      <c r="O18" s="183"/>
      <c r="P18"/>
      <c r="Q18"/>
      <c r="R18"/>
      <c r="S18"/>
      <c r="T18"/>
      <c r="U18"/>
    </row>
    <row r="19" spans="4:21">
      <c r="D19" s="184" t="s">
        <v>287</v>
      </c>
      <c r="E19" s="185">
        <f>SUM(E7:E18)</f>
        <v>8400</v>
      </c>
      <c r="F19" s="186">
        <v>4.08</v>
      </c>
      <c r="G19" s="187">
        <v>0</v>
      </c>
      <c r="H19" s="188">
        <v>0</v>
      </c>
      <c r="I19" s="189">
        <f>SUM(I7:I18)</f>
        <v>37619.980000000003</v>
      </c>
      <c r="J19" s="190">
        <v>3.54</v>
      </c>
      <c r="K19" s="187">
        <v>0</v>
      </c>
      <c r="L19" s="191">
        <v>0</v>
      </c>
      <c r="N19"/>
      <c r="O19" s="192"/>
      <c r="P19"/>
      <c r="Q19"/>
      <c r="R19"/>
      <c r="S19"/>
      <c r="T19"/>
      <c r="U19"/>
    </row>
    <row r="20" spans="4:21" ht="15.75" customHeight="1">
      <c r="D20" s="193"/>
      <c r="E20" s="1913" t="s">
        <v>507</v>
      </c>
      <c r="F20" s="1914"/>
      <c r="G20" s="1914"/>
      <c r="H20" s="1915"/>
      <c r="I20" s="1916" t="s">
        <v>508</v>
      </c>
      <c r="J20" s="1916"/>
      <c r="K20" s="1916"/>
      <c r="L20" s="1917"/>
      <c r="N20"/>
      <c r="O20"/>
      <c r="P20"/>
      <c r="Q20"/>
      <c r="R20"/>
      <c r="S20"/>
      <c r="T20"/>
      <c r="U20"/>
    </row>
    <row r="21" spans="4:21">
      <c r="D21" s="1918" t="s">
        <v>493</v>
      </c>
      <c r="E21" s="1920" t="s">
        <v>44</v>
      </c>
      <c r="F21" s="1921"/>
      <c r="G21" s="1922" t="s">
        <v>134</v>
      </c>
      <c r="H21" s="1921"/>
      <c r="I21" s="1922" t="s">
        <v>44</v>
      </c>
      <c r="J21" s="1921"/>
      <c r="K21" s="1922" t="s">
        <v>134</v>
      </c>
      <c r="L21" s="1923"/>
      <c r="N21"/>
      <c r="O21"/>
      <c r="P21"/>
      <c r="Q21"/>
      <c r="R21"/>
      <c r="S21"/>
      <c r="T21"/>
      <c r="U21"/>
    </row>
    <row r="22" spans="4:21" ht="31.5">
      <c r="D22" s="1919"/>
      <c r="E22" s="158" t="s">
        <v>3</v>
      </c>
      <c r="F22" s="158" t="s">
        <v>494</v>
      </c>
      <c r="G22" s="158" t="s">
        <v>3</v>
      </c>
      <c r="H22" s="161" t="s">
        <v>494</v>
      </c>
      <c r="I22" s="161" t="s">
        <v>3</v>
      </c>
      <c r="J22" s="161" t="s">
        <v>494</v>
      </c>
      <c r="K22" s="158" t="s">
        <v>3</v>
      </c>
      <c r="L22" s="194" t="s">
        <v>494</v>
      </c>
      <c r="N22"/>
      <c r="O22"/>
      <c r="P22"/>
      <c r="Q22"/>
      <c r="R22"/>
      <c r="S22"/>
      <c r="T22"/>
      <c r="U22"/>
    </row>
    <row r="23" spans="4:21">
      <c r="D23" s="163" t="s">
        <v>495</v>
      </c>
      <c r="E23" s="195">
        <v>45750</v>
      </c>
      <c r="F23" s="196">
        <v>0.3422</v>
      </c>
      <c r="G23" s="197">
        <v>700</v>
      </c>
      <c r="H23" s="198">
        <v>1.53</v>
      </c>
      <c r="I23" s="199">
        <v>0</v>
      </c>
      <c r="J23" s="200">
        <v>0</v>
      </c>
      <c r="K23" s="200">
        <v>0</v>
      </c>
      <c r="L23" s="201">
        <v>0</v>
      </c>
      <c r="N23"/>
      <c r="O23"/>
      <c r="P23"/>
      <c r="Q23"/>
      <c r="R23"/>
      <c r="S23"/>
      <c r="T23"/>
      <c r="U23"/>
    </row>
    <row r="24" spans="4:21">
      <c r="D24" s="163" t="s">
        <v>496</v>
      </c>
      <c r="E24" s="195">
        <v>24000</v>
      </c>
      <c r="F24" s="202">
        <v>0.36609999999999998</v>
      </c>
      <c r="G24" s="203">
        <v>5000</v>
      </c>
      <c r="H24" s="204">
        <v>1.4948999999999999</v>
      </c>
      <c r="I24" s="199">
        <v>0</v>
      </c>
      <c r="J24" s="200">
        <v>0</v>
      </c>
      <c r="K24" s="200">
        <v>0</v>
      </c>
      <c r="L24" s="201">
        <v>0</v>
      </c>
      <c r="N24"/>
      <c r="O24"/>
      <c r="P24"/>
      <c r="Q24"/>
      <c r="R24"/>
      <c r="S24"/>
      <c r="T24"/>
      <c r="U24"/>
    </row>
    <row r="25" spans="4:21">
      <c r="D25" s="163" t="s">
        <v>497</v>
      </c>
      <c r="E25" s="195">
        <v>5000</v>
      </c>
      <c r="F25" s="202">
        <v>0.42920000000000003</v>
      </c>
      <c r="G25" s="203"/>
      <c r="H25" s="204"/>
      <c r="I25" s="205">
        <v>0</v>
      </c>
      <c r="J25" s="200">
        <v>0</v>
      </c>
      <c r="K25" s="200"/>
      <c r="L25" s="201"/>
      <c r="N25"/>
      <c r="O25"/>
      <c r="P25"/>
      <c r="Q25"/>
      <c r="R25"/>
      <c r="S25"/>
      <c r="T25"/>
      <c r="U25"/>
    </row>
    <row r="26" spans="4:21">
      <c r="D26" s="163" t="s">
        <v>498</v>
      </c>
      <c r="E26" s="195">
        <v>10000</v>
      </c>
      <c r="F26" s="202">
        <v>0.40510000000000002</v>
      </c>
      <c r="G26" s="203"/>
      <c r="H26" s="204"/>
      <c r="I26" s="199">
        <v>0</v>
      </c>
      <c r="J26" s="200">
        <v>0</v>
      </c>
      <c r="K26" s="200"/>
      <c r="L26" s="201"/>
      <c r="N26"/>
      <c r="O26"/>
      <c r="P26"/>
      <c r="Q26"/>
      <c r="R26"/>
      <c r="S26"/>
      <c r="T26"/>
      <c r="U26"/>
    </row>
    <row r="27" spans="4:21">
      <c r="D27" s="163" t="s">
        <v>499</v>
      </c>
      <c r="E27" s="195">
        <v>0</v>
      </c>
      <c r="F27" s="202">
        <v>0</v>
      </c>
      <c r="G27" s="202"/>
      <c r="H27" s="204"/>
      <c r="I27" s="199">
        <v>0</v>
      </c>
      <c r="J27" s="200">
        <v>0</v>
      </c>
      <c r="K27" s="200"/>
      <c r="L27" s="201"/>
      <c r="N27"/>
      <c r="O27"/>
      <c r="P27"/>
      <c r="Q27"/>
      <c r="R27"/>
      <c r="S27"/>
      <c r="T27"/>
      <c r="U27"/>
    </row>
    <row r="28" spans="4:21">
      <c r="D28" s="163" t="s">
        <v>500</v>
      </c>
      <c r="E28" s="195">
        <v>0</v>
      </c>
      <c r="F28" s="202">
        <v>0</v>
      </c>
      <c r="G28" s="202"/>
      <c r="H28" s="204"/>
      <c r="I28" s="199">
        <v>0</v>
      </c>
      <c r="J28" s="200">
        <v>0</v>
      </c>
      <c r="K28" s="200"/>
      <c r="L28" s="201"/>
      <c r="N28"/>
      <c r="O28"/>
      <c r="P28"/>
      <c r="Q28"/>
      <c r="R28"/>
      <c r="S28"/>
      <c r="T28"/>
      <c r="U28"/>
    </row>
    <row r="29" spans="4:21">
      <c r="D29" s="163" t="s">
        <v>501</v>
      </c>
      <c r="E29" s="195">
        <v>0</v>
      </c>
      <c r="F29" s="202">
        <v>0</v>
      </c>
      <c r="G29" s="202"/>
      <c r="H29" s="204"/>
      <c r="I29" s="205">
        <v>0</v>
      </c>
      <c r="J29" s="200">
        <v>0</v>
      </c>
      <c r="K29" s="202"/>
      <c r="L29" s="206"/>
      <c r="N29"/>
      <c r="O29"/>
      <c r="P29"/>
      <c r="Q29"/>
      <c r="R29"/>
      <c r="S29"/>
      <c r="T29"/>
      <c r="U29"/>
    </row>
    <row r="30" spans="4:21">
      <c r="D30" s="163" t="s">
        <v>502</v>
      </c>
      <c r="E30" s="195">
        <v>0</v>
      </c>
      <c r="F30" s="202">
        <v>0</v>
      </c>
      <c r="G30" s="202"/>
      <c r="H30" s="204"/>
      <c r="I30" s="204">
        <v>0</v>
      </c>
      <c r="J30" s="204">
        <v>0</v>
      </c>
      <c r="K30" s="202"/>
      <c r="L30" s="206"/>
      <c r="N30"/>
      <c r="O30"/>
      <c r="P30"/>
      <c r="Q30"/>
      <c r="R30"/>
      <c r="S30"/>
      <c r="T30"/>
      <c r="U30"/>
    </row>
    <row r="31" spans="4:21">
      <c r="D31" s="163" t="s">
        <v>503</v>
      </c>
      <c r="E31" s="195">
        <v>0</v>
      </c>
      <c r="F31" s="202">
        <v>0</v>
      </c>
      <c r="G31" s="202"/>
      <c r="H31" s="204"/>
      <c r="I31" s="204">
        <v>0</v>
      </c>
      <c r="J31" s="204">
        <v>0</v>
      </c>
      <c r="K31" s="202"/>
      <c r="L31" s="206"/>
      <c r="N31"/>
      <c r="O31"/>
      <c r="P31"/>
      <c r="Q31"/>
      <c r="R31"/>
      <c r="S31"/>
      <c r="T31"/>
      <c r="U31"/>
    </row>
    <row r="32" spans="4:21">
      <c r="D32" s="163" t="s">
        <v>504</v>
      </c>
      <c r="E32" s="195">
        <v>0</v>
      </c>
      <c r="F32" s="202">
        <v>0</v>
      </c>
      <c r="G32" s="202"/>
      <c r="H32" s="204"/>
      <c r="I32" s="204">
        <v>0</v>
      </c>
      <c r="J32" s="204">
        <v>0</v>
      </c>
      <c r="K32" s="202"/>
      <c r="L32" s="206"/>
      <c r="N32"/>
      <c r="O32"/>
      <c r="P32"/>
      <c r="Q32"/>
      <c r="R32"/>
      <c r="S32"/>
      <c r="T32"/>
      <c r="U32"/>
    </row>
    <row r="33" spans="4:21">
      <c r="D33" s="163" t="s">
        <v>505</v>
      </c>
      <c r="E33" s="195">
        <v>0</v>
      </c>
      <c r="F33" s="202">
        <v>0</v>
      </c>
      <c r="G33" s="202"/>
      <c r="H33" s="204"/>
      <c r="I33" s="204">
        <v>0</v>
      </c>
      <c r="J33" s="204">
        <v>0</v>
      </c>
      <c r="K33" s="202"/>
      <c r="L33" s="206"/>
      <c r="N33"/>
      <c r="O33"/>
      <c r="P33"/>
      <c r="Q33"/>
      <c r="R33"/>
      <c r="S33"/>
      <c r="T33"/>
      <c r="U33"/>
    </row>
    <row r="34" spans="4:21">
      <c r="D34" s="181" t="s">
        <v>506</v>
      </c>
      <c r="E34" s="195">
        <v>0</v>
      </c>
      <c r="F34" s="202">
        <v>0</v>
      </c>
      <c r="G34" s="202"/>
      <c r="H34" s="204"/>
      <c r="I34" s="204">
        <v>0</v>
      </c>
      <c r="J34" s="204">
        <v>0</v>
      </c>
      <c r="K34" s="202"/>
      <c r="L34" s="206"/>
      <c r="N34"/>
      <c r="O34"/>
      <c r="P34"/>
      <c r="Q34"/>
      <c r="R34"/>
      <c r="S34"/>
      <c r="T34"/>
      <c r="U34"/>
    </row>
    <row r="35" spans="4:21">
      <c r="D35" s="184" t="s">
        <v>287</v>
      </c>
      <c r="E35" s="207">
        <f>SUM(E23:E34)</f>
        <v>84750</v>
      </c>
      <c r="F35" s="208"/>
      <c r="G35" s="208">
        <f>SUM(G23:G34)</f>
        <v>5700</v>
      </c>
      <c r="H35" s="209"/>
      <c r="I35" s="210">
        <v>0</v>
      </c>
      <c r="J35" s="210">
        <v>0</v>
      </c>
      <c r="K35" s="210">
        <v>0</v>
      </c>
      <c r="L35" s="211">
        <v>0</v>
      </c>
      <c r="N35"/>
      <c r="O35"/>
      <c r="P35"/>
      <c r="Q35"/>
      <c r="R35"/>
      <c r="S35"/>
      <c r="T35"/>
      <c r="U35"/>
    </row>
    <row r="36" spans="4:21" ht="19.5" customHeight="1">
      <c r="D36" s="1887" t="s">
        <v>493</v>
      </c>
      <c r="E36" s="1907" t="s">
        <v>509</v>
      </c>
      <c r="F36" s="1907"/>
      <c r="G36" s="1907"/>
      <c r="H36" s="1907"/>
      <c r="I36" s="1907" t="s">
        <v>510</v>
      </c>
      <c r="J36" s="1907"/>
      <c r="K36" s="1907"/>
      <c r="L36" s="1908"/>
      <c r="N36"/>
      <c r="O36"/>
      <c r="P36"/>
      <c r="Q36"/>
      <c r="R36"/>
      <c r="S36"/>
      <c r="T36"/>
      <c r="U36"/>
    </row>
    <row r="37" spans="4:21" ht="15" customHeight="1">
      <c r="D37" s="1905"/>
      <c r="E37" s="1909" t="s">
        <v>44</v>
      </c>
      <c r="F37" s="1910"/>
      <c r="G37" s="1911" t="s">
        <v>134</v>
      </c>
      <c r="H37" s="1910"/>
      <c r="I37" s="1909" t="s">
        <v>44</v>
      </c>
      <c r="J37" s="1910"/>
      <c r="K37" s="1911" t="s">
        <v>134</v>
      </c>
      <c r="L37" s="1912"/>
      <c r="O37" s="212"/>
    </row>
    <row r="38" spans="4:21" ht="31.5">
      <c r="D38" s="1906"/>
      <c r="E38" s="213" t="s">
        <v>3</v>
      </c>
      <c r="F38" s="214" t="s">
        <v>511</v>
      </c>
      <c r="G38" s="213" t="s">
        <v>3</v>
      </c>
      <c r="H38" s="214" t="s">
        <v>511</v>
      </c>
      <c r="I38" s="213" t="s">
        <v>3</v>
      </c>
      <c r="J38" s="214" t="s">
        <v>511</v>
      </c>
      <c r="K38" s="213" t="s">
        <v>3</v>
      </c>
      <c r="L38" s="215" t="s">
        <v>511</v>
      </c>
    </row>
    <row r="39" spans="4:21">
      <c r="D39" s="216" t="s">
        <v>495</v>
      </c>
      <c r="E39" s="217">
        <v>2450</v>
      </c>
      <c r="F39" s="218">
        <v>0.498</v>
      </c>
      <c r="G39" s="219">
        <v>26950</v>
      </c>
      <c r="H39" s="220">
        <v>3.6551</v>
      </c>
      <c r="I39" s="221">
        <v>0</v>
      </c>
      <c r="J39" s="221">
        <v>0</v>
      </c>
      <c r="K39" s="222">
        <v>23850</v>
      </c>
      <c r="L39" s="223">
        <v>3.4550000000000001</v>
      </c>
    </row>
    <row r="40" spans="4:21">
      <c r="D40" s="163" t="s">
        <v>496</v>
      </c>
      <c r="E40" s="221">
        <v>0</v>
      </c>
      <c r="F40" s="221">
        <v>0</v>
      </c>
      <c r="G40" s="220">
        <v>0</v>
      </c>
      <c r="H40" s="220">
        <v>0</v>
      </c>
      <c r="I40" s="221">
        <v>0</v>
      </c>
      <c r="J40" s="221">
        <v>0</v>
      </c>
      <c r="K40" s="220">
        <v>0</v>
      </c>
      <c r="L40" s="224">
        <v>0</v>
      </c>
    </row>
    <row r="41" spans="4:21">
      <c r="D41" s="163" t="s">
        <v>497</v>
      </c>
      <c r="E41" s="217">
        <v>0</v>
      </c>
      <c r="F41" s="217">
        <v>0</v>
      </c>
      <c r="G41" s="220"/>
      <c r="H41" s="220"/>
      <c r="I41" s="217">
        <v>0</v>
      </c>
      <c r="J41" s="217">
        <v>0</v>
      </c>
      <c r="K41" s="220"/>
      <c r="L41" s="224"/>
    </row>
    <row r="42" spans="4:21">
      <c r="D42" s="163" t="s">
        <v>498</v>
      </c>
      <c r="E42" s="225">
        <v>0</v>
      </c>
      <c r="F42" s="225">
        <v>0</v>
      </c>
      <c r="G42" s="220"/>
      <c r="H42" s="220"/>
      <c r="I42" s="225">
        <v>0</v>
      </c>
      <c r="J42" s="225">
        <v>0</v>
      </c>
      <c r="K42" s="220"/>
      <c r="L42" s="224"/>
    </row>
    <row r="43" spans="4:21">
      <c r="D43" s="163" t="s">
        <v>499</v>
      </c>
      <c r="E43" s="225">
        <v>0</v>
      </c>
      <c r="F43" s="225">
        <v>0</v>
      </c>
      <c r="G43" s="220"/>
      <c r="H43" s="220"/>
      <c r="I43" s="225">
        <v>0</v>
      </c>
      <c r="J43" s="225">
        <v>0</v>
      </c>
      <c r="K43" s="220"/>
      <c r="L43" s="224"/>
    </row>
    <row r="44" spans="4:21">
      <c r="D44" s="163" t="s">
        <v>500</v>
      </c>
      <c r="E44" s="225">
        <v>0</v>
      </c>
      <c r="F44" s="225">
        <v>0</v>
      </c>
      <c r="G44" s="220"/>
      <c r="H44" s="220"/>
      <c r="I44" s="225">
        <v>0</v>
      </c>
      <c r="J44" s="225">
        <v>0</v>
      </c>
      <c r="K44" s="220"/>
      <c r="L44" s="224"/>
    </row>
    <row r="45" spans="4:21">
      <c r="D45" s="163" t="s">
        <v>501</v>
      </c>
      <c r="E45" s="217">
        <v>0</v>
      </c>
      <c r="F45" s="217">
        <v>0</v>
      </c>
      <c r="G45" s="220"/>
      <c r="H45" s="220"/>
      <c r="I45" s="217">
        <v>0</v>
      </c>
      <c r="J45" s="217">
        <v>0</v>
      </c>
      <c r="K45" s="220"/>
      <c r="L45" s="224"/>
    </row>
    <row r="46" spans="4:21">
      <c r="D46" s="163" t="s">
        <v>502</v>
      </c>
      <c r="E46" s="225">
        <v>0</v>
      </c>
      <c r="F46" s="225">
        <v>0</v>
      </c>
      <c r="G46" s="220"/>
      <c r="H46" s="220"/>
      <c r="I46" s="225">
        <v>0</v>
      </c>
      <c r="J46" s="225">
        <v>0</v>
      </c>
      <c r="K46" s="220"/>
      <c r="L46" s="224"/>
    </row>
    <row r="47" spans="4:21">
      <c r="D47" s="163" t="s">
        <v>503</v>
      </c>
      <c r="E47" s="221">
        <v>0</v>
      </c>
      <c r="F47" s="221">
        <v>0</v>
      </c>
      <c r="G47" s="220"/>
      <c r="H47" s="220"/>
      <c r="I47" s="221">
        <v>0</v>
      </c>
      <c r="J47" s="221">
        <v>0</v>
      </c>
      <c r="K47" s="220"/>
      <c r="L47" s="224"/>
      <c r="N47" s="226"/>
    </row>
    <row r="48" spans="4:21">
      <c r="D48" s="163" t="s">
        <v>504</v>
      </c>
      <c r="E48" s="221">
        <v>0</v>
      </c>
      <c r="F48" s="221">
        <v>0</v>
      </c>
      <c r="G48" s="220"/>
      <c r="H48" s="220"/>
      <c r="I48" s="221">
        <v>0</v>
      </c>
      <c r="J48" s="221">
        <v>0</v>
      </c>
      <c r="K48" s="220"/>
      <c r="L48" s="224"/>
    </row>
    <row r="49" spans="4:21">
      <c r="D49" s="163" t="s">
        <v>505</v>
      </c>
      <c r="E49" s="221">
        <v>0</v>
      </c>
      <c r="F49" s="221">
        <v>0</v>
      </c>
      <c r="G49" s="220"/>
      <c r="H49" s="220"/>
      <c r="I49" s="221">
        <v>0</v>
      </c>
      <c r="J49" s="221">
        <v>0</v>
      </c>
      <c r="K49" s="220"/>
      <c r="L49" s="224"/>
    </row>
    <row r="50" spans="4:21">
      <c r="D50" s="181" t="s">
        <v>506</v>
      </c>
      <c r="E50" s="227">
        <v>0</v>
      </c>
      <c r="F50" s="227">
        <v>0</v>
      </c>
      <c r="G50" s="220"/>
      <c r="H50" s="220"/>
      <c r="I50" s="228">
        <v>8550</v>
      </c>
      <c r="J50" s="227">
        <v>3.47</v>
      </c>
      <c r="K50" s="220"/>
      <c r="L50" s="229"/>
    </row>
    <row r="51" spans="4:21">
      <c r="D51" s="230" t="s">
        <v>287</v>
      </c>
      <c r="E51" s="231">
        <f>SUM(E39:E50)</f>
        <v>2450</v>
      </c>
      <c r="F51" s="232">
        <v>0.5</v>
      </c>
      <c r="G51" s="231">
        <f>SUM(G39:G50)</f>
        <v>26950</v>
      </c>
      <c r="H51" s="232"/>
      <c r="I51" s="233">
        <f>SUM(I39:I50)</f>
        <v>8550</v>
      </c>
      <c r="J51" s="232">
        <v>3.47</v>
      </c>
      <c r="K51" s="231">
        <f>SUM(K39:K50)</f>
        <v>23850</v>
      </c>
      <c r="L51" s="234"/>
    </row>
    <row r="52" spans="4:21" ht="19.5" customHeight="1">
      <c r="D52" s="1887" t="s">
        <v>493</v>
      </c>
      <c r="E52" s="1907" t="s">
        <v>512</v>
      </c>
      <c r="F52" s="1907"/>
      <c r="G52" s="1907"/>
      <c r="H52" s="1907"/>
      <c r="I52" s="1907" t="s">
        <v>513</v>
      </c>
      <c r="J52" s="1907"/>
      <c r="K52" s="1907"/>
      <c r="L52" s="1908"/>
      <c r="N52"/>
      <c r="O52"/>
      <c r="P52"/>
      <c r="Q52"/>
      <c r="R52"/>
      <c r="S52"/>
      <c r="T52"/>
      <c r="U52"/>
    </row>
    <row r="53" spans="4:21" ht="15" customHeight="1">
      <c r="D53" s="1905"/>
      <c r="E53" s="1909" t="s">
        <v>44</v>
      </c>
      <c r="F53" s="1910"/>
      <c r="G53" s="1911" t="s">
        <v>134</v>
      </c>
      <c r="H53" s="1910"/>
      <c r="I53" s="1909" t="s">
        <v>44</v>
      </c>
      <c r="J53" s="1910"/>
      <c r="K53" s="1911" t="s">
        <v>134</v>
      </c>
      <c r="L53" s="1912"/>
      <c r="O53" s="212"/>
    </row>
    <row r="54" spans="4:21" ht="31.5">
      <c r="D54" s="1906"/>
      <c r="E54" s="213" t="s">
        <v>3</v>
      </c>
      <c r="F54" s="214" t="s">
        <v>511</v>
      </c>
      <c r="G54" s="213" t="s">
        <v>3</v>
      </c>
      <c r="H54" s="214" t="s">
        <v>511</v>
      </c>
      <c r="I54" s="213" t="s">
        <v>3</v>
      </c>
      <c r="J54" s="214" t="s">
        <v>511</v>
      </c>
      <c r="K54" s="213" t="s">
        <v>3</v>
      </c>
      <c r="L54" s="215" t="s">
        <v>511</v>
      </c>
    </row>
    <row r="55" spans="4:21">
      <c r="D55" s="216" t="s">
        <v>495</v>
      </c>
      <c r="E55" s="217">
        <v>25300</v>
      </c>
      <c r="F55" s="235">
        <v>0.48</v>
      </c>
      <c r="G55" s="236">
        <v>28850</v>
      </c>
      <c r="H55" s="220">
        <v>3.3014000000000001</v>
      </c>
      <c r="I55" s="217">
        <v>0</v>
      </c>
      <c r="J55" s="217">
        <v>0</v>
      </c>
      <c r="K55" s="217">
        <v>0</v>
      </c>
      <c r="L55" s="237">
        <v>0</v>
      </c>
    </row>
    <row r="56" spans="4:21">
      <c r="D56" s="163" t="s">
        <v>496</v>
      </c>
      <c r="E56" s="217">
        <v>7400</v>
      </c>
      <c r="F56" s="238">
        <v>0.45</v>
      </c>
      <c r="G56" s="220">
        <v>0</v>
      </c>
      <c r="H56" s="220">
        <v>0</v>
      </c>
      <c r="I56" s="221">
        <v>0</v>
      </c>
      <c r="J56" s="217">
        <v>0</v>
      </c>
      <c r="K56" s="217">
        <v>0</v>
      </c>
      <c r="L56" s="239">
        <v>0</v>
      </c>
    </row>
    <row r="57" spans="4:21">
      <c r="D57" s="240" t="s">
        <v>497</v>
      </c>
      <c r="E57" s="217">
        <v>5500</v>
      </c>
      <c r="F57" s="235">
        <v>0.67</v>
      </c>
      <c r="G57" s="241"/>
      <c r="H57" s="242"/>
      <c r="I57" s="217">
        <v>0</v>
      </c>
      <c r="J57" s="217">
        <v>0</v>
      </c>
      <c r="K57" s="241"/>
      <c r="L57" s="243"/>
    </row>
    <row r="58" spans="4:21">
      <c r="D58" s="163" t="s">
        <v>498</v>
      </c>
      <c r="E58" s="225">
        <v>0</v>
      </c>
      <c r="F58" s="221">
        <v>0</v>
      </c>
      <c r="G58" s="220"/>
      <c r="H58" s="220"/>
      <c r="I58" s="225">
        <v>1700</v>
      </c>
      <c r="J58" s="244">
        <v>1.52</v>
      </c>
      <c r="K58" s="220"/>
      <c r="L58" s="239"/>
    </row>
    <row r="59" spans="4:21">
      <c r="D59" s="163" t="s">
        <v>499</v>
      </c>
      <c r="E59" s="225">
        <v>0</v>
      </c>
      <c r="F59" s="221">
        <v>0</v>
      </c>
      <c r="G59" s="220"/>
      <c r="H59" s="220"/>
      <c r="I59" s="225">
        <v>0</v>
      </c>
      <c r="J59" s="225">
        <v>0</v>
      </c>
      <c r="K59" s="220"/>
      <c r="L59" s="239"/>
    </row>
    <row r="60" spans="4:21">
      <c r="D60" s="163" t="s">
        <v>500</v>
      </c>
      <c r="E60" s="225">
        <v>0</v>
      </c>
      <c r="F60" s="221">
        <v>0</v>
      </c>
      <c r="G60" s="245"/>
      <c r="H60" s="242"/>
      <c r="I60" s="225">
        <v>0</v>
      </c>
      <c r="J60" s="217">
        <v>0</v>
      </c>
      <c r="K60" s="245"/>
      <c r="L60" s="243"/>
    </row>
    <row r="61" spans="4:21">
      <c r="D61" s="163" t="s">
        <v>501</v>
      </c>
      <c r="E61" s="217">
        <v>0</v>
      </c>
      <c r="F61" s="221">
        <v>0</v>
      </c>
      <c r="G61" s="220"/>
      <c r="H61" s="220"/>
      <c r="I61" s="217">
        <v>0</v>
      </c>
      <c r="J61" s="225">
        <v>0</v>
      </c>
      <c r="K61" s="220"/>
      <c r="L61" s="239"/>
    </row>
    <row r="62" spans="4:21">
      <c r="D62" s="163" t="s">
        <v>502</v>
      </c>
      <c r="E62" s="225">
        <v>0</v>
      </c>
      <c r="F62" s="221">
        <v>0</v>
      </c>
      <c r="G62" s="220"/>
      <c r="H62" s="242"/>
      <c r="I62" s="225">
        <v>0</v>
      </c>
      <c r="J62" s="225">
        <v>0</v>
      </c>
      <c r="K62" s="220"/>
      <c r="L62" s="243"/>
    </row>
    <row r="63" spans="4:21">
      <c r="D63" s="163" t="s">
        <v>503</v>
      </c>
      <c r="E63" s="221">
        <v>0</v>
      </c>
      <c r="F63" s="221">
        <v>0</v>
      </c>
      <c r="G63" s="220"/>
      <c r="H63" s="242"/>
      <c r="I63" s="221">
        <v>0</v>
      </c>
      <c r="J63" s="217">
        <v>0</v>
      </c>
      <c r="K63" s="220"/>
      <c r="L63" s="243"/>
      <c r="N63" s="226"/>
    </row>
    <row r="64" spans="4:21">
      <c r="D64" s="163" t="s">
        <v>504</v>
      </c>
      <c r="E64" s="221">
        <v>0</v>
      </c>
      <c r="F64" s="220">
        <v>0</v>
      </c>
      <c r="G64" s="220"/>
      <c r="H64" s="242"/>
      <c r="I64" s="221">
        <v>0</v>
      </c>
      <c r="J64" s="225">
        <v>0</v>
      </c>
      <c r="K64" s="220"/>
      <c r="L64" s="243"/>
    </row>
    <row r="65" spans="4:14">
      <c r="D65" s="163" t="s">
        <v>505</v>
      </c>
      <c r="E65" s="221">
        <v>0</v>
      </c>
      <c r="F65" s="220">
        <v>0</v>
      </c>
      <c r="G65" s="220"/>
      <c r="H65" s="242"/>
      <c r="I65" s="221">
        <v>0</v>
      </c>
      <c r="J65" s="221">
        <v>0</v>
      </c>
      <c r="K65" s="220"/>
      <c r="L65" s="243"/>
    </row>
    <row r="66" spans="4:14">
      <c r="D66" s="181" t="s">
        <v>506</v>
      </c>
      <c r="E66" s="228">
        <v>5000</v>
      </c>
      <c r="F66" s="246">
        <v>3.17</v>
      </c>
      <c r="G66" s="220"/>
      <c r="H66" s="242"/>
      <c r="I66" s="227">
        <v>0</v>
      </c>
      <c r="J66" s="217">
        <v>0</v>
      </c>
      <c r="K66" s="220"/>
      <c r="L66" s="243"/>
    </row>
    <row r="67" spans="4:14">
      <c r="D67" s="230" t="s">
        <v>287</v>
      </c>
      <c r="E67" s="233">
        <f>SUM(E55:E66)</f>
        <v>43200</v>
      </c>
      <c r="F67" s="232">
        <v>0.92</v>
      </c>
      <c r="G67" s="231">
        <f>SUM(G55:G66)</f>
        <v>28850</v>
      </c>
      <c r="H67" s="232"/>
      <c r="I67" s="231">
        <f>SUM(I55:I66)</f>
        <v>1700</v>
      </c>
      <c r="J67" s="232">
        <v>1.52</v>
      </c>
      <c r="K67" s="247">
        <f>SUM(K55:K66)</f>
        <v>0</v>
      </c>
      <c r="L67" s="248">
        <v>0</v>
      </c>
    </row>
    <row r="68" spans="4:14" ht="15.75" customHeight="1">
      <c r="D68" s="1887" t="s">
        <v>493</v>
      </c>
      <c r="E68" s="1893" t="s">
        <v>514</v>
      </c>
      <c r="F68" s="1894"/>
      <c r="G68" s="1894"/>
      <c r="H68" s="1894"/>
      <c r="I68" s="1894"/>
      <c r="J68" s="1894"/>
      <c r="K68" s="1894"/>
      <c r="L68" s="1895"/>
    </row>
    <row r="69" spans="4:14">
      <c r="D69" s="1887"/>
      <c r="E69" s="1896" t="s">
        <v>515</v>
      </c>
      <c r="F69" s="1897"/>
      <c r="G69" s="1897"/>
      <c r="H69" s="1898"/>
      <c r="I69" s="1896" t="s">
        <v>516</v>
      </c>
      <c r="J69" s="1897"/>
      <c r="K69" s="1897"/>
      <c r="L69" s="1899"/>
      <c r="N69" s="212"/>
    </row>
    <row r="70" spans="4:14">
      <c r="D70" s="1887"/>
      <c r="E70" s="1900" t="s">
        <v>44</v>
      </c>
      <c r="F70" s="1901"/>
      <c r="G70" s="1900" t="s">
        <v>134</v>
      </c>
      <c r="H70" s="1901"/>
      <c r="I70" s="1902" t="s">
        <v>44</v>
      </c>
      <c r="J70" s="1903"/>
      <c r="K70" s="1902" t="s">
        <v>134</v>
      </c>
      <c r="L70" s="1904"/>
    </row>
    <row r="71" spans="4:14" ht="31.5">
      <c r="D71" s="1888"/>
      <c r="E71" s="213" t="s">
        <v>3</v>
      </c>
      <c r="F71" s="214" t="s">
        <v>511</v>
      </c>
      <c r="G71" s="213" t="s">
        <v>3</v>
      </c>
      <c r="H71" s="249" t="s">
        <v>511</v>
      </c>
      <c r="I71" s="250" t="s">
        <v>3</v>
      </c>
      <c r="J71" s="213" t="s">
        <v>517</v>
      </c>
      <c r="K71" s="251" t="s">
        <v>3</v>
      </c>
      <c r="L71" s="252" t="s">
        <v>517</v>
      </c>
    </row>
    <row r="72" spans="4:14">
      <c r="D72" s="216" t="s">
        <v>495</v>
      </c>
      <c r="E72" s="253">
        <v>0</v>
      </c>
      <c r="F72" s="253">
        <v>0</v>
      </c>
      <c r="G72" s="254">
        <v>0</v>
      </c>
      <c r="H72" s="255">
        <v>0</v>
      </c>
      <c r="I72" s="256">
        <v>0</v>
      </c>
      <c r="J72" s="256">
        <v>0</v>
      </c>
      <c r="K72" s="254">
        <v>0</v>
      </c>
      <c r="L72" s="257">
        <v>0</v>
      </c>
    </row>
    <row r="73" spans="4:14">
      <c r="D73" s="163" t="s">
        <v>496</v>
      </c>
      <c r="E73" s="258">
        <v>0</v>
      </c>
      <c r="F73" s="259">
        <v>0</v>
      </c>
      <c r="G73" s="256">
        <v>0</v>
      </c>
      <c r="H73" s="259">
        <v>0</v>
      </c>
      <c r="I73" s="260">
        <v>0</v>
      </c>
      <c r="J73" s="256">
        <v>0</v>
      </c>
      <c r="K73" s="256">
        <v>0</v>
      </c>
      <c r="L73" s="261">
        <v>0</v>
      </c>
    </row>
    <row r="74" spans="4:14">
      <c r="D74" s="163" t="s">
        <v>497</v>
      </c>
      <c r="E74" s="262">
        <v>0</v>
      </c>
      <c r="F74" s="259">
        <v>0</v>
      </c>
      <c r="G74" s="256"/>
      <c r="H74" s="259"/>
      <c r="I74" s="256">
        <v>0</v>
      </c>
      <c r="J74" s="256">
        <v>0</v>
      </c>
      <c r="K74" s="256"/>
      <c r="L74" s="261"/>
    </row>
    <row r="75" spans="4:14">
      <c r="D75" s="163" t="s">
        <v>498</v>
      </c>
      <c r="E75" s="259">
        <v>100</v>
      </c>
      <c r="F75" s="256">
        <v>3</v>
      </c>
      <c r="G75" s="263"/>
      <c r="H75" s="264"/>
      <c r="I75" s="256">
        <v>0</v>
      </c>
      <c r="J75" s="256">
        <v>0</v>
      </c>
      <c r="K75" s="256"/>
      <c r="L75" s="261"/>
    </row>
    <row r="76" spans="4:14">
      <c r="D76" s="163" t="s">
        <v>499</v>
      </c>
      <c r="E76" s="259">
        <v>0</v>
      </c>
      <c r="F76" s="256">
        <v>0</v>
      </c>
      <c r="G76" s="265"/>
      <c r="H76" s="259"/>
      <c r="I76" s="266">
        <v>44050</v>
      </c>
      <c r="J76" s="256">
        <v>5</v>
      </c>
      <c r="K76" s="263"/>
      <c r="L76" s="261"/>
    </row>
    <row r="77" spans="4:14">
      <c r="D77" s="163" t="s">
        <v>500</v>
      </c>
      <c r="E77" s="267">
        <v>2000</v>
      </c>
      <c r="F77" s="256">
        <v>3</v>
      </c>
      <c r="G77" s="263"/>
      <c r="H77" s="264"/>
      <c r="I77" s="268">
        <v>0</v>
      </c>
      <c r="J77" s="256">
        <v>0</v>
      </c>
      <c r="K77" s="256"/>
      <c r="L77" s="261"/>
    </row>
    <row r="78" spans="4:14">
      <c r="D78" s="163" t="s">
        <v>501</v>
      </c>
      <c r="E78" s="259">
        <v>1050</v>
      </c>
      <c r="F78" s="256">
        <v>3</v>
      </c>
      <c r="G78" s="263"/>
      <c r="H78" s="264"/>
      <c r="I78" s="266">
        <v>10000</v>
      </c>
      <c r="J78" s="256">
        <v>5</v>
      </c>
      <c r="K78" s="260"/>
      <c r="L78" s="261"/>
    </row>
    <row r="79" spans="4:14">
      <c r="D79" s="163" t="s">
        <v>502</v>
      </c>
      <c r="E79" s="259">
        <v>0</v>
      </c>
      <c r="F79" s="256">
        <v>0</v>
      </c>
      <c r="G79" s="256"/>
      <c r="H79" s="256"/>
      <c r="I79" s="266">
        <v>6100</v>
      </c>
      <c r="J79" s="256">
        <v>5</v>
      </c>
      <c r="K79" s="260"/>
      <c r="L79" s="261"/>
    </row>
    <row r="80" spans="4:14">
      <c r="D80" s="163" t="s">
        <v>503</v>
      </c>
      <c r="E80" s="259">
        <v>0</v>
      </c>
      <c r="F80" s="256">
        <v>0</v>
      </c>
      <c r="G80" s="256"/>
      <c r="H80" s="256"/>
      <c r="I80" s="266">
        <v>1670</v>
      </c>
      <c r="J80" s="256">
        <v>5</v>
      </c>
      <c r="K80" s="260"/>
      <c r="L80" s="261"/>
    </row>
    <row r="81" spans="4:12">
      <c r="D81" s="163" t="s">
        <v>504</v>
      </c>
      <c r="E81" s="259">
        <v>0</v>
      </c>
      <c r="F81" s="256">
        <v>0</v>
      </c>
      <c r="G81" s="256"/>
      <c r="H81" s="256"/>
      <c r="I81" s="266">
        <v>7900</v>
      </c>
      <c r="J81" s="256">
        <v>5</v>
      </c>
      <c r="K81" s="260"/>
      <c r="L81" s="261"/>
    </row>
    <row r="82" spans="4:12">
      <c r="D82" s="163" t="s">
        <v>505</v>
      </c>
      <c r="E82" s="259">
        <v>0</v>
      </c>
      <c r="F82" s="256">
        <v>0</v>
      </c>
      <c r="G82" s="256"/>
      <c r="H82" s="256"/>
      <c r="I82" s="256">
        <v>0</v>
      </c>
      <c r="J82" s="256">
        <v>0</v>
      </c>
      <c r="K82" s="256"/>
      <c r="L82" s="261"/>
    </row>
    <row r="83" spans="4:12">
      <c r="D83" s="181" t="s">
        <v>506</v>
      </c>
      <c r="E83" s="269">
        <v>42800</v>
      </c>
      <c r="F83" s="256">
        <v>3</v>
      </c>
      <c r="G83" s="270"/>
      <c r="H83" s="271"/>
      <c r="I83" s="256">
        <v>0</v>
      </c>
      <c r="J83" s="256">
        <v>0</v>
      </c>
      <c r="K83" s="256"/>
      <c r="L83" s="261"/>
    </row>
    <row r="84" spans="4:12" ht="16.5" thickBot="1">
      <c r="D84" s="230" t="s">
        <v>287</v>
      </c>
      <c r="E84" s="272">
        <f>SUM(E72:E83)</f>
        <v>45950</v>
      </c>
      <c r="F84" s="273">
        <v>3</v>
      </c>
      <c r="G84" s="274">
        <v>0</v>
      </c>
      <c r="H84" s="274">
        <v>0</v>
      </c>
      <c r="I84" s="275">
        <f>SUM(I72:I83)</f>
        <v>69720</v>
      </c>
      <c r="J84" s="276">
        <v>5</v>
      </c>
      <c r="K84" s="276">
        <f>SUM(K72:K83)</f>
        <v>0</v>
      </c>
      <c r="L84" s="277">
        <v>0</v>
      </c>
    </row>
    <row r="85" spans="4:12" ht="16.5" thickTop="1">
      <c r="D85" s="1887" t="s">
        <v>493</v>
      </c>
      <c r="E85" s="1889" t="s">
        <v>518</v>
      </c>
      <c r="F85" s="1890"/>
      <c r="G85" s="278"/>
      <c r="H85" s="278"/>
      <c r="I85" s="278"/>
      <c r="J85" s="279"/>
      <c r="K85" s="278"/>
      <c r="L85" s="278"/>
    </row>
    <row r="86" spans="4:12">
      <c r="D86" s="1887"/>
      <c r="E86" s="1891"/>
      <c r="F86" s="1892"/>
      <c r="G86" s="278"/>
      <c r="H86" s="278"/>
      <c r="I86" s="278"/>
      <c r="J86" s="279"/>
      <c r="K86" s="278"/>
      <c r="L86" s="278"/>
    </row>
    <row r="87" spans="4:12">
      <c r="D87" s="1887"/>
      <c r="E87" s="280" t="s">
        <v>44</v>
      </c>
      <c r="F87" s="281" t="s">
        <v>134</v>
      </c>
      <c r="G87" s="278"/>
      <c r="H87" s="278"/>
      <c r="I87" s="278"/>
      <c r="J87" s="279"/>
      <c r="K87" s="278"/>
      <c r="L87" s="278"/>
    </row>
    <row r="88" spans="4:12">
      <c r="D88" s="1888"/>
      <c r="E88" s="282" t="s">
        <v>3</v>
      </c>
      <c r="F88" s="283" t="s">
        <v>3</v>
      </c>
      <c r="G88" s="278"/>
      <c r="H88" s="278"/>
      <c r="I88" s="278"/>
      <c r="J88" s="279"/>
      <c r="K88" s="278"/>
      <c r="L88" s="278"/>
    </row>
    <row r="89" spans="4:12">
      <c r="D89" s="216" t="s">
        <v>495</v>
      </c>
      <c r="E89" s="284">
        <v>0</v>
      </c>
      <c r="F89" s="257">
        <v>0</v>
      </c>
      <c r="G89" s="278"/>
      <c r="H89" s="278"/>
      <c r="I89" s="278"/>
      <c r="J89" s="279"/>
      <c r="K89" s="278"/>
      <c r="L89" s="278"/>
    </row>
    <row r="90" spans="4:12">
      <c r="D90" s="163" t="s">
        <v>496</v>
      </c>
      <c r="E90" s="285">
        <v>0</v>
      </c>
      <c r="F90" s="261">
        <v>0</v>
      </c>
      <c r="G90" s="278"/>
      <c r="H90" s="278"/>
      <c r="I90" s="278"/>
      <c r="J90" s="279"/>
      <c r="K90" s="278"/>
      <c r="L90" s="278"/>
    </row>
    <row r="91" spans="4:12">
      <c r="D91" s="163" t="s">
        <v>497</v>
      </c>
      <c r="E91" s="285">
        <v>300</v>
      </c>
      <c r="F91" s="286"/>
      <c r="G91" s="278"/>
      <c r="H91" s="278"/>
      <c r="I91" s="278"/>
      <c r="J91" s="279"/>
      <c r="K91" s="278"/>
      <c r="L91" s="278"/>
    </row>
    <row r="92" spans="4:12">
      <c r="D92" s="163" t="s">
        <v>498</v>
      </c>
      <c r="E92" s="285">
        <v>5200</v>
      </c>
      <c r="F92" s="286"/>
      <c r="G92" s="278"/>
      <c r="H92" s="278"/>
      <c r="I92" s="278"/>
      <c r="J92" s="279"/>
      <c r="K92" s="278"/>
      <c r="L92" s="278"/>
    </row>
    <row r="93" spans="4:12">
      <c r="D93" s="163" t="s">
        <v>499</v>
      </c>
      <c r="E93" s="285">
        <v>15080</v>
      </c>
      <c r="F93" s="286"/>
      <c r="G93" s="278"/>
      <c r="H93" s="278"/>
      <c r="I93" s="278"/>
      <c r="J93" s="279"/>
      <c r="K93" s="278"/>
      <c r="L93" s="278"/>
    </row>
    <row r="94" spans="4:12">
      <c r="D94" s="163" t="s">
        <v>500</v>
      </c>
      <c r="E94" s="285">
        <v>3000</v>
      </c>
      <c r="F94" s="286"/>
      <c r="G94" s="278"/>
      <c r="H94" s="278"/>
      <c r="I94" s="278"/>
      <c r="J94" s="279"/>
      <c r="K94" s="278"/>
      <c r="L94" s="278"/>
    </row>
    <row r="95" spans="4:12">
      <c r="D95" s="163" t="s">
        <v>501</v>
      </c>
      <c r="E95" s="285">
        <v>500</v>
      </c>
      <c r="F95" s="261"/>
      <c r="G95" s="278"/>
      <c r="H95" s="278"/>
      <c r="I95" s="278"/>
      <c r="J95" s="279"/>
      <c r="K95" s="278"/>
      <c r="L95" s="278"/>
    </row>
    <row r="96" spans="4:12">
      <c r="D96" s="163" t="s">
        <v>502</v>
      </c>
      <c r="E96" s="285">
        <v>3300</v>
      </c>
      <c r="F96" s="286"/>
      <c r="G96" s="278"/>
      <c r="H96" s="278"/>
      <c r="I96" s="278"/>
      <c r="J96" s="279"/>
      <c r="K96" s="278"/>
      <c r="L96" s="278"/>
    </row>
    <row r="97" spans="4:14">
      <c r="D97" s="163" t="s">
        <v>503</v>
      </c>
      <c r="E97" s="285">
        <v>2480</v>
      </c>
      <c r="F97" s="287"/>
      <c r="G97" s="278"/>
      <c r="H97" s="278"/>
      <c r="I97" s="278"/>
      <c r="J97" s="279"/>
      <c r="K97" s="278"/>
      <c r="L97" s="278"/>
    </row>
    <row r="98" spans="4:14">
      <c r="D98" s="163" t="s">
        <v>504</v>
      </c>
      <c r="E98" s="285">
        <v>8465</v>
      </c>
      <c r="F98" s="286"/>
      <c r="G98" s="278"/>
      <c r="H98" s="278"/>
      <c r="I98" s="278"/>
      <c r="J98" s="279"/>
      <c r="K98" s="278"/>
      <c r="L98" s="278"/>
    </row>
    <row r="99" spans="4:14">
      <c r="D99" s="163" t="s">
        <v>505</v>
      </c>
      <c r="E99" s="285">
        <v>0</v>
      </c>
      <c r="F99" s="286"/>
      <c r="G99" s="278"/>
      <c r="H99" s="278"/>
      <c r="I99" s="278"/>
      <c r="J99" s="279"/>
      <c r="K99" s="278"/>
      <c r="L99" s="278"/>
    </row>
    <row r="100" spans="4:14">
      <c r="D100" s="181" t="s">
        <v>506</v>
      </c>
      <c r="E100" s="285">
        <v>0</v>
      </c>
      <c r="F100" s="286"/>
      <c r="G100" s="278"/>
      <c r="H100" s="278"/>
      <c r="I100" s="278"/>
      <c r="J100" s="279"/>
      <c r="K100" s="278"/>
      <c r="L100" s="278"/>
    </row>
    <row r="101" spans="4:14" ht="16.5" thickBot="1">
      <c r="D101" s="288" t="s">
        <v>287</v>
      </c>
      <c r="E101" s="289">
        <f>SUM(E89:E100)</f>
        <v>38325</v>
      </c>
      <c r="F101" s="290">
        <f>SUM(F89:F100)</f>
        <v>0</v>
      </c>
      <c r="G101" s="278"/>
      <c r="H101" s="278"/>
      <c r="I101" s="278"/>
      <c r="J101" s="279"/>
      <c r="K101" s="278"/>
      <c r="L101" s="278"/>
    </row>
    <row r="102" spans="4:14" ht="16.5" thickTop="1">
      <c r="D102" s="291" t="s">
        <v>519</v>
      </c>
      <c r="H102" s="292"/>
      <c r="N102" s="212"/>
    </row>
    <row r="103" spans="4:14">
      <c r="N103" s="212"/>
    </row>
    <row r="104" spans="4:14">
      <c r="L104" s="293"/>
    </row>
    <row r="106" spans="4:14">
      <c r="K106" s="294"/>
    </row>
  </sheetData>
  <mergeCells count="40">
    <mergeCell ref="D1:L1"/>
    <mergeCell ref="D2:L2"/>
    <mergeCell ref="E4:H4"/>
    <mergeCell ref="I4:L4"/>
    <mergeCell ref="D5:D6"/>
    <mergeCell ref="E5:F5"/>
    <mergeCell ref="G5:H5"/>
    <mergeCell ref="I5:J5"/>
    <mergeCell ref="K5:L5"/>
    <mergeCell ref="E20:H20"/>
    <mergeCell ref="I20:L20"/>
    <mergeCell ref="D21:D22"/>
    <mergeCell ref="E21:F21"/>
    <mergeCell ref="G21:H21"/>
    <mergeCell ref="I21:J21"/>
    <mergeCell ref="K21:L21"/>
    <mergeCell ref="D36:D38"/>
    <mergeCell ref="E36:H36"/>
    <mergeCell ref="I36:L36"/>
    <mergeCell ref="E37:F37"/>
    <mergeCell ref="G37:H37"/>
    <mergeCell ref="I37:J37"/>
    <mergeCell ref="K37:L37"/>
    <mergeCell ref="D52:D54"/>
    <mergeCell ref="E52:H52"/>
    <mergeCell ref="I52:L52"/>
    <mergeCell ref="E53:F53"/>
    <mergeCell ref="G53:H53"/>
    <mergeCell ref="I53:J53"/>
    <mergeCell ref="K53:L53"/>
    <mergeCell ref="D85:D88"/>
    <mergeCell ref="E85:F86"/>
    <mergeCell ref="D68:D71"/>
    <mergeCell ref="E68:L68"/>
    <mergeCell ref="E69:H69"/>
    <mergeCell ref="I69:L69"/>
    <mergeCell ref="E70:F70"/>
    <mergeCell ref="G70:H70"/>
    <mergeCell ref="I70:J70"/>
    <mergeCell ref="K70:L70"/>
  </mergeCells>
  <pageMargins left="0.91" right="0.5" top="0.75" bottom="0.39" header="0.3" footer="0.3"/>
  <pageSetup scale="42" orientation="portrait" r:id="rId1"/>
</worksheet>
</file>

<file path=xl/worksheets/sheet36.xml><?xml version="1.0" encoding="utf-8"?>
<worksheet xmlns="http://schemas.openxmlformats.org/spreadsheetml/2006/main" xmlns:r="http://schemas.openxmlformats.org/officeDocument/2006/relationships">
  <sheetPr>
    <pageSetUpPr fitToPage="1"/>
  </sheetPr>
  <dimension ref="A1:T34"/>
  <sheetViews>
    <sheetView zoomScale="80" zoomScaleNormal="80" zoomScaleSheetLayoutView="76" workbookViewId="0">
      <selection activeCell="U17" sqref="U17"/>
    </sheetView>
  </sheetViews>
  <sheetFormatPr defaultRowHeight="15.75"/>
  <cols>
    <col min="1" max="1" width="13.140625" style="155" bestFit="1" customWidth="1"/>
    <col min="2" max="2" width="14.85546875" style="155" bestFit="1" customWidth="1"/>
    <col min="3" max="3" width="18.5703125" style="155" bestFit="1" customWidth="1"/>
    <col min="4" max="5" width="9.85546875" style="155" bestFit="1" customWidth="1"/>
    <col min="6" max="6" width="14.85546875" style="155" bestFit="1" customWidth="1"/>
    <col min="7" max="7" width="14" style="155" customWidth="1"/>
    <col min="8" max="8" width="14.7109375" style="155" bestFit="1" customWidth="1"/>
    <col min="9" max="9" width="14.28515625" style="155" customWidth="1"/>
    <col min="10" max="11" width="9.85546875" style="155" bestFit="1" customWidth="1"/>
    <col min="12" max="12" width="12.28515625" style="155" customWidth="1"/>
    <col min="13" max="13" width="14" style="155" customWidth="1"/>
    <col min="14" max="14" width="13.85546875" style="155" customWidth="1"/>
    <col min="15" max="15" width="13.85546875" style="155" bestFit="1" customWidth="1"/>
    <col min="16" max="16" width="13.42578125" style="155" customWidth="1"/>
    <col min="17" max="17" width="11.5703125" style="155" customWidth="1"/>
    <col min="18" max="256" width="9.140625" style="155"/>
    <col min="257" max="257" width="13.140625" style="155" bestFit="1" customWidth="1"/>
    <col min="258" max="258" width="14.7109375" style="155" bestFit="1" customWidth="1"/>
    <col min="259" max="259" width="18.42578125" style="155" bestFit="1" customWidth="1"/>
    <col min="260" max="261" width="9.7109375" style="155" bestFit="1" customWidth="1"/>
    <col min="262" max="262" width="14.7109375" style="155" bestFit="1" customWidth="1"/>
    <col min="263" max="263" width="14" style="155" customWidth="1"/>
    <col min="264" max="264" width="14.140625" style="155" bestFit="1" customWidth="1"/>
    <col min="265" max="265" width="14.28515625" style="155" customWidth="1"/>
    <col min="266" max="267" width="9.7109375" style="155" bestFit="1" customWidth="1"/>
    <col min="268" max="268" width="12.28515625" style="155" customWidth="1"/>
    <col min="269" max="269" width="14" style="155" customWidth="1"/>
    <col min="270" max="270" width="13.85546875" style="155" customWidth="1"/>
    <col min="271" max="271" width="13.7109375" style="155" bestFit="1" customWidth="1"/>
    <col min="272" max="272" width="13.42578125" style="155" customWidth="1"/>
    <col min="273" max="273" width="11.5703125" style="155" customWidth="1"/>
    <col min="274" max="512" width="9.140625" style="155"/>
    <col min="513" max="513" width="13.140625" style="155" bestFit="1" customWidth="1"/>
    <col min="514" max="514" width="14.7109375" style="155" bestFit="1" customWidth="1"/>
    <col min="515" max="515" width="18.42578125" style="155" bestFit="1" customWidth="1"/>
    <col min="516" max="517" width="9.7109375" style="155" bestFit="1" customWidth="1"/>
    <col min="518" max="518" width="14.7109375" style="155" bestFit="1" customWidth="1"/>
    <col min="519" max="519" width="14" style="155" customWidth="1"/>
    <col min="520" max="520" width="14.140625" style="155" bestFit="1" customWidth="1"/>
    <col min="521" max="521" width="14.28515625" style="155" customWidth="1"/>
    <col min="522" max="523" width="9.7109375" style="155" bestFit="1" customWidth="1"/>
    <col min="524" max="524" width="12.28515625" style="155" customWidth="1"/>
    <col min="525" max="525" width="14" style="155" customWidth="1"/>
    <col min="526" max="526" width="13.85546875" style="155" customWidth="1"/>
    <col min="527" max="527" width="13.7109375" style="155" bestFit="1" customWidth="1"/>
    <col min="528" max="528" width="13.42578125" style="155" customWidth="1"/>
    <col min="529" max="529" width="11.5703125" style="155" customWidth="1"/>
    <col min="530" max="768" width="9.140625" style="155"/>
    <col min="769" max="769" width="13.140625" style="155" bestFit="1" customWidth="1"/>
    <col min="770" max="770" width="14.7109375" style="155" bestFit="1" customWidth="1"/>
    <col min="771" max="771" width="18.42578125" style="155" bestFit="1" customWidth="1"/>
    <col min="772" max="773" width="9.7109375" style="155" bestFit="1" customWidth="1"/>
    <col min="774" max="774" width="14.7109375" style="155" bestFit="1" customWidth="1"/>
    <col min="775" max="775" width="14" style="155" customWidth="1"/>
    <col min="776" max="776" width="14.140625" style="155" bestFit="1" customWidth="1"/>
    <col min="777" max="777" width="14.28515625" style="155" customWidth="1"/>
    <col min="778" max="779" width="9.7109375" style="155" bestFit="1" customWidth="1"/>
    <col min="780" max="780" width="12.28515625" style="155" customWidth="1"/>
    <col min="781" max="781" width="14" style="155" customWidth="1"/>
    <col min="782" max="782" width="13.85546875" style="155" customWidth="1"/>
    <col min="783" max="783" width="13.7109375" style="155" bestFit="1" customWidth="1"/>
    <col min="784" max="784" width="13.42578125" style="155" customWidth="1"/>
    <col min="785" max="785" width="11.5703125" style="155" customWidth="1"/>
    <col min="786" max="1024" width="9.140625" style="155"/>
    <col min="1025" max="1025" width="13.140625" style="155" bestFit="1" customWidth="1"/>
    <col min="1026" max="1026" width="14.7109375" style="155" bestFit="1" customWidth="1"/>
    <col min="1027" max="1027" width="18.42578125" style="155" bestFit="1" customWidth="1"/>
    <col min="1028" max="1029" width="9.7109375" style="155" bestFit="1" customWidth="1"/>
    <col min="1030" max="1030" width="14.7109375" style="155" bestFit="1" customWidth="1"/>
    <col min="1031" max="1031" width="14" style="155" customWidth="1"/>
    <col min="1032" max="1032" width="14.140625" style="155" bestFit="1" customWidth="1"/>
    <col min="1033" max="1033" width="14.28515625" style="155" customWidth="1"/>
    <col min="1034" max="1035" width="9.7109375" style="155" bestFit="1" customWidth="1"/>
    <col min="1036" max="1036" width="12.28515625" style="155" customWidth="1"/>
    <col min="1037" max="1037" width="14" style="155" customWidth="1"/>
    <col min="1038" max="1038" width="13.85546875" style="155" customWidth="1"/>
    <col min="1039" max="1039" width="13.7109375" style="155" bestFit="1" customWidth="1"/>
    <col min="1040" max="1040" width="13.42578125" style="155" customWidth="1"/>
    <col min="1041" max="1041" width="11.5703125" style="155" customWidth="1"/>
    <col min="1042" max="1280" width="9.140625" style="155"/>
    <col min="1281" max="1281" width="13.140625" style="155" bestFit="1" customWidth="1"/>
    <col min="1282" max="1282" width="14.7109375" style="155" bestFit="1" customWidth="1"/>
    <col min="1283" max="1283" width="18.42578125" style="155" bestFit="1" customWidth="1"/>
    <col min="1284" max="1285" width="9.7109375" style="155" bestFit="1" customWidth="1"/>
    <col min="1286" max="1286" width="14.7109375" style="155" bestFit="1" customWidth="1"/>
    <col min="1287" max="1287" width="14" style="155" customWidth="1"/>
    <col min="1288" max="1288" width="14.140625" style="155" bestFit="1" customWidth="1"/>
    <col min="1289" max="1289" width="14.28515625" style="155" customWidth="1"/>
    <col min="1290" max="1291" width="9.7109375" style="155" bestFit="1" customWidth="1"/>
    <col min="1292" max="1292" width="12.28515625" style="155" customWidth="1"/>
    <col min="1293" max="1293" width="14" style="155" customWidth="1"/>
    <col min="1294" max="1294" width="13.85546875" style="155" customWidth="1"/>
    <col min="1295" max="1295" width="13.7109375" style="155" bestFit="1" customWidth="1"/>
    <col min="1296" max="1296" width="13.42578125" style="155" customWidth="1"/>
    <col min="1297" max="1297" width="11.5703125" style="155" customWidth="1"/>
    <col min="1298" max="1536" width="9.140625" style="155"/>
    <col min="1537" max="1537" width="13.140625" style="155" bestFit="1" customWidth="1"/>
    <col min="1538" max="1538" width="14.7109375" style="155" bestFit="1" customWidth="1"/>
    <col min="1539" max="1539" width="18.42578125" style="155" bestFit="1" customWidth="1"/>
    <col min="1540" max="1541" width="9.7109375" style="155" bestFit="1" customWidth="1"/>
    <col min="1542" max="1542" width="14.7109375" style="155" bestFit="1" customWidth="1"/>
    <col min="1543" max="1543" width="14" style="155" customWidth="1"/>
    <col min="1544" max="1544" width="14.140625" style="155" bestFit="1" customWidth="1"/>
    <col min="1545" max="1545" width="14.28515625" style="155" customWidth="1"/>
    <col min="1546" max="1547" width="9.7109375" style="155" bestFit="1" customWidth="1"/>
    <col min="1548" max="1548" width="12.28515625" style="155" customWidth="1"/>
    <col min="1549" max="1549" width="14" style="155" customWidth="1"/>
    <col min="1550" max="1550" width="13.85546875" style="155" customWidth="1"/>
    <col min="1551" max="1551" width="13.7109375" style="155" bestFit="1" customWidth="1"/>
    <col min="1552" max="1552" width="13.42578125" style="155" customWidth="1"/>
    <col min="1553" max="1553" width="11.5703125" style="155" customWidth="1"/>
    <col min="1554" max="1792" width="9.140625" style="155"/>
    <col min="1793" max="1793" width="13.140625" style="155" bestFit="1" customWidth="1"/>
    <col min="1794" max="1794" width="14.7109375" style="155" bestFit="1" customWidth="1"/>
    <col min="1795" max="1795" width="18.42578125" style="155" bestFit="1" customWidth="1"/>
    <col min="1796" max="1797" width="9.7109375" style="155" bestFit="1" customWidth="1"/>
    <col min="1798" max="1798" width="14.7109375" style="155" bestFit="1" customWidth="1"/>
    <col min="1799" max="1799" width="14" style="155" customWidth="1"/>
    <col min="1800" max="1800" width="14.140625" style="155" bestFit="1" customWidth="1"/>
    <col min="1801" max="1801" width="14.28515625" style="155" customWidth="1"/>
    <col min="1802" max="1803" width="9.7109375" style="155" bestFit="1" customWidth="1"/>
    <col min="1804" max="1804" width="12.28515625" style="155" customWidth="1"/>
    <col min="1805" max="1805" width="14" style="155" customWidth="1"/>
    <col min="1806" max="1806" width="13.85546875" style="155" customWidth="1"/>
    <col min="1807" max="1807" width="13.7109375" style="155" bestFit="1" customWidth="1"/>
    <col min="1808" max="1808" width="13.42578125" style="155" customWidth="1"/>
    <col min="1809" max="1809" width="11.5703125" style="155" customWidth="1"/>
    <col min="1810" max="2048" width="9.140625" style="155"/>
    <col min="2049" max="2049" width="13.140625" style="155" bestFit="1" customWidth="1"/>
    <col min="2050" max="2050" width="14.7109375" style="155" bestFit="1" customWidth="1"/>
    <col min="2051" max="2051" width="18.42578125" style="155" bestFit="1" customWidth="1"/>
    <col min="2052" max="2053" width="9.7109375" style="155" bestFit="1" customWidth="1"/>
    <col min="2054" max="2054" width="14.7109375" style="155" bestFit="1" customWidth="1"/>
    <col min="2055" max="2055" width="14" style="155" customWidth="1"/>
    <col min="2056" max="2056" width="14.140625" style="155" bestFit="1" customWidth="1"/>
    <col min="2057" max="2057" width="14.28515625" style="155" customWidth="1"/>
    <col min="2058" max="2059" width="9.7109375" style="155" bestFit="1" customWidth="1"/>
    <col min="2060" max="2060" width="12.28515625" style="155" customWidth="1"/>
    <col min="2061" max="2061" width="14" style="155" customWidth="1"/>
    <col min="2062" max="2062" width="13.85546875" style="155" customWidth="1"/>
    <col min="2063" max="2063" width="13.7109375" style="155" bestFit="1" customWidth="1"/>
    <col min="2064" max="2064" width="13.42578125" style="155" customWidth="1"/>
    <col min="2065" max="2065" width="11.5703125" style="155" customWidth="1"/>
    <col min="2066" max="2304" width="9.140625" style="155"/>
    <col min="2305" max="2305" width="13.140625" style="155" bestFit="1" customWidth="1"/>
    <col min="2306" max="2306" width="14.7109375" style="155" bestFit="1" customWidth="1"/>
    <col min="2307" max="2307" width="18.42578125" style="155" bestFit="1" customWidth="1"/>
    <col min="2308" max="2309" width="9.7109375" style="155" bestFit="1" customWidth="1"/>
    <col min="2310" max="2310" width="14.7109375" style="155" bestFit="1" customWidth="1"/>
    <col min="2311" max="2311" width="14" style="155" customWidth="1"/>
    <col min="2312" max="2312" width="14.140625" style="155" bestFit="1" customWidth="1"/>
    <col min="2313" max="2313" width="14.28515625" style="155" customWidth="1"/>
    <col min="2314" max="2315" width="9.7109375" style="155" bestFit="1" customWidth="1"/>
    <col min="2316" max="2316" width="12.28515625" style="155" customWidth="1"/>
    <col min="2317" max="2317" width="14" style="155" customWidth="1"/>
    <col min="2318" max="2318" width="13.85546875" style="155" customWidth="1"/>
    <col min="2319" max="2319" width="13.7109375" style="155" bestFit="1" customWidth="1"/>
    <col min="2320" max="2320" width="13.42578125" style="155" customWidth="1"/>
    <col min="2321" max="2321" width="11.5703125" style="155" customWidth="1"/>
    <col min="2322" max="2560" width="9.140625" style="155"/>
    <col min="2561" max="2561" width="13.140625" style="155" bestFit="1" customWidth="1"/>
    <col min="2562" max="2562" width="14.7109375" style="155" bestFit="1" customWidth="1"/>
    <col min="2563" max="2563" width="18.42578125" style="155" bestFit="1" customWidth="1"/>
    <col min="2564" max="2565" width="9.7109375" style="155" bestFit="1" customWidth="1"/>
    <col min="2566" max="2566" width="14.7109375" style="155" bestFit="1" customWidth="1"/>
    <col min="2567" max="2567" width="14" style="155" customWidth="1"/>
    <col min="2568" max="2568" width="14.140625" style="155" bestFit="1" customWidth="1"/>
    <col min="2569" max="2569" width="14.28515625" style="155" customWidth="1"/>
    <col min="2570" max="2571" width="9.7109375" style="155" bestFit="1" customWidth="1"/>
    <col min="2572" max="2572" width="12.28515625" style="155" customWidth="1"/>
    <col min="2573" max="2573" width="14" style="155" customWidth="1"/>
    <col min="2574" max="2574" width="13.85546875" style="155" customWidth="1"/>
    <col min="2575" max="2575" width="13.7109375" style="155" bestFit="1" customWidth="1"/>
    <col min="2576" max="2576" width="13.42578125" style="155" customWidth="1"/>
    <col min="2577" max="2577" width="11.5703125" style="155" customWidth="1"/>
    <col min="2578" max="2816" width="9.140625" style="155"/>
    <col min="2817" max="2817" width="13.140625" style="155" bestFit="1" customWidth="1"/>
    <col min="2818" max="2818" width="14.7109375" style="155" bestFit="1" customWidth="1"/>
    <col min="2819" max="2819" width="18.42578125" style="155" bestFit="1" customWidth="1"/>
    <col min="2820" max="2821" width="9.7109375" style="155" bestFit="1" customWidth="1"/>
    <col min="2822" max="2822" width="14.7109375" style="155" bestFit="1" customWidth="1"/>
    <col min="2823" max="2823" width="14" style="155" customWidth="1"/>
    <col min="2824" max="2824" width="14.140625" style="155" bestFit="1" customWidth="1"/>
    <col min="2825" max="2825" width="14.28515625" style="155" customWidth="1"/>
    <col min="2826" max="2827" width="9.7109375" style="155" bestFit="1" customWidth="1"/>
    <col min="2828" max="2828" width="12.28515625" style="155" customWidth="1"/>
    <col min="2829" max="2829" width="14" style="155" customWidth="1"/>
    <col min="2830" max="2830" width="13.85546875" style="155" customWidth="1"/>
    <col min="2831" max="2831" width="13.7109375" style="155" bestFit="1" customWidth="1"/>
    <col min="2832" max="2832" width="13.42578125" style="155" customWidth="1"/>
    <col min="2833" max="2833" width="11.5703125" style="155" customWidth="1"/>
    <col min="2834" max="3072" width="9.140625" style="155"/>
    <col min="3073" max="3073" width="13.140625" style="155" bestFit="1" customWidth="1"/>
    <col min="3074" max="3074" width="14.7109375" style="155" bestFit="1" customWidth="1"/>
    <col min="3075" max="3075" width="18.42578125" style="155" bestFit="1" customWidth="1"/>
    <col min="3076" max="3077" width="9.7109375" style="155" bestFit="1" customWidth="1"/>
    <col min="3078" max="3078" width="14.7109375" style="155" bestFit="1" customWidth="1"/>
    <col min="3079" max="3079" width="14" style="155" customWidth="1"/>
    <col min="3080" max="3080" width="14.140625" style="155" bestFit="1" customWidth="1"/>
    <col min="3081" max="3081" width="14.28515625" style="155" customWidth="1"/>
    <col min="3082" max="3083" width="9.7109375" style="155" bestFit="1" customWidth="1"/>
    <col min="3084" max="3084" width="12.28515625" style="155" customWidth="1"/>
    <col min="3085" max="3085" width="14" style="155" customWidth="1"/>
    <col min="3086" max="3086" width="13.85546875" style="155" customWidth="1"/>
    <col min="3087" max="3087" width="13.7109375" style="155" bestFit="1" customWidth="1"/>
    <col min="3088" max="3088" width="13.42578125" style="155" customWidth="1"/>
    <col min="3089" max="3089" width="11.5703125" style="155" customWidth="1"/>
    <col min="3090" max="3328" width="9.140625" style="155"/>
    <col min="3329" max="3329" width="13.140625" style="155" bestFit="1" customWidth="1"/>
    <col min="3330" max="3330" width="14.7109375" style="155" bestFit="1" customWidth="1"/>
    <col min="3331" max="3331" width="18.42578125" style="155" bestFit="1" customWidth="1"/>
    <col min="3332" max="3333" width="9.7109375" style="155" bestFit="1" customWidth="1"/>
    <col min="3334" max="3334" width="14.7109375" style="155" bestFit="1" customWidth="1"/>
    <col min="3335" max="3335" width="14" style="155" customWidth="1"/>
    <col min="3336" max="3336" width="14.140625" style="155" bestFit="1" customWidth="1"/>
    <col min="3337" max="3337" width="14.28515625" style="155" customWidth="1"/>
    <col min="3338" max="3339" width="9.7109375" style="155" bestFit="1" customWidth="1"/>
    <col min="3340" max="3340" width="12.28515625" style="155" customWidth="1"/>
    <col min="3341" max="3341" width="14" style="155" customWidth="1"/>
    <col min="3342" max="3342" width="13.85546875" style="155" customWidth="1"/>
    <col min="3343" max="3343" width="13.7109375" style="155" bestFit="1" customWidth="1"/>
    <col min="3344" max="3344" width="13.42578125" style="155" customWidth="1"/>
    <col min="3345" max="3345" width="11.5703125" style="155" customWidth="1"/>
    <col min="3346" max="3584" width="9.140625" style="155"/>
    <col min="3585" max="3585" width="13.140625" style="155" bestFit="1" customWidth="1"/>
    <col min="3586" max="3586" width="14.7109375" style="155" bestFit="1" customWidth="1"/>
    <col min="3587" max="3587" width="18.42578125" style="155" bestFit="1" customWidth="1"/>
    <col min="3588" max="3589" width="9.7109375" style="155" bestFit="1" customWidth="1"/>
    <col min="3590" max="3590" width="14.7109375" style="155" bestFit="1" customWidth="1"/>
    <col min="3591" max="3591" width="14" style="155" customWidth="1"/>
    <col min="3592" max="3592" width="14.140625" style="155" bestFit="1" customWidth="1"/>
    <col min="3593" max="3593" width="14.28515625" style="155" customWidth="1"/>
    <col min="3594" max="3595" width="9.7109375" style="155" bestFit="1" customWidth="1"/>
    <col min="3596" max="3596" width="12.28515625" style="155" customWidth="1"/>
    <col min="3597" max="3597" width="14" style="155" customWidth="1"/>
    <col min="3598" max="3598" width="13.85546875" style="155" customWidth="1"/>
    <col min="3599" max="3599" width="13.7109375" style="155" bestFit="1" customWidth="1"/>
    <col min="3600" max="3600" width="13.42578125" style="155" customWidth="1"/>
    <col min="3601" max="3601" width="11.5703125" style="155" customWidth="1"/>
    <col min="3602" max="3840" width="9.140625" style="155"/>
    <col min="3841" max="3841" width="13.140625" style="155" bestFit="1" customWidth="1"/>
    <col min="3842" max="3842" width="14.7109375" style="155" bestFit="1" customWidth="1"/>
    <col min="3843" max="3843" width="18.42578125" style="155" bestFit="1" customWidth="1"/>
    <col min="3844" max="3845" width="9.7109375" style="155" bestFit="1" customWidth="1"/>
    <col min="3846" max="3846" width="14.7109375" style="155" bestFit="1" customWidth="1"/>
    <col min="3847" max="3847" width="14" style="155" customWidth="1"/>
    <col min="3848" max="3848" width="14.140625" style="155" bestFit="1" customWidth="1"/>
    <col min="3849" max="3849" width="14.28515625" style="155" customWidth="1"/>
    <col min="3850" max="3851" width="9.7109375" style="155" bestFit="1" customWidth="1"/>
    <col min="3852" max="3852" width="12.28515625" style="155" customWidth="1"/>
    <col min="3853" max="3853" width="14" style="155" customWidth="1"/>
    <col min="3854" max="3854" width="13.85546875" style="155" customWidth="1"/>
    <col min="3855" max="3855" width="13.7109375" style="155" bestFit="1" customWidth="1"/>
    <col min="3856" max="3856" width="13.42578125" style="155" customWidth="1"/>
    <col min="3857" max="3857" width="11.5703125" style="155" customWidth="1"/>
    <col min="3858" max="4096" width="9.140625" style="155"/>
    <col min="4097" max="4097" width="13.140625" style="155" bestFit="1" customWidth="1"/>
    <col min="4098" max="4098" width="14.7109375" style="155" bestFit="1" customWidth="1"/>
    <col min="4099" max="4099" width="18.42578125" style="155" bestFit="1" customWidth="1"/>
    <col min="4100" max="4101" width="9.7109375" style="155" bestFit="1" customWidth="1"/>
    <col min="4102" max="4102" width="14.7109375" style="155" bestFit="1" customWidth="1"/>
    <col min="4103" max="4103" width="14" style="155" customWidth="1"/>
    <col min="4104" max="4104" width="14.140625" style="155" bestFit="1" customWidth="1"/>
    <col min="4105" max="4105" width="14.28515625" style="155" customWidth="1"/>
    <col min="4106" max="4107" width="9.7109375" style="155" bestFit="1" customWidth="1"/>
    <col min="4108" max="4108" width="12.28515625" style="155" customWidth="1"/>
    <col min="4109" max="4109" width="14" style="155" customWidth="1"/>
    <col min="4110" max="4110" width="13.85546875" style="155" customWidth="1"/>
    <col min="4111" max="4111" width="13.7109375" style="155" bestFit="1" customWidth="1"/>
    <col min="4112" max="4112" width="13.42578125" style="155" customWidth="1"/>
    <col min="4113" max="4113" width="11.5703125" style="155" customWidth="1"/>
    <col min="4114" max="4352" width="9.140625" style="155"/>
    <col min="4353" max="4353" width="13.140625" style="155" bestFit="1" customWidth="1"/>
    <col min="4354" max="4354" width="14.7109375" style="155" bestFit="1" customWidth="1"/>
    <col min="4355" max="4355" width="18.42578125" style="155" bestFit="1" customWidth="1"/>
    <col min="4356" max="4357" width="9.7109375" style="155" bestFit="1" customWidth="1"/>
    <col min="4358" max="4358" width="14.7109375" style="155" bestFit="1" customWidth="1"/>
    <col min="4359" max="4359" width="14" style="155" customWidth="1"/>
    <col min="4360" max="4360" width="14.140625" style="155" bestFit="1" customWidth="1"/>
    <col min="4361" max="4361" width="14.28515625" style="155" customWidth="1"/>
    <col min="4362" max="4363" width="9.7109375" style="155" bestFit="1" customWidth="1"/>
    <col min="4364" max="4364" width="12.28515625" style="155" customWidth="1"/>
    <col min="4365" max="4365" width="14" style="155" customWidth="1"/>
    <col min="4366" max="4366" width="13.85546875" style="155" customWidth="1"/>
    <col min="4367" max="4367" width="13.7109375" style="155" bestFit="1" customWidth="1"/>
    <col min="4368" max="4368" width="13.42578125" style="155" customWidth="1"/>
    <col min="4369" max="4369" width="11.5703125" style="155" customWidth="1"/>
    <col min="4370" max="4608" width="9.140625" style="155"/>
    <col min="4609" max="4609" width="13.140625" style="155" bestFit="1" customWidth="1"/>
    <col min="4610" max="4610" width="14.7109375" style="155" bestFit="1" customWidth="1"/>
    <col min="4611" max="4611" width="18.42578125" style="155" bestFit="1" customWidth="1"/>
    <col min="4612" max="4613" width="9.7109375" style="155" bestFit="1" customWidth="1"/>
    <col min="4614" max="4614" width="14.7109375" style="155" bestFit="1" customWidth="1"/>
    <col min="4615" max="4615" width="14" style="155" customWidth="1"/>
    <col min="4616" max="4616" width="14.140625" style="155" bestFit="1" customWidth="1"/>
    <col min="4617" max="4617" width="14.28515625" style="155" customWidth="1"/>
    <col min="4618" max="4619" width="9.7109375" style="155" bestFit="1" customWidth="1"/>
    <col min="4620" max="4620" width="12.28515625" style="155" customWidth="1"/>
    <col min="4621" max="4621" width="14" style="155" customWidth="1"/>
    <col min="4622" max="4622" width="13.85546875" style="155" customWidth="1"/>
    <col min="4623" max="4623" width="13.7109375" style="155" bestFit="1" customWidth="1"/>
    <col min="4624" max="4624" width="13.42578125" style="155" customWidth="1"/>
    <col min="4625" max="4625" width="11.5703125" style="155" customWidth="1"/>
    <col min="4626" max="4864" width="9.140625" style="155"/>
    <col min="4865" max="4865" width="13.140625" style="155" bestFit="1" customWidth="1"/>
    <col min="4866" max="4866" width="14.7109375" style="155" bestFit="1" customWidth="1"/>
    <col min="4867" max="4867" width="18.42578125" style="155" bestFit="1" customWidth="1"/>
    <col min="4868" max="4869" width="9.7109375" style="155" bestFit="1" customWidth="1"/>
    <col min="4870" max="4870" width="14.7109375" style="155" bestFit="1" customWidth="1"/>
    <col min="4871" max="4871" width="14" style="155" customWidth="1"/>
    <col min="4872" max="4872" width="14.140625" style="155" bestFit="1" customWidth="1"/>
    <col min="4873" max="4873" width="14.28515625" style="155" customWidth="1"/>
    <col min="4874" max="4875" width="9.7109375" style="155" bestFit="1" customWidth="1"/>
    <col min="4876" max="4876" width="12.28515625" style="155" customWidth="1"/>
    <col min="4877" max="4877" width="14" style="155" customWidth="1"/>
    <col min="4878" max="4878" width="13.85546875" style="155" customWidth="1"/>
    <col min="4879" max="4879" width="13.7109375" style="155" bestFit="1" customWidth="1"/>
    <col min="4880" max="4880" width="13.42578125" style="155" customWidth="1"/>
    <col min="4881" max="4881" width="11.5703125" style="155" customWidth="1"/>
    <col min="4882" max="5120" width="9.140625" style="155"/>
    <col min="5121" max="5121" width="13.140625" style="155" bestFit="1" customWidth="1"/>
    <col min="5122" max="5122" width="14.7109375" style="155" bestFit="1" customWidth="1"/>
    <col min="5123" max="5123" width="18.42578125" style="155" bestFit="1" customWidth="1"/>
    <col min="5124" max="5125" width="9.7109375" style="155" bestFit="1" customWidth="1"/>
    <col min="5126" max="5126" width="14.7109375" style="155" bestFit="1" customWidth="1"/>
    <col min="5127" max="5127" width="14" style="155" customWidth="1"/>
    <col min="5128" max="5128" width="14.140625" style="155" bestFit="1" customWidth="1"/>
    <col min="5129" max="5129" width="14.28515625" style="155" customWidth="1"/>
    <col min="5130" max="5131" width="9.7109375" style="155" bestFit="1" customWidth="1"/>
    <col min="5132" max="5132" width="12.28515625" style="155" customWidth="1"/>
    <col min="5133" max="5133" width="14" style="155" customWidth="1"/>
    <col min="5134" max="5134" width="13.85546875" style="155" customWidth="1"/>
    <col min="5135" max="5135" width="13.7109375" style="155" bestFit="1" customWidth="1"/>
    <col min="5136" max="5136" width="13.42578125" style="155" customWidth="1"/>
    <col min="5137" max="5137" width="11.5703125" style="155" customWidth="1"/>
    <col min="5138" max="5376" width="9.140625" style="155"/>
    <col min="5377" max="5377" width="13.140625" style="155" bestFit="1" customWidth="1"/>
    <col min="5378" max="5378" width="14.7109375" style="155" bestFit="1" customWidth="1"/>
    <col min="5379" max="5379" width="18.42578125" style="155" bestFit="1" customWidth="1"/>
    <col min="5380" max="5381" width="9.7109375" style="155" bestFit="1" customWidth="1"/>
    <col min="5382" max="5382" width="14.7109375" style="155" bestFit="1" customWidth="1"/>
    <col min="5383" max="5383" width="14" style="155" customWidth="1"/>
    <col min="5384" max="5384" width="14.140625" style="155" bestFit="1" customWidth="1"/>
    <col min="5385" max="5385" width="14.28515625" style="155" customWidth="1"/>
    <col min="5386" max="5387" width="9.7109375" style="155" bestFit="1" customWidth="1"/>
    <col min="5388" max="5388" width="12.28515625" style="155" customWidth="1"/>
    <col min="5389" max="5389" width="14" style="155" customWidth="1"/>
    <col min="5390" max="5390" width="13.85546875" style="155" customWidth="1"/>
    <col min="5391" max="5391" width="13.7109375" style="155" bestFit="1" customWidth="1"/>
    <col min="5392" max="5392" width="13.42578125" style="155" customWidth="1"/>
    <col min="5393" max="5393" width="11.5703125" style="155" customWidth="1"/>
    <col min="5394" max="5632" width="9.140625" style="155"/>
    <col min="5633" max="5633" width="13.140625" style="155" bestFit="1" customWidth="1"/>
    <col min="5634" max="5634" width="14.7109375" style="155" bestFit="1" customWidth="1"/>
    <col min="5635" max="5635" width="18.42578125" style="155" bestFit="1" customWidth="1"/>
    <col min="5636" max="5637" width="9.7109375" style="155" bestFit="1" customWidth="1"/>
    <col min="5638" max="5638" width="14.7109375" style="155" bestFit="1" customWidth="1"/>
    <col min="5639" max="5639" width="14" style="155" customWidth="1"/>
    <col min="5640" max="5640" width="14.140625" style="155" bestFit="1" customWidth="1"/>
    <col min="5641" max="5641" width="14.28515625" style="155" customWidth="1"/>
    <col min="5642" max="5643" width="9.7109375" style="155" bestFit="1" customWidth="1"/>
    <col min="5644" max="5644" width="12.28515625" style="155" customWidth="1"/>
    <col min="5645" max="5645" width="14" style="155" customWidth="1"/>
    <col min="5646" max="5646" width="13.85546875" style="155" customWidth="1"/>
    <col min="5647" max="5647" width="13.7109375" style="155" bestFit="1" customWidth="1"/>
    <col min="5648" max="5648" width="13.42578125" style="155" customWidth="1"/>
    <col min="5649" max="5649" width="11.5703125" style="155" customWidth="1"/>
    <col min="5650" max="5888" width="9.140625" style="155"/>
    <col min="5889" max="5889" width="13.140625" style="155" bestFit="1" customWidth="1"/>
    <col min="5890" max="5890" width="14.7109375" style="155" bestFit="1" customWidth="1"/>
    <col min="5891" max="5891" width="18.42578125" style="155" bestFit="1" customWidth="1"/>
    <col min="5892" max="5893" width="9.7109375" style="155" bestFit="1" customWidth="1"/>
    <col min="5894" max="5894" width="14.7109375" style="155" bestFit="1" customWidth="1"/>
    <col min="5895" max="5895" width="14" style="155" customWidth="1"/>
    <col min="5896" max="5896" width="14.140625" style="155" bestFit="1" customWidth="1"/>
    <col min="5897" max="5897" width="14.28515625" style="155" customWidth="1"/>
    <col min="5898" max="5899" width="9.7109375" style="155" bestFit="1" customWidth="1"/>
    <col min="5900" max="5900" width="12.28515625" style="155" customWidth="1"/>
    <col min="5901" max="5901" width="14" style="155" customWidth="1"/>
    <col min="5902" max="5902" width="13.85546875" style="155" customWidth="1"/>
    <col min="5903" max="5903" width="13.7109375" style="155" bestFit="1" customWidth="1"/>
    <col min="5904" max="5904" width="13.42578125" style="155" customWidth="1"/>
    <col min="5905" max="5905" width="11.5703125" style="155" customWidth="1"/>
    <col min="5906" max="6144" width="9.140625" style="155"/>
    <col min="6145" max="6145" width="13.140625" style="155" bestFit="1" customWidth="1"/>
    <col min="6146" max="6146" width="14.7109375" style="155" bestFit="1" customWidth="1"/>
    <col min="6147" max="6147" width="18.42578125" style="155" bestFit="1" customWidth="1"/>
    <col min="6148" max="6149" width="9.7109375" style="155" bestFit="1" customWidth="1"/>
    <col min="6150" max="6150" width="14.7109375" style="155" bestFit="1" customWidth="1"/>
    <col min="6151" max="6151" width="14" style="155" customWidth="1"/>
    <col min="6152" max="6152" width="14.140625" style="155" bestFit="1" customWidth="1"/>
    <col min="6153" max="6153" width="14.28515625" style="155" customWidth="1"/>
    <col min="6154" max="6155" width="9.7109375" style="155" bestFit="1" customWidth="1"/>
    <col min="6156" max="6156" width="12.28515625" style="155" customWidth="1"/>
    <col min="6157" max="6157" width="14" style="155" customWidth="1"/>
    <col min="6158" max="6158" width="13.85546875" style="155" customWidth="1"/>
    <col min="6159" max="6159" width="13.7109375" style="155" bestFit="1" customWidth="1"/>
    <col min="6160" max="6160" width="13.42578125" style="155" customWidth="1"/>
    <col min="6161" max="6161" width="11.5703125" style="155" customWidth="1"/>
    <col min="6162" max="6400" width="9.140625" style="155"/>
    <col min="6401" max="6401" width="13.140625" style="155" bestFit="1" customWidth="1"/>
    <col min="6402" max="6402" width="14.7109375" style="155" bestFit="1" customWidth="1"/>
    <col min="6403" max="6403" width="18.42578125" style="155" bestFit="1" customWidth="1"/>
    <col min="6404" max="6405" width="9.7109375" style="155" bestFit="1" customWidth="1"/>
    <col min="6406" max="6406" width="14.7109375" style="155" bestFit="1" customWidth="1"/>
    <col min="6407" max="6407" width="14" style="155" customWidth="1"/>
    <col min="6408" max="6408" width="14.140625" style="155" bestFit="1" customWidth="1"/>
    <col min="6409" max="6409" width="14.28515625" style="155" customWidth="1"/>
    <col min="6410" max="6411" width="9.7109375" style="155" bestFit="1" customWidth="1"/>
    <col min="6412" max="6412" width="12.28515625" style="155" customWidth="1"/>
    <col min="6413" max="6413" width="14" style="155" customWidth="1"/>
    <col min="6414" max="6414" width="13.85546875" style="155" customWidth="1"/>
    <col min="6415" max="6415" width="13.7109375" style="155" bestFit="1" customWidth="1"/>
    <col min="6416" max="6416" width="13.42578125" style="155" customWidth="1"/>
    <col min="6417" max="6417" width="11.5703125" style="155" customWidth="1"/>
    <col min="6418" max="6656" width="9.140625" style="155"/>
    <col min="6657" max="6657" width="13.140625" style="155" bestFit="1" customWidth="1"/>
    <col min="6658" max="6658" width="14.7109375" style="155" bestFit="1" customWidth="1"/>
    <col min="6659" max="6659" width="18.42578125" style="155" bestFit="1" customWidth="1"/>
    <col min="6660" max="6661" width="9.7109375" style="155" bestFit="1" customWidth="1"/>
    <col min="6662" max="6662" width="14.7109375" style="155" bestFit="1" customWidth="1"/>
    <col min="6663" max="6663" width="14" style="155" customWidth="1"/>
    <col min="6664" max="6664" width="14.140625" style="155" bestFit="1" customWidth="1"/>
    <col min="6665" max="6665" width="14.28515625" style="155" customWidth="1"/>
    <col min="6666" max="6667" width="9.7109375" style="155" bestFit="1" customWidth="1"/>
    <col min="6668" max="6668" width="12.28515625" style="155" customWidth="1"/>
    <col min="6669" max="6669" width="14" style="155" customWidth="1"/>
    <col min="6670" max="6670" width="13.85546875" style="155" customWidth="1"/>
    <col min="6671" max="6671" width="13.7109375" style="155" bestFit="1" customWidth="1"/>
    <col min="6672" max="6672" width="13.42578125" style="155" customWidth="1"/>
    <col min="6673" max="6673" width="11.5703125" style="155" customWidth="1"/>
    <col min="6674" max="6912" width="9.140625" style="155"/>
    <col min="6913" max="6913" width="13.140625" style="155" bestFit="1" customWidth="1"/>
    <col min="6914" max="6914" width="14.7109375" style="155" bestFit="1" customWidth="1"/>
    <col min="6915" max="6915" width="18.42578125" style="155" bestFit="1" customWidth="1"/>
    <col min="6916" max="6917" width="9.7109375" style="155" bestFit="1" customWidth="1"/>
    <col min="6918" max="6918" width="14.7109375" style="155" bestFit="1" customWidth="1"/>
    <col min="6919" max="6919" width="14" style="155" customWidth="1"/>
    <col min="6920" max="6920" width="14.140625" style="155" bestFit="1" customWidth="1"/>
    <col min="6921" max="6921" width="14.28515625" style="155" customWidth="1"/>
    <col min="6922" max="6923" width="9.7109375" style="155" bestFit="1" customWidth="1"/>
    <col min="6924" max="6924" width="12.28515625" style="155" customWidth="1"/>
    <col min="6925" max="6925" width="14" style="155" customWidth="1"/>
    <col min="6926" max="6926" width="13.85546875" style="155" customWidth="1"/>
    <col min="6927" max="6927" width="13.7109375" style="155" bestFit="1" customWidth="1"/>
    <col min="6928" max="6928" width="13.42578125" style="155" customWidth="1"/>
    <col min="6929" max="6929" width="11.5703125" style="155" customWidth="1"/>
    <col min="6930" max="7168" width="9.140625" style="155"/>
    <col min="7169" max="7169" width="13.140625" style="155" bestFit="1" customWidth="1"/>
    <col min="7170" max="7170" width="14.7109375" style="155" bestFit="1" customWidth="1"/>
    <col min="7171" max="7171" width="18.42578125" style="155" bestFit="1" customWidth="1"/>
    <col min="7172" max="7173" width="9.7109375" style="155" bestFit="1" customWidth="1"/>
    <col min="7174" max="7174" width="14.7109375" style="155" bestFit="1" customWidth="1"/>
    <col min="7175" max="7175" width="14" style="155" customWidth="1"/>
    <col min="7176" max="7176" width="14.140625" style="155" bestFit="1" customWidth="1"/>
    <col min="7177" max="7177" width="14.28515625" style="155" customWidth="1"/>
    <col min="7178" max="7179" width="9.7109375" style="155" bestFit="1" customWidth="1"/>
    <col min="7180" max="7180" width="12.28515625" style="155" customWidth="1"/>
    <col min="7181" max="7181" width="14" style="155" customWidth="1"/>
    <col min="7182" max="7182" width="13.85546875" style="155" customWidth="1"/>
    <col min="7183" max="7183" width="13.7109375" style="155" bestFit="1" customWidth="1"/>
    <col min="7184" max="7184" width="13.42578125" style="155" customWidth="1"/>
    <col min="7185" max="7185" width="11.5703125" style="155" customWidth="1"/>
    <col min="7186" max="7424" width="9.140625" style="155"/>
    <col min="7425" max="7425" width="13.140625" style="155" bestFit="1" customWidth="1"/>
    <col min="7426" max="7426" width="14.7109375" style="155" bestFit="1" customWidth="1"/>
    <col min="7427" max="7427" width="18.42578125" style="155" bestFit="1" customWidth="1"/>
    <col min="7428" max="7429" width="9.7109375" style="155" bestFit="1" customWidth="1"/>
    <col min="7430" max="7430" width="14.7109375" style="155" bestFit="1" customWidth="1"/>
    <col min="7431" max="7431" width="14" style="155" customWidth="1"/>
    <col min="7432" max="7432" width="14.140625" style="155" bestFit="1" customWidth="1"/>
    <col min="7433" max="7433" width="14.28515625" style="155" customWidth="1"/>
    <col min="7434" max="7435" width="9.7109375" style="155" bestFit="1" customWidth="1"/>
    <col min="7436" max="7436" width="12.28515625" style="155" customWidth="1"/>
    <col min="7437" max="7437" width="14" style="155" customWidth="1"/>
    <col min="7438" max="7438" width="13.85546875" style="155" customWidth="1"/>
    <col min="7439" max="7439" width="13.7109375" style="155" bestFit="1" customWidth="1"/>
    <col min="7440" max="7440" width="13.42578125" style="155" customWidth="1"/>
    <col min="7441" max="7441" width="11.5703125" style="155" customWidth="1"/>
    <col min="7442" max="7680" width="9.140625" style="155"/>
    <col min="7681" max="7681" width="13.140625" style="155" bestFit="1" customWidth="1"/>
    <col min="7682" max="7682" width="14.7109375" style="155" bestFit="1" customWidth="1"/>
    <col min="7683" max="7683" width="18.42578125" style="155" bestFit="1" customWidth="1"/>
    <col min="7684" max="7685" width="9.7109375" style="155" bestFit="1" customWidth="1"/>
    <col min="7686" max="7686" width="14.7109375" style="155" bestFit="1" customWidth="1"/>
    <col min="7687" max="7687" width="14" style="155" customWidth="1"/>
    <col min="7688" max="7688" width="14.140625" style="155" bestFit="1" customWidth="1"/>
    <col min="7689" max="7689" width="14.28515625" style="155" customWidth="1"/>
    <col min="7690" max="7691" width="9.7109375" style="155" bestFit="1" customWidth="1"/>
    <col min="7692" max="7692" width="12.28515625" style="155" customWidth="1"/>
    <col min="7693" max="7693" width="14" style="155" customWidth="1"/>
    <col min="7694" max="7694" width="13.85546875" style="155" customWidth="1"/>
    <col min="7695" max="7695" width="13.7109375" style="155" bestFit="1" customWidth="1"/>
    <col min="7696" max="7696" width="13.42578125" style="155" customWidth="1"/>
    <col min="7697" max="7697" width="11.5703125" style="155" customWidth="1"/>
    <col min="7698" max="7936" width="9.140625" style="155"/>
    <col min="7937" max="7937" width="13.140625" style="155" bestFit="1" customWidth="1"/>
    <col min="7938" max="7938" width="14.7109375" style="155" bestFit="1" customWidth="1"/>
    <col min="7939" max="7939" width="18.42578125" style="155" bestFit="1" customWidth="1"/>
    <col min="7940" max="7941" width="9.7109375" style="155" bestFit="1" customWidth="1"/>
    <col min="7942" max="7942" width="14.7109375" style="155" bestFit="1" customWidth="1"/>
    <col min="7943" max="7943" width="14" style="155" customWidth="1"/>
    <col min="7944" max="7944" width="14.140625" style="155" bestFit="1" customWidth="1"/>
    <col min="7945" max="7945" width="14.28515625" style="155" customWidth="1"/>
    <col min="7946" max="7947" width="9.7109375" style="155" bestFit="1" customWidth="1"/>
    <col min="7948" max="7948" width="12.28515625" style="155" customWidth="1"/>
    <col min="7949" max="7949" width="14" style="155" customWidth="1"/>
    <col min="7950" max="7950" width="13.85546875" style="155" customWidth="1"/>
    <col min="7951" max="7951" width="13.7109375" style="155" bestFit="1" customWidth="1"/>
    <col min="7952" max="7952" width="13.42578125" style="155" customWidth="1"/>
    <col min="7953" max="7953" width="11.5703125" style="155" customWidth="1"/>
    <col min="7954" max="8192" width="9.140625" style="155"/>
    <col min="8193" max="8193" width="13.140625" style="155" bestFit="1" customWidth="1"/>
    <col min="8194" max="8194" width="14.7109375" style="155" bestFit="1" customWidth="1"/>
    <col min="8195" max="8195" width="18.42578125" style="155" bestFit="1" customWidth="1"/>
    <col min="8196" max="8197" width="9.7109375" style="155" bestFit="1" customWidth="1"/>
    <col min="8198" max="8198" width="14.7109375" style="155" bestFit="1" customWidth="1"/>
    <col min="8199" max="8199" width="14" style="155" customWidth="1"/>
    <col min="8200" max="8200" width="14.140625" style="155" bestFit="1" customWidth="1"/>
    <col min="8201" max="8201" width="14.28515625" style="155" customWidth="1"/>
    <col min="8202" max="8203" width="9.7109375" style="155" bestFit="1" customWidth="1"/>
    <col min="8204" max="8204" width="12.28515625" style="155" customWidth="1"/>
    <col min="8205" max="8205" width="14" style="155" customWidth="1"/>
    <col min="8206" max="8206" width="13.85546875" style="155" customWidth="1"/>
    <col min="8207" max="8207" width="13.7109375" style="155" bestFit="1" customWidth="1"/>
    <col min="8208" max="8208" width="13.42578125" style="155" customWidth="1"/>
    <col min="8209" max="8209" width="11.5703125" style="155" customWidth="1"/>
    <col min="8210" max="8448" width="9.140625" style="155"/>
    <col min="8449" max="8449" width="13.140625" style="155" bestFit="1" customWidth="1"/>
    <col min="8450" max="8450" width="14.7109375" style="155" bestFit="1" customWidth="1"/>
    <col min="8451" max="8451" width="18.42578125" style="155" bestFit="1" customWidth="1"/>
    <col min="8452" max="8453" width="9.7109375" style="155" bestFit="1" customWidth="1"/>
    <col min="8454" max="8454" width="14.7109375" style="155" bestFit="1" customWidth="1"/>
    <col min="8455" max="8455" width="14" style="155" customWidth="1"/>
    <col min="8456" max="8456" width="14.140625" style="155" bestFit="1" customWidth="1"/>
    <col min="8457" max="8457" width="14.28515625" style="155" customWidth="1"/>
    <col min="8458" max="8459" width="9.7109375" style="155" bestFit="1" customWidth="1"/>
    <col min="8460" max="8460" width="12.28515625" style="155" customWidth="1"/>
    <col min="8461" max="8461" width="14" style="155" customWidth="1"/>
    <col min="8462" max="8462" width="13.85546875" style="155" customWidth="1"/>
    <col min="8463" max="8463" width="13.7109375" style="155" bestFit="1" customWidth="1"/>
    <col min="8464" max="8464" width="13.42578125" style="155" customWidth="1"/>
    <col min="8465" max="8465" width="11.5703125" style="155" customWidth="1"/>
    <col min="8466" max="8704" width="9.140625" style="155"/>
    <col min="8705" max="8705" width="13.140625" style="155" bestFit="1" customWidth="1"/>
    <col min="8706" max="8706" width="14.7109375" style="155" bestFit="1" customWidth="1"/>
    <col min="8707" max="8707" width="18.42578125" style="155" bestFit="1" customWidth="1"/>
    <col min="8708" max="8709" width="9.7109375" style="155" bestFit="1" customWidth="1"/>
    <col min="8710" max="8710" width="14.7109375" style="155" bestFit="1" customWidth="1"/>
    <col min="8711" max="8711" width="14" style="155" customWidth="1"/>
    <col min="8712" max="8712" width="14.140625" style="155" bestFit="1" customWidth="1"/>
    <col min="8713" max="8713" width="14.28515625" style="155" customWidth="1"/>
    <col min="8714" max="8715" width="9.7109375" style="155" bestFit="1" customWidth="1"/>
    <col min="8716" max="8716" width="12.28515625" style="155" customWidth="1"/>
    <col min="8717" max="8717" width="14" style="155" customWidth="1"/>
    <col min="8718" max="8718" width="13.85546875" style="155" customWidth="1"/>
    <col min="8719" max="8719" width="13.7109375" style="155" bestFit="1" customWidth="1"/>
    <col min="8720" max="8720" width="13.42578125" style="155" customWidth="1"/>
    <col min="8721" max="8721" width="11.5703125" style="155" customWidth="1"/>
    <col min="8722" max="8960" width="9.140625" style="155"/>
    <col min="8961" max="8961" width="13.140625" style="155" bestFit="1" customWidth="1"/>
    <col min="8962" max="8962" width="14.7109375" style="155" bestFit="1" customWidth="1"/>
    <col min="8963" max="8963" width="18.42578125" style="155" bestFit="1" customWidth="1"/>
    <col min="8964" max="8965" width="9.7109375" style="155" bestFit="1" customWidth="1"/>
    <col min="8966" max="8966" width="14.7109375" style="155" bestFit="1" customWidth="1"/>
    <col min="8967" max="8967" width="14" style="155" customWidth="1"/>
    <col min="8968" max="8968" width="14.140625" style="155" bestFit="1" customWidth="1"/>
    <col min="8969" max="8969" width="14.28515625" style="155" customWidth="1"/>
    <col min="8970" max="8971" width="9.7109375" style="155" bestFit="1" customWidth="1"/>
    <col min="8972" max="8972" width="12.28515625" style="155" customWidth="1"/>
    <col min="8973" max="8973" width="14" style="155" customWidth="1"/>
    <col min="8974" max="8974" width="13.85546875" style="155" customWidth="1"/>
    <col min="8975" max="8975" width="13.7109375" style="155" bestFit="1" customWidth="1"/>
    <col min="8976" max="8976" width="13.42578125" style="155" customWidth="1"/>
    <col min="8977" max="8977" width="11.5703125" style="155" customWidth="1"/>
    <col min="8978" max="9216" width="9.140625" style="155"/>
    <col min="9217" max="9217" width="13.140625" style="155" bestFit="1" customWidth="1"/>
    <col min="9218" max="9218" width="14.7109375" style="155" bestFit="1" customWidth="1"/>
    <col min="9219" max="9219" width="18.42578125" style="155" bestFit="1" customWidth="1"/>
    <col min="9220" max="9221" width="9.7109375" style="155" bestFit="1" customWidth="1"/>
    <col min="9222" max="9222" width="14.7109375" style="155" bestFit="1" customWidth="1"/>
    <col min="9223" max="9223" width="14" style="155" customWidth="1"/>
    <col min="9224" max="9224" width="14.140625" style="155" bestFit="1" customWidth="1"/>
    <col min="9225" max="9225" width="14.28515625" style="155" customWidth="1"/>
    <col min="9226" max="9227" width="9.7109375" style="155" bestFit="1" customWidth="1"/>
    <col min="9228" max="9228" width="12.28515625" style="155" customWidth="1"/>
    <col min="9229" max="9229" width="14" style="155" customWidth="1"/>
    <col min="9230" max="9230" width="13.85546875" style="155" customWidth="1"/>
    <col min="9231" max="9231" width="13.7109375" style="155" bestFit="1" customWidth="1"/>
    <col min="9232" max="9232" width="13.42578125" style="155" customWidth="1"/>
    <col min="9233" max="9233" width="11.5703125" style="155" customWidth="1"/>
    <col min="9234" max="9472" width="9.140625" style="155"/>
    <col min="9473" max="9473" width="13.140625" style="155" bestFit="1" customWidth="1"/>
    <col min="9474" max="9474" width="14.7109375" style="155" bestFit="1" customWidth="1"/>
    <col min="9475" max="9475" width="18.42578125" style="155" bestFit="1" customWidth="1"/>
    <col min="9476" max="9477" width="9.7109375" style="155" bestFit="1" customWidth="1"/>
    <col min="9478" max="9478" width="14.7109375" style="155" bestFit="1" customWidth="1"/>
    <col min="9479" max="9479" width="14" style="155" customWidth="1"/>
    <col min="9480" max="9480" width="14.140625" style="155" bestFit="1" customWidth="1"/>
    <col min="9481" max="9481" width="14.28515625" style="155" customWidth="1"/>
    <col min="9482" max="9483" width="9.7109375" style="155" bestFit="1" customWidth="1"/>
    <col min="9484" max="9484" width="12.28515625" style="155" customWidth="1"/>
    <col min="9485" max="9485" width="14" style="155" customWidth="1"/>
    <col min="9486" max="9486" width="13.85546875" style="155" customWidth="1"/>
    <col min="9487" max="9487" width="13.7109375" style="155" bestFit="1" customWidth="1"/>
    <col min="9488" max="9488" width="13.42578125" style="155" customWidth="1"/>
    <col min="9489" max="9489" width="11.5703125" style="155" customWidth="1"/>
    <col min="9490" max="9728" width="9.140625" style="155"/>
    <col min="9729" max="9729" width="13.140625" style="155" bestFit="1" customWidth="1"/>
    <col min="9730" max="9730" width="14.7109375" style="155" bestFit="1" customWidth="1"/>
    <col min="9731" max="9731" width="18.42578125" style="155" bestFit="1" customWidth="1"/>
    <col min="9732" max="9733" width="9.7109375" style="155" bestFit="1" customWidth="1"/>
    <col min="9734" max="9734" width="14.7109375" style="155" bestFit="1" customWidth="1"/>
    <col min="9735" max="9735" width="14" style="155" customWidth="1"/>
    <col min="9736" max="9736" width="14.140625" style="155" bestFit="1" customWidth="1"/>
    <col min="9737" max="9737" width="14.28515625" style="155" customWidth="1"/>
    <col min="9738" max="9739" width="9.7109375" style="155" bestFit="1" customWidth="1"/>
    <col min="9740" max="9740" width="12.28515625" style="155" customWidth="1"/>
    <col min="9741" max="9741" width="14" style="155" customWidth="1"/>
    <col min="9742" max="9742" width="13.85546875" style="155" customWidth="1"/>
    <col min="9743" max="9743" width="13.7109375" style="155" bestFit="1" customWidth="1"/>
    <col min="9744" max="9744" width="13.42578125" style="155" customWidth="1"/>
    <col min="9745" max="9745" width="11.5703125" style="155" customWidth="1"/>
    <col min="9746" max="9984" width="9.140625" style="155"/>
    <col min="9985" max="9985" width="13.140625" style="155" bestFit="1" customWidth="1"/>
    <col min="9986" max="9986" width="14.7109375" style="155" bestFit="1" customWidth="1"/>
    <col min="9987" max="9987" width="18.42578125" style="155" bestFit="1" customWidth="1"/>
    <col min="9988" max="9989" width="9.7109375" style="155" bestFit="1" customWidth="1"/>
    <col min="9990" max="9990" width="14.7109375" style="155" bestFit="1" customWidth="1"/>
    <col min="9991" max="9991" width="14" style="155" customWidth="1"/>
    <col min="9992" max="9992" width="14.140625" style="155" bestFit="1" customWidth="1"/>
    <col min="9993" max="9993" width="14.28515625" style="155" customWidth="1"/>
    <col min="9994" max="9995" width="9.7109375" style="155" bestFit="1" customWidth="1"/>
    <col min="9996" max="9996" width="12.28515625" style="155" customWidth="1"/>
    <col min="9997" max="9997" width="14" style="155" customWidth="1"/>
    <col min="9998" max="9998" width="13.85546875" style="155" customWidth="1"/>
    <col min="9999" max="9999" width="13.7109375" style="155" bestFit="1" customWidth="1"/>
    <col min="10000" max="10000" width="13.42578125" style="155" customWidth="1"/>
    <col min="10001" max="10001" width="11.5703125" style="155" customWidth="1"/>
    <col min="10002" max="10240" width="9.140625" style="155"/>
    <col min="10241" max="10241" width="13.140625" style="155" bestFit="1" customWidth="1"/>
    <col min="10242" max="10242" width="14.7109375" style="155" bestFit="1" customWidth="1"/>
    <col min="10243" max="10243" width="18.42578125" style="155" bestFit="1" customWidth="1"/>
    <col min="10244" max="10245" width="9.7109375" style="155" bestFit="1" customWidth="1"/>
    <col min="10246" max="10246" width="14.7109375" style="155" bestFit="1" customWidth="1"/>
    <col min="10247" max="10247" width="14" style="155" customWidth="1"/>
    <col min="10248" max="10248" width="14.140625" style="155" bestFit="1" customWidth="1"/>
    <col min="10249" max="10249" width="14.28515625" style="155" customWidth="1"/>
    <col min="10250" max="10251" width="9.7109375" style="155" bestFit="1" customWidth="1"/>
    <col min="10252" max="10252" width="12.28515625" style="155" customWidth="1"/>
    <col min="10253" max="10253" width="14" style="155" customWidth="1"/>
    <col min="10254" max="10254" width="13.85546875" style="155" customWidth="1"/>
    <col min="10255" max="10255" width="13.7109375" style="155" bestFit="1" customWidth="1"/>
    <col min="10256" max="10256" width="13.42578125" style="155" customWidth="1"/>
    <col min="10257" max="10257" width="11.5703125" style="155" customWidth="1"/>
    <col min="10258" max="10496" width="9.140625" style="155"/>
    <col min="10497" max="10497" width="13.140625" style="155" bestFit="1" customWidth="1"/>
    <col min="10498" max="10498" width="14.7109375" style="155" bestFit="1" customWidth="1"/>
    <col min="10499" max="10499" width="18.42578125" style="155" bestFit="1" customWidth="1"/>
    <col min="10500" max="10501" width="9.7109375" style="155" bestFit="1" customWidth="1"/>
    <col min="10502" max="10502" width="14.7109375" style="155" bestFit="1" customWidth="1"/>
    <col min="10503" max="10503" width="14" style="155" customWidth="1"/>
    <col min="10504" max="10504" width="14.140625" style="155" bestFit="1" customWidth="1"/>
    <col min="10505" max="10505" width="14.28515625" style="155" customWidth="1"/>
    <col min="10506" max="10507" width="9.7109375" style="155" bestFit="1" customWidth="1"/>
    <col min="10508" max="10508" width="12.28515625" style="155" customWidth="1"/>
    <col min="10509" max="10509" width="14" style="155" customWidth="1"/>
    <col min="10510" max="10510" width="13.85546875" style="155" customWidth="1"/>
    <col min="10511" max="10511" width="13.7109375" style="155" bestFit="1" customWidth="1"/>
    <col min="10512" max="10512" width="13.42578125" style="155" customWidth="1"/>
    <col min="10513" max="10513" width="11.5703125" style="155" customWidth="1"/>
    <col min="10514" max="10752" width="9.140625" style="155"/>
    <col min="10753" max="10753" width="13.140625" style="155" bestFit="1" customWidth="1"/>
    <col min="10754" max="10754" width="14.7109375" style="155" bestFit="1" customWidth="1"/>
    <col min="10755" max="10755" width="18.42578125" style="155" bestFit="1" customWidth="1"/>
    <col min="10756" max="10757" width="9.7109375" style="155" bestFit="1" customWidth="1"/>
    <col min="10758" max="10758" width="14.7109375" style="155" bestFit="1" customWidth="1"/>
    <col min="10759" max="10759" width="14" style="155" customWidth="1"/>
    <col min="10760" max="10760" width="14.140625" style="155" bestFit="1" customWidth="1"/>
    <col min="10761" max="10761" width="14.28515625" style="155" customWidth="1"/>
    <col min="10762" max="10763" width="9.7109375" style="155" bestFit="1" customWidth="1"/>
    <col min="10764" max="10764" width="12.28515625" style="155" customWidth="1"/>
    <col min="10765" max="10765" width="14" style="155" customWidth="1"/>
    <col min="10766" max="10766" width="13.85546875" style="155" customWidth="1"/>
    <col min="10767" max="10767" width="13.7109375" style="155" bestFit="1" customWidth="1"/>
    <col min="10768" max="10768" width="13.42578125" style="155" customWidth="1"/>
    <col min="10769" max="10769" width="11.5703125" style="155" customWidth="1"/>
    <col min="10770" max="11008" width="9.140625" style="155"/>
    <col min="11009" max="11009" width="13.140625" style="155" bestFit="1" customWidth="1"/>
    <col min="11010" max="11010" width="14.7109375" style="155" bestFit="1" customWidth="1"/>
    <col min="11011" max="11011" width="18.42578125" style="155" bestFit="1" customWidth="1"/>
    <col min="11012" max="11013" width="9.7109375" style="155" bestFit="1" customWidth="1"/>
    <col min="11014" max="11014" width="14.7109375" style="155" bestFit="1" customWidth="1"/>
    <col min="11015" max="11015" width="14" style="155" customWidth="1"/>
    <col min="11016" max="11016" width="14.140625" style="155" bestFit="1" customWidth="1"/>
    <col min="11017" max="11017" width="14.28515625" style="155" customWidth="1"/>
    <col min="11018" max="11019" width="9.7109375" style="155" bestFit="1" customWidth="1"/>
    <col min="11020" max="11020" width="12.28515625" style="155" customWidth="1"/>
    <col min="11021" max="11021" width="14" style="155" customWidth="1"/>
    <col min="11022" max="11022" width="13.85546875" style="155" customWidth="1"/>
    <col min="11023" max="11023" width="13.7109375" style="155" bestFit="1" customWidth="1"/>
    <col min="11024" max="11024" width="13.42578125" style="155" customWidth="1"/>
    <col min="11025" max="11025" width="11.5703125" style="155" customWidth="1"/>
    <col min="11026" max="11264" width="9.140625" style="155"/>
    <col min="11265" max="11265" width="13.140625" style="155" bestFit="1" customWidth="1"/>
    <col min="11266" max="11266" width="14.7109375" style="155" bestFit="1" customWidth="1"/>
    <col min="11267" max="11267" width="18.42578125" style="155" bestFit="1" customWidth="1"/>
    <col min="11268" max="11269" width="9.7109375" style="155" bestFit="1" customWidth="1"/>
    <col min="11270" max="11270" width="14.7109375" style="155" bestFit="1" customWidth="1"/>
    <col min="11271" max="11271" width="14" style="155" customWidth="1"/>
    <col min="11272" max="11272" width="14.140625" style="155" bestFit="1" customWidth="1"/>
    <col min="11273" max="11273" width="14.28515625" style="155" customWidth="1"/>
    <col min="11274" max="11275" width="9.7109375" style="155" bestFit="1" customWidth="1"/>
    <col min="11276" max="11276" width="12.28515625" style="155" customWidth="1"/>
    <col min="11277" max="11277" width="14" style="155" customWidth="1"/>
    <col min="11278" max="11278" width="13.85546875" style="155" customWidth="1"/>
    <col min="11279" max="11279" width="13.7109375" style="155" bestFit="1" customWidth="1"/>
    <col min="11280" max="11280" width="13.42578125" style="155" customWidth="1"/>
    <col min="11281" max="11281" width="11.5703125" style="155" customWidth="1"/>
    <col min="11282" max="11520" width="9.140625" style="155"/>
    <col min="11521" max="11521" width="13.140625" style="155" bestFit="1" customWidth="1"/>
    <col min="11522" max="11522" width="14.7109375" style="155" bestFit="1" customWidth="1"/>
    <col min="11523" max="11523" width="18.42578125" style="155" bestFit="1" customWidth="1"/>
    <col min="11524" max="11525" width="9.7109375" style="155" bestFit="1" customWidth="1"/>
    <col min="11526" max="11526" width="14.7109375" style="155" bestFit="1" customWidth="1"/>
    <col min="11527" max="11527" width="14" style="155" customWidth="1"/>
    <col min="11528" max="11528" width="14.140625" style="155" bestFit="1" customWidth="1"/>
    <col min="11529" max="11529" width="14.28515625" style="155" customWidth="1"/>
    <col min="11530" max="11531" width="9.7109375" style="155" bestFit="1" customWidth="1"/>
    <col min="11532" max="11532" width="12.28515625" style="155" customWidth="1"/>
    <col min="11533" max="11533" width="14" style="155" customWidth="1"/>
    <col min="11534" max="11534" width="13.85546875" style="155" customWidth="1"/>
    <col min="11535" max="11535" width="13.7109375" style="155" bestFit="1" customWidth="1"/>
    <col min="11536" max="11536" width="13.42578125" style="155" customWidth="1"/>
    <col min="11537" max="11537" width="11.5703125" style="155" customWidth="1"/>
    <col min="11538" max="11776" width="9.140625" style="155"/>
    <col min="11777" max="11777" width="13.140625" style="155" bestFit="1" customWidth="1"/>
    <col min="11778" max="11778" width="14.7109375" style="155" bestFit="1" customWidth="1"/>
    <col min="11779" max="11779" width="18.42578125" style="155" bestFit="1" customWidth="1"/>
    <col min="11780" max="11781" width="9.7109375" style="155" bestFit="1" customWidth="1"/>
    <col min="11782" max="11782" width="14.7109375" style="155" bestFit="1" customWidth="1"/>
    <col min="11783" max="11783" width="14" style="155" customWidth="1"/>
    <col min="11784" max="11784" width="14.140625" style="155" bestFit="1" customWidth="1"/>
    <col min="11785" max="11785" width="14.28515625" style="155" customWidth="1"/>
    <col min="11786" max="11787" width="9.7109375" style="155" bestFit="1" customWidth="1"/>
    <col min="11788" max="11788" width="12.28515625" style="155" customWidth="1"/>
    <col min="11789" max="11789" width="14" style="155" customWidth="1"/>
    <col min="11790" max="11790" width="13.85546875" style="155" customWidth="1"/>
    <col min="11791" max="11791" width="13.7109375" style="155" bestFit="1" customWidth="1"/>
    <col min="11792" max="11792" width="13.42578125" style="155" customWidth="1"/>
    <col min="11793" max="11793" width="11.5703125" style="155" customWidth="1"/>
    <col min="11794" max="12032" width="9.140625" style="155"/>
    <col min="12033" max="12033" width="13.140625" style="155" bestFit="1" customWidth="1"/>
    <col min="12034" max="12034" width="14.7109375" style="155" bestFit="1" customWidth="1"/>
    <col min="12035" max="12035" width="18.42578125" style="155" bestFit="1" customWidth="1"/>
    <col min="12036" max="12037" width="9.7109375" style="155" bestFit="1" customWidth="1"/>
    <col min="12038" max="12038" width="14.7109375" style="155" bestFit="1" customWidth="1"/>
    <col min="12039" max="12039" width="14" style="155" customWidth="1"/>
    <col min="12040" max="12040" width="14.140625" style="155" bestFit="1" customWidth="1"/>
    <col min="12041" max="12041" width="14.28515625" style="155" customWidth="1"/>
    <col min="12042" max="12043" width="9.7109375" style="155" bestFit="1" customWidth="1"/>
    <col min="12044" max="12044" width="12.28515625" style="155" customWidth="1"/>
    <col min="12045" max="12045" width="14" style="155" customWidth="1"/>
    <col min="12046" max="12046" width="13.85546875" style="155" customWidth="1"/>
    <col min="12047" max="12047" width="13.7109375" style="155" bestFit="1" customWidth="1"/>
    <col min="12048" max="12048" width="13.42578125" style="155" customWidth="1"/>
    <col min="12049" max="12049" width="11.5703125" style="155" customWidth="1"/>
    <col min="12050" max="12288" width="9.140625" style="155"/>
    <col min="12289" max="12289" width="13.140625" style="155" bestFit="1" customWidth="1"/>
    <col min="12290" max="12290" width="14.7109375" style="155" bestFit="1" customWidth="1"/>
    <col min="12291" max="12291" width="18.42578125" style="155" bestFit="1" customWidth="1"/>
    <col min="12292" max="12293" width="9.7109375" style="155" bestFit="1" customWidth="1"/>
    <col min="12294" max="12294" width="14.7109375" style="155" bestFit="1" customWidth="1"/>
    <col min="12295" max="12295" width="14" style="155" customWidth="1"/>
    <col min="12296" max="12296" width="14.140625" style="155" bestFit="1" customWidth="1"/>
    <col min="12297" max="12297" width="14.28515625" style="155" customWidth="1"/>
    <col min="12298" max="12299" width="9.7109375" style="155" bestFit="1" customWidth="1"/>
    <col min="12300" max="12300" width="12.28515625" style="155" customWidth="1"/>
    <col min="12301" max="12301" width="14" style="155" customWidth="1"/>
    <col min="12302" max="12302" width="13.85546875" style="155" customWidth="1"/>
    <col min="12303" max="12303" width="13.7109375" style="155" bestFit="1" customWidth="1"/>
    <col min="12304" max="12304" width="13.42578125" style="155" customWidth="1"/>
    <col min="12305" max="12305" width="11.5703125" style="155" customWidth="1"/>
    <col min="12306" max="12544" width="9.140625" style="155"/>
    <col min="12545" max="12545" width="13.140625" style="155" bestFit="1" customWidth="1"/>
    <col min="12546" max="12546" width="14.7109375" style="155" bestFit="1" customWidth="1"/>
    <col min="12547" max="12547" width="18.42578125" style="155" bestFit="1" customWidth="1"/>
    <col min="12548" max="12549" width="9.7109375" style="155" bestFit="1" customWidth="1"/>
    <col min="12550" max="12550" width="14.7109375" style="155" bestFit="1" customWidth="1"/>
    <col min="12551" max="12551" width="14" style="155" customWidth="1"/>
    <col min="12552" max="12552" width="14.140625" style="155" bestFit="1" customWidth="1"/>
    <col min="12553" max="12553" width="14.28515625" style="155" customWidth="1"/>
    <col min="12554" max="12555" width="9.7109375" style="155" bestFit="1" customWidth="1"/>
    <col min="12556" max="12556" width="12.28515625" style="155" customWidth="1"/>
    <col min="12557" max="12557" width="14" style="155" customWidth="1"/>
    <col min="12558" max="12558" width="13.85546875" style="155" customWidth="1"/>
    <col min="12559" max="12559" width="13.7109375" style="155" bestFit="1" customWidth="1"/>
    <col min="12560" max="12560" width="13.42578125" style="155" customWidth="1"/>
    <col min="12561" max="12561" width="11.5703125" style="155" customWidth="1"/>
    <col min="12562" max="12800" width="9.140625" style="155"/>
    <col min="12801" max="12801" width="13.140625" style="155" bestFit="1" customWidth="1"/>
    <col min="12802" max="12802" width="14.7109375" style="155" bestFit="1" customWidth="1"/>
    <col min="12803" max="12803" width="18.42578125" style="155" bestFit="1" customWidth="1"/>
    <col min="12804" max="12805" width="9.7109375" style="155" bestFit="1" customWidth="1"/>
    <col min="12806" max="12806" width="14.7109375" style="155" bestFit="1" customWidth="1"/>
    <col min="12807" max="12807" width="14" style="155" customWidth="1"/>
    <col min="12808" max="12808" width="14.140625" style="155" bestFit="1" customWidth="1"/>
    <col min="12809" max="12809" width="14.28515625" style="155" customWidth="1"/>
    <col min="12810" max="12811" width="9.7109375" style="155" bestFit="1" customWidth="1"/>
    <col min="12812" max="12812" width="12.28515625" style="155" customWidth="1"/>
    <col min="12813" max="12813" width="14" style="155" customWidth="1"/>
    <col min="12814" max="12814" width="13.85546875" style="155" customWidth="1"/>
    <col min="12815" max="12815" width="13.7109375" style="155" bestFit="1" customWidth="1"/>
    <col min="12816" max="12816" width="13.42578125" style="155" customWidth="1"/>
    <col min="12817" max="12817" width="11.5703125" style="155" customWidth="1"/>
    <col min="12818" max="13056" width="9.140625" style="155"/>
    <col min="13057" max="13057" width="13.140625" style="155" bestFit="1" customWidth="1"/>
    <col min="13058" max="13058" width="14.7109375" style="155" bestFit="1" customWidth="1"/>
    <col min="13059" max="13059" width="18.42578125" style="155" bestFit="1" customWidth="1"/>
    <col min="13060" max="13061" width="9.7109375" style="155" bestFit="1" customWidth="1"/>
    <col min="13062" max="13062" width="14.7109375" style="155" bestFit="1" customWidth="1"/>
    <col min="13063" max="13063" width="14" style="155" customWidth="1"/>
    <col min="13064" max="13064" width="14.140625" style="155" bestFit="1" customWidth="1"/>
    <col min="13065" max="13065" width="14.28515625" style="155" customWidth="1"/>
    <col min="13066" max="13067" width="9.7109375" style="155" bestFit="1" customWidth="1"/>
    <col min="13068" max="13068" width="12.28515625" style="155" customWidth="1"/>
    <col min="13069" max="13069" width="14" style="155" customWidth="1"/>
    <col min="13070" max="13070" width="13.85546875" style="155" customWidth="1"/>
    <col min="13071" max="13071" width="13.7109375" style="155" bestFit="1" customWidth="1"/>
    <col min="13072" max="13072" width="13.42578125" style="155" customWidth="1"/>
    <col min="13073" max="13073" width="11.5703125" style="155" customWidth="1"/>
    <col min="13074" max="13312" width="9.140625" style="155"/>
    <col min="13313" max="13313" width="13.140625" style="155" bestFit="1" customWidth="1"/>
    <col min="13314" max="13314" width="14.7109375" style="155" bestFit="1" customWidth="1"/>
    <col min="13315" max="13315" width="18.42578125" style="155" bestFit="1" customWidth="1"/>
    <col min="13316" max="13317" width="9.7109375" style="155" bestFit="1" customWidth="1"/>
    <col min="13318" max="13318" width="14.7109375" style="155" bestFit="1" customWidth="1"/>
    <col min="13319" max="13319" width="14" style="155" customWidth="1"/>
    <col min="13320" max="13320" width="14.140625" style="155" bestFit="1" customWidth="1"/>
    <col min="13321" max="13321" width="14.28515625" style="155" customWidth="1"/>
    <col min="13322" max="13323" width="9.7109375" style="155" bestFit="1" customWidth="1"/>
    <col min="13324" max="13324" width="12.28515625" style="155" customWidth="1"/>
    <col min="13325" max="13325" width="14" style="155" customWidth="1"/>
    <col min="13326" max="13326" width="13.85546875" style="155" customWidth="1"/>
    <col min="13327" max="13327" width="13.7109375" style="155" bestFit="1" customWidth="1"/>
    <col min="13328" max="13328" width="13.42578125" style="155" customWidth="1"/>
    <col min="13329" max="13329" width="11.5703125" style="155" customWidth="1"/>
    <col min="13330" max="13568" width="9.140625" style="155"/>
    <col min="13569" max="13569" width="13.140625" style="155" bestFit="1" customWidth="1"/>
    <col min="13570" max="13570" width="14.7109375" style="155" bestFit="1" customWidth="1"/>
    <col min="13571" max="13571" width="18.42578125" style="155" bestFit="1" customWidth="1"/>
    <col min="13572" max="13573" width="9.7109375" style="155" bestFit="1" customWidth="1"/>
    <col min="13574" max="13574" width="14.7109375" style="155" bestFit="1" customWidth="1"/>
    <col min="13575" max="13575" width="14" style="155" customWidth="1"/>
    <col min="13576" max="13576" width="14.140625" style="155" bestFit="1" customWidth="1"/>
    <col min="13577" max="13577" width="14.28515625" style="155" customWidth="1"/>
    <col min="13578" max="13579" width="9.7109375" style="155" bestFit="1" customWidth="1"/>
    <col min="13580" max="13580" width="12.28515625" style="155" customWidth="1"/>
    <col min="13581" max="13581" width="14" style="155" customWidth="1"/>
    <col min="13582" max="13582" width="13.85546875" style="155" customWidth="1"/>
    <col min="13583" max="13583" width="13.7109375" style="155" bestFit="1" customWidth="1"/>
    <col min="13584" max="13584" width="13.42578125" style="155" customWidth="1"/>
    <col min="13585" max="13585" width="11.5703125" style="155" customWidth="1"/>
    <col min="13586" max="13824" width="9.140625" style="155"/>
    <col min="13825" max="13825" width="13.140625" style="155" bestFit="1" customWidth="1"/>
    <col min="13826" max="13826" width="14.7109375" style="155" bestFit="1" customWidth="1"/>
    <col min="13827" max="13827" width="18.42578125" style="155" bestFit="1" customWidth="1"/>
    <col min="13828" max="13829" width="9.7109375" style="155" bestFit="1" customWidth="1"/>
    <col min="13830" max="13830" width="14.7109375" style="155" bestFit="1" customWidth="1"/>
    <col min="13831" max="13831" width="14" style="155" customWidth="1"/>
    <col min="13832" max="13832" width="14.140625" style="155" bestFit="1" customWidth="1"/>
    <col min="13833" max="13833" width="14.28515625" style="155" customWidth="1"/>
    <col min="13834" max="13835" width="9.7109375" style="155" bestFit="1" customWidth="1"/>
    <col min="13836" max="13836" width="12.28515625" style="155" customWidth="1"/>
    <col min="13837" max="13837" width="14" style="155" customWidth="1"/>
    <col min="13838" max="13838" width="13.85546875" style="155" customWidth="1"/>
    <col min="13839" max="13839" width="13.7109375" style="155" bestFit="1" customWidth="1"/>
    <col min="13840" max="13840" width="13.42578125" style="155" customWidth="1"/>
    <col min="13841" max="13841" width="11.5703125" style="155" customWidth="1"/>
    <col min="13842" max="14080" width="9.140625" style="155"/>
    <col min="14081" max="14081" width="13.140625" style="155" bestFit="1" customWidth="1"/>
    <col min="14082" max="14082" width="14.7109375" style="155" bestFit="1" customWidth="1"/>
    <col min="14083" max="14083" width="18.42578125" style="155" bestFit="1" customWidth="1"/>
    <col min="14084" max="14085" width="9.7109375" style="155" bestFit="1" customWidth="1"/>
    <col min="14086" max="14086" width="14.7109375" style="155" bestFit="1" customWidth="1"/>
    <col min="14087" max="14087" width="14" style="155" customWidth="1"/>
    <col min="14088" max="14088" width="14.140625" style="155" bestFit="1" customWidth="1"/>
    <col min="14089" max="14089" width="14.28515625" style="155" customWidth="1"/>
    <col min="14090" max="14091" width="9.7109375" style="155" bestFit="1" customWidth="1"/>
    <col min="14092" max="14092" width="12.28515625" style="155" customWidth="1"/>
    <col min="14093" max="14093" width="14" style="155" customWidth="1"/>
    <col min="14094" max="14094" width="13.85546875" style="155" customWidth="1"/>
    <col min="14095" max="14095" width="13.7109375" style="155" bestFit="1" customWidth="1"/>
    <col min="14096" max="14096" width="13.42578125" style="155" customWidth="1"/>
    <col min="14097" max="14097" width="11.5703125" style="155" customWidth="1"/>
    <col min="14098" max="14336" width="9.140625" style="155"/>
    <col min="14337" max="14337" width="13.140625" style="155" bestFit="1" customWidth="1"/>
    <col min="14338" max="14338" width="14.7109375" style="155" bestFit="1" customWidth="1"/>
    <col min="14339" max="14339" width="18.42578125" style="155" bestFit="1" customWidth="1"/>
    <col min="14340" max="14341" width="9.7109375" style="155" bestFit="1" customWidth="1"/>
    <col min="14342" max="14342" width="14.7109375" style="155" bestFit="1" customWidth="1"/>
    <col min="14343" max="14343" width="14" style="155" customWidth="1"/>
    <col min="14344" max="14344" width="14.140625" style="155" bestFit="1" customWidth="1"/>
    <col min="14345" max="14345" width="14.28515625" style="155" customWidth="1"/>
    <col min="14346" max="14347" width="9.7109375" style="155" bestFit="1" customWidth="1"/>
    <col min="14348" max="14348" width="12.28515625" style="155" customWidth="1"/>
    <col min="14349" max="14349" width="14" style="155" customWidth="1"/>
    <col min="14350" max="14350" width="13.85546875" style="155" customWidth="1"/>
    <col min="14351" max="14351" width="13.7109375" style="155" bestFit="1" customWidth="1"/>
    <col min="14352" max="14352" width="13.42578125" style="155" customWidth="1"/>
    <col min="14353" max="14353" width="11.5703125" style="155" customWidth="1"/>
    <col min="14354" max="14592" width="9.140625" style="155"/>
    <col min="14593" max="14593" width="13.140625" style="155" bestFit="1" customWidth="1"/>
    <col min="14594" max="14594" width="14.7109375" style="155" bestFit="1" customWidth="1"/>
    <col min="14595" max="14595" width="18.42578125" style="155" bestFit="1" customWidth="1"/>
    <col min="14596" max="14597" width="9.7109375" style="155" bestFit="1" customWidth="1"/>
    <col min="14598" max="14598" width="14.7109375" style="155" bestFit="1" customWidth="1"/>
    <col min="14599" max="14599" width="14" style="155" customWidth="1"/>
    <col min="14600" max="14600" width="14.140625" style="155" bestFit="1" customWidth="1"/>
    <col min="14601" max="14601" width="14.28515625" style="155" customWidth="1"/>
    <col min="14602" max="14603" width="9.7109375" style="155" bestFit="1" customWidth="1"/>
    <col min="14604" max="14604" width="12.28515625" style="155" customWidth="1"/>
    <col min="14605" max="14605" width="14" style="155" customWidth="1"/>
    <col min="14606" max="14606" width="13.85546875" style="155" customWidth="1"/>
    <col min="14607" max="14607" width="13.7109375" style="155" bestFit="1" customWidth="1"/>
    <col min="14608" max="14608" width="13.42578125" style="155" customWidth="1"/>
    <col min="14609" max="14609" width="11.5703125" style="155" customWidth="1"/>
    <col min="14610" max="14848" width="9.140625" style="155"/>
    <col min="14849" max="14849" width="13.140625" style="155" bestFit="1" customWidth="1"/>
    <col min="14850" max="14850" width="14.7109375" style="155" bestFit="1" customWidth="1"/>
    <col min="14851" max="14851" width="18.42578125" style="155" bestFit="1" customWidth="1"/>
    <col min="14852" max="14853" width="9.7109375" style="155" bestFit="1" customWidth="1"/>
    <col min="14854" max="14854" width="14.7109375" style="155" bestFit="1" customWidth="1"/>
    <col min="14855" max="14855" width="14" style="155" customWidth="1"/>
    <col min="14856" max="14856" width="14.140625" style="155" bestFit="1" customWidth="1"/>
    <col min="14857" max="14857" width="14.28515625" style="155" customWidth="1"/>
    <col min="14858" max="14859" width="9.7109375" style="155" bestFit="1" customWidth="1"/>
    <col min="14860" max="14860" width="12.28515625" style="155" customWidth="1"/>
    <col min="14861" max="14861" width="14" style="155" customWidth="1"/>
    <col min="14862" max="14862" width="13.85546875" style="155" customWidth="1"/>
    <col min="14863" max="14863" width="13.7109375" style="155" bestFit="1" customWidth="1"/>
    <col min="14864" max="14864" width="13.42578125" style="155" customWidth="1"/>
    <col min="14865" max="14865" width="11.5703125" style="155" customWidth="1"/>
    <col min="14866" max="15104" width="9.140625" style="155"/>
    <col min="15105" max="15105" width="13.140625" style="155" bestFit="1" customWidth="1"/>
    <col min="15106" max="15106" width="14.7109375" style="155" bestFit="1" customWidth="1"/>
    <col min="15107" max="15107" width="18.42578125" style="155" bestFit="1" customWidth="1"/>
    <col min="15108" max="15109" width="9.7109375" style="155" bestFit="1" customWidth="1"/>
    <col min="15110" max="15110" width="14.7109375" style="155" bestFit="1" customWidth="1"/>
    <col min="15111" max="15111" width="14" style="155" customWidth="1"/>
    <col min="15112" max="15112" width="14.140625" style="155" bestFit="1" customWidth="1"/>
    <col min="15113" max="15113" width="14.28515625" style="155" customWidth="1"/>
    <col min="15114" max="15115" width="9.7109375" style="155" bestFit="1" customWidth="1"/>
    <col min="15116" max="15116" width="12.28515625" style="155" customWidth="1"/>
    <col min="15117" max="15117" width="14" style="155" customWidth="1"/>
    <col min="15118" max="15118" width="13.85546875" style="155" customWidth="1"/>
    <col min="15119" max="15119" width="13.7109375" style="155" bestFit="1" customWidth="1"/>
    <col min="15120" max="15120" width="13.42578125" style="155" customWidth="1"/>
    <col min="15121" max="15121" width="11.5703125" style="155" customWidth="1"/>
    <col min="15122" max="15360" width="9.140625" style="155"/>
    <col min="15361" max="15361" width="13.140625" style="155" bestFit="1" customWidth="1"/>
    <col min="15362" max="15362" width="14.7109375" style="155" bestFit="1" customWidth="1"/>
    <col min="15363" max="15363" width="18.42578125" style="155" bestFit="1" customWidth="1"/>
    <col min="15364" max="15365" width="9.7109375" style="155" bestFit="1" customWidth="1"/>
    <col min="15366" max="15366" width="14.7109375" style="155" bestFit="1" customWidth="1"/>
    <col min="15367" max="15367" width="14" style="155" customWidth="1"/>
    <col min="15368" max="15368" width="14.140625" style="155" bestFit="1" customWidth="1"/>
    <col min="15369" max="15369" width="14.28515625" style="155" customWidth="1"/>
    <col min="15370" max="15371" width="9.7109375" style="155" bestFit="1" customWidth="1"/>
    <col min="15372" max="15372" width="12.28515625" style="155" customWidth="1"/>
    <col min="15373" max="15373" width="14" style="155" customWidth="1"/>
    <col min="15374" max="15374" width="13.85546875" style="155" customWidth="1"/>
    <col min="15375" max="15375" width="13.7109375" style="155" bestFit="1" customWidth="1"/>
    <col min="15376" max="15376" width="13.42578125" style="155" customWidth="1"/>
    <col min="15377" max="15377" width="11.5703125" style="155" customWidth="1"/>
    <col min="15378" max="15616" width="9.140625" style="155"/>
    <col min="15617" max="15617" width="13.140625" style="155" bestFit="1" customWidth="1"/>
    <col min="15618" max="15618" width="14.7109375" style="155" bestFit="1" customWidth="1"/>
    <col min="15619" max="15619" width="18.42578125" style="155" bestFit="1" customWidth="1"/>
    <col min="15620" max="15621" width="9.7109375" style="155" bestFit="1" customWidth="1"/>
    <col min="15622" max="15622" width="14.7109375" style="155" bestFit="1" customWidth="1"/>
    <col min="15623" max="15623" width="14" style="155" customWidth="1"/>
    <col min="15624" max="15624" width="14.140625" style="155" bestFit="1" customWidth="1"/>
    <col min="15625" max="15625" width="14.28515625" style="155" customWidth="1"/>
    <col min="15626" max="15627" width="9.7109375" style="155" bestFit="1" customWidth="1"/>
    <col min="15628" max="15628" width="12.28515625" style="155" customWidth="1"/>
    <col min="15629" max="15629" width="14" style="155" customWidth="1"/>
    <col min="15630" max="15630" width="13.85546875" style="155" customWidth="1"/>
    <col min="15631" max="15631" width="13.7109375" style="155" bestFit="1" customWidth="1"/>
    <col min="15632" max="15632" width="13.42578125" style="155" customWidth="1"/>
    <col min="15633" max="15633" width="11.5703125" style="155" customWidth="1"/>
    <col min="15634" max="15872" width="9.140625" style="155"/>
    <col min="15873" max="15873" width="13.140625" style="155" bestFit="1" customWidth="1"/>
    <col min="15874" max="15874" width="14.7109375" style="155" bestFit="1" customWidth="1"/>
    <col min="15875" max="15875" width="18.42578125" style="155" bestFit="1" customWidth="1"/>
    <col min="15876" max="15877" width="9.7109375" style="155" bestFit="1" customWidth="1"/>
    <col min="15878" max="15878" width="14.7109375" style="155" bestFit="1" customWidth="1"/>
    <col min="15879" max="15879" width="14" style="155" customWidth="1"/>
    <col min="15880" max="15880" width="14.140625" style="155" bestFit="1" customWidth="1"/>
    <col min="15881" max="15881" width="14.28515625" style="155" customWidth="1"/>
    <col min="15882" max="15883" width="9.7109375" style="155" bestFit="1" customWidth="1"/>
    <col min="15884" max="15884" width="12.28515625" style="155" customWidth="1"/>
    <col min="15885" max="15885" width="14" style="155" customWidth="1"/>
    <col min="15886" max="15886" width="13.85546875" style="155" customWidth="1"/>
    <col min="15887" max="15887" width="13.7109375" style="155" bestFit="1" customWidth="1"/>
    <col min="15888" max="15888" width="13.42578125" style="155" customWidth="1"/>
    <col min="15889" max="15889" width="11.5703125" style="155" customWidth="1"/>
    <col min="15890" max="16128" width="9.140625" style="155"/>
    <col min="16129" max="16129" width="13.140625" style="155" bestFit="1" customWidth="1"/>
    <col min="16130" max="16130" width="14.7109375" style="155" bestFit="1" customWidth="1"/>
    <col min="16131" max="16131" width="18.42578125" style="155" bestFit="1" customWidth="1"/>
    <col min="16132" max="16133" width="9.7109375" style="155" bestFit="1" customWidth="1"/>
    <col min="16134" max="16134" width="14.7109375" style="155" bestFit="1" customWidth="1"/>
    <col min="16135" max="16135" width="14" style="155" customWidth="1"/>
    <col min="16136" max="16136" width="14.140625" style="155" bestFit="1" customWidth="1"/>
    <col min="16137" max="16137" width="14.28515625" style="155" customWidth="1"/>
    <col min="16138" max="16139" width="9.7109375" style="155" bestFit="1" customWidth="1"/>
    <col min="16140" max="16140" width="12.28515625" style="155" customWidth="1"/>
    <col min="16141" max="16141" width="14" style="155" customWidth="1"/>
    <col min="16142" max="16142" width="13.85546875" style="155" customWidth="1"/>
    <col min="16143" max="16143" width="13.7109375" style="155" bestFit="1" customWidth="1"/>
    <col min="16144" max="16144" width="13.42578125" style="155" customWidth="1"/>
    <col min="16145" max="16145" width="11.5703125" style="155" customWidth="1"/>
    <col min="16146" max="16384" width="9.140625" style="155"/>
  </cols>
  <sheetData>
    <row r="1" spans="1:20">
      <c r="A1" s="1924" t="s">
        <v>490</v>
      </c>
      <c r="B1" s="1924"/>
      <c r="C1" s="1924"/>
      <c r="D1" s="1924"/>
      <c r="E1" s="1924"/>
      <c r="F1" s="1924"/>
      <c r="G1" s="1924"/>
      <c r="H1" s="1924"/>
      <c r="I1" s="1924"/>
      <c r="J1" s="1924"/>
      <c r="K1" s="1924"/>
      <c r="L1" s="1924"/>
      <c r="M1" s="1924"/>
      <c r="N1" s="1924"/>
      <c r="O1" s="1924"/>
      <c r="P1" s="1924"/>
      <c r="Q1" s="1924"/>
    </row>
    <row r="2" spans="1:20">
      <c r="A2" s="1925" t="s">
        <v>123</v>
      </c>
      <c r="B2" s="1925"/>
      <c r="C2" s="1925"/>
      <c r="D2" s="1925"/>
      <c r="E2" s="1925"/>
      <c r="F2" s="1925"/>
      <c r="G2" s="1925"/>
      <c r="H2" s="1925"/>
      <c r="I2" s="1925"/>
      <c r="J2" s="1925"/>
      <c r="K2" s="1925"/>
      <c r="L2" s="1925"/>
      <c r="M2" s="1925"/>
      <c r="N2" s="1925"/>
      <c r="O2" s="1925"/>
      <c r="P2" s="1925"/>
      <c r="Q2" s="1925"/>
    </row>
    <row r="3" spans="1:20" ht="16.5" thickBot="1">
      <c r="A3" s="295"/>
      <c r="O3" s="296"/>
      <c r="Q3" s="296" t="s">
        <v>521</v>
      </c>
    </row>
    <row r="4" spans="1:20" ht="21" customHeight="1" thickTop="1">
      <c r="A4" s="1933" t="s">
        <v>493</v>
      </c>
      <c r="B4" s="1935" t="s">
        <v>522</v>
      </c>
      <c r="C4" s="1936"/>
      <c r="D4" s="1936"/>
      <c r="E4" s="1936"/>
      <c r="F4" s="1936"/>
      <c r="G4" s="1936"/>
      <c r="H4" s="1936"/>
      <c r="I4" s="1936"/>
      <c r="J4" s="1936"/>
      <c r="K4" s="1936"/>
      <c r="L4" s="1936"/>
      <c r="M4" s="1937"/>
      <c r="N4" s="1936" t="s">
        <v>523</v>
      </c>
      <c r="O4" s="1936"/>
      <c r="P4" s="1936"/>
      <c r="Q4" s="1938"/>
    </row>
    <row r="5" spans="1:20" ht="21" customHeight="1">
      <c r="A5" s="1934"/>
      <c r="B5" s="1939" t="s">
        <v>44</v>
      </c>
      <c r="C5" s="1940"/>
      <c r="D5" s="1940"/>
      <c r="E5" s="1940"/>
      <c r="F5" s="1940"/>
      <c r="G5" s="1941"/>
      <c r="H5" s="1940" t="s">
        <v>134</v>
      </c>
      <c r="I5" s="1940"/>
      <c r="J5" s="1940"/>
      <c r="K5" s="1940"/>
      <c r="L5" s="1940"/>
      <c r="M5" s="1941"/>
      <c r="N5" s="1942" t="s">
        <v>44</v>
      </c>
      <c r="O5" s="1943"/>
      <c r="P5" s="1942" t="s">
        <v>134</v>
      </c>
      <c r="Q5" s="1946"/>
    </row>
    <row r="6" spans="1:20" ht="31.5" customHeight="1">
      <c r="A6" s="1934"/>
      <c r="B6" s="1948" t="s">
        <v>524</v>
      </c>
      <c r="C6" s="1949"/>
      <c r="D6" s="1948" t="s">
        <v>525</v>
      </c>
      <c r="E6" s="1949"/>
      <c r="F6" s="1950" t="s">
        <v>526</v>
      </c>
      <c r="G6" s="1951"/>
      <c r="H6" s="1952" t="s">
        <v>524</v>
      </c>
      <c r="I6" s="1949"/>
      <c r="J6" s="1948" t="s">
        <v>525</v>
      </c>
      <c r="K6" s="1949"/>
      <c r="L6" s="1950" t="s">
        <v>526</v>
      </c>
      <c r="M6" s="1951"/>
      <c r="N6" s="1944"/>
      <c r="O6" s="1945"/>
      <c r="P6" s="1944"/>
      <c r="Q6" s="1947"/>
    </row>
    <row r="7" spans="1:20" ht="21" customHeight="1">
      <c r="A7" s="1934"/>
      <c r="B7" s="297" t="s">
        <v>527</v>
      </c>
      <c r="C7" s="297" t="s">
        <v>528</v>
      </c>
      <c r="D7" s="297" t="s">
        <v>527</v>
      </c>
      <c r="E7" s="297" t="s">
        <v>528</v>
      </c>
      <c r="F7" s="297" t="s">
        <v>527</v>
      </c>
      <c r="G7" s="298" t="s">
        <v>528</v>
      </c>
      <c r="H7" s="299" t="s">
        <v>527</v>
      </c>
      <c r="I7" s="297" t="s">
        <v>528</v>
      </c>
      <c r="J7" s="297" t="s">
        <v>527</v>
      </c>
      <c r="K7" s="297" t="s">
        <v>528</v>
      </c>
      <c r="L7" s="297" t="s">
        <v>527</v>
      </c>
      <c r="M7" s="298" t="s">
        <v>528</v>
      </c>
      <c r="N7" s="300" t="s">
        <v>523</v>
      </c>
      <c r="O7" s="300" t="s">
        <v>529</v>
      </c>
      <c r="P7" s="300" t="s">
        <v>523</v>
      </c>
      <c r="Q7" s="301" t="s">
        <v>529</v>
      </c>
    </row>
    <row r="8" spans="1:20" ht="21" customHeight="1">
      <c r="A8" s="163" t="s">
        <v>495</v>
      </c>
      <c r="B8" s="302">
        <v>186.82499999999999</v>
      </c>
      <c r="C8" s="303">
        <v>19141.891500000002</v>
      </c>
      <c r="D8" s="304">
        <v>3.9000000000000004</v>
      </c>
      <c r="E8" s="304">
        <v>400.06200000000001</v>
      </c>
      <c r="F8" s="305">
        <f t="shared" ref="F8:G19" si="0">B8-D8</f>
        <v>182.92499999999998</v>
      </c>
      <c r="G8" s="305">
        <f t="shared" si="0"/>
        <v>18741.8295</v>
      </c>
      <c r="H8" s="306">
        <v>157.83750000000001</v>
      </c>
      <c r="I8" s="303">
        <v>17405.290125</v>
      </c>
      <c r="J8" s="307">
        <v>70</v>
      </c>
      <c r="K8" s="308">
        <v>7718.5</v>
      </c>
      <c r="L8" s="305">
        <f t="shared" ref="L8:M19" si="1">H8-J8</f>
        <v>87.837500000000006</v>
      </c>
      <c r="M8" s="305">
        <f t="shared" si="1"/>
        <v>9686.7901249999995</v>
      </c>
      <c r="N8" s="309">
        <v>19228.93</v>
      </c>
      <c r="O8" s="309">
        <v>300</v>
      </c>
      <c r="P8" s="310">
        <v>22040.17</v>
      </c>
      <c r="Q8" s="311">
        <v>320</v>
      </c>
      <c r="S8" s="212"/>
      <c r="T8" s="212"/>
    </row>
    <row r="9" spans="1:20" ht="21" customHeight="1">
      <c r="A9" s="163" t="s">
        <v>496</v>
      </c>
      <c r="B9" s="302">
        <v>344.4</v>
      </c>
      <c r="C9" s="304">
        <v>35282.550000000003</v>
      </c>
      <c r="D9" s="304">
        <v>13</v>
      </c>
      <c r="E9" s="304">
        <v>1329.38</v>
      </c>
      <c r="F9" s="305">
        <f t="shared" si="0"/>
        <v>331.4</v>
      </c>
      <c r="G9" s="305">
        <f t="shared" si="0"/>
        <v>33953.170000000006</v>
      </c>
      <c r="H9" s="306">
        <v>192.06299999999999</v>
      </c>
      <c r="I9" s="304">
        <v>21783.822390000001</v>
      </c>
      <c r="J9" s="304">
        <v>0</v>
      </c>
      <c r="K9" s="304">
        <v>0</v>
      </c>
      <c r="L9" s="305">
        <f t="shared" si="1"/>
        <v>192.06299999999999</v>
      </c>
      <c r="M9" s="305">
        <f t="shared" si="1"/>
        <v>21783.822390000001</v>
      </c>
      <c r="N9" s="309">
        <v>20495.34</v>
      </c>
      <c r="O9" s="309">
        <v>320</v>
      </c>
      <c r="P9" s="312">
        <v>28421.87</v>
      </c>
      <c r="Q9" s="313">
        <v>400</v>
      </c>
      <c r="R9" s="314"/>
      <c r="S9" s="212"/>
    </row>
    <row r="10" spans="1:20" ht="21" customHeight="1">
      <c r="A10" s="163" t="s">
        <v>497</v>
      </c>
      <c r="B10" s="302">
        <v>416.28</v>
      </c>
      <c r="C10" s="304">
        <v>43260.45</v>
      </c>
      <c r="D10" s="304">
        <v>0</v>
      </c>
      <c r="E10" s="304">
        <v>0</v>
      </c>
      <c r="F10" s="305">
        <f t="shared" si="0"/>
        <v>416.28</v>
      </c>
      <c r="G10" s="305">
        <f t="shared" si="0"/>
        <v>43260.45</v>
      </c>
      <c r="H10" s="306"/>
      <c r="I10" s="304"/>
      <c r="J10" s="304"/>
      <c r="K10" s="304"/>
      <c r="L10" s="305">
        <f t="shared" si="1"/>
        <v>0</v>
      </c>
      <c r="M10" s="305">
        <f t="shared" si="1"/>
        <v>0</v>
      </c>
      <c r="N10" s="309">
        <v>15569.72</v>
      </c>
      <c r="O10" s="309">
        <v>240</v>
      </c>
      <c r="P10" s="312"/>
      <c r="Q10" s="313"/>
      <c r="S10" s="212"/>
    </row>
    <row r="11" spans="1:20" ht="21" customHeight="1">
      <c r="A11" s="163" t="s">
        <v>498</v>
      </c>
      <c r="B11" s="302">
        <v>334.7</v>
      </c>
      <c r="C11" s="304">
        <v>34788.513250000004</v>
      </c>
      <c r="D11" s="304">
        <v>0</v>
      </c>
      <c r="E11" s="304">
        <v>0</v>
      </c>
      <c r="F11" s="305">
        <f t="shared" si="0"/>
        <v>334.7</v>
      </c>
      <c r="G11" s="305">
        <f t="shared" si="0"/>
        <v>34788.513250000004</v>
      </c>
      <c r="H11" s="304"/>
      <c r="I11" s="306"/>
      <c r="J11" s="304"/>
      <c r="K11" s="304"/>
      <c r="L11" s="305">
        <f>H11-J11</f>
        <v>0</v>
      </c>
      <c r="M11" s="305">
        <f t="shared" si="1"/>
        <v>0</v>
      </c>
      <c r="N11" s="309">
        <v>32487.71</v>
      </c>
      <c r="O11" s="309">
        <v>500</v>
      </c>
      <c r="P11" s="312"/>
      <c r="Q11" s="313"/>
      <c r="S11" s="212"/>
    </row>
    <row r="12" spans="1:20" ht="21" customHeight="1">
      <c r="A12" s="163" t="s">
        <v>499</v>
      </c>
      <c r="B12" s="302">
        <v>336.15</v>
      </c>
      <c r="C12" s="304">
        <v>34715.016000000003</v>
      </c>
      <c r="D12" s="304">
        <v>0</v>
      </c>
      <c r="E12" s="304">
        <v>0</v>
      </c>
      <c r="F12" s="305">
        <f t="shared" si="0"/>
        <v>336.15</v>
      </c>
      <c r="G12" s="305">
        <f t="shared" si="0"/>
        <v>34715.016000000003</v>
      </c>
      <c r="H12" s="306"/>
      <c r="I12" s="304"/>
      <c r="J12" s="304"/>
      <c r="K12" s="304"/>
      <c r="L12" s="305">
        <f>H12-J12</f>
        <v>0</v>
      </c>
      <c r="M12" s="305">
        <f t="shared" si="1"/>
        <v>0</v>
      </c>
      <c r="N12" s="309">
        <v>23246.55</v>
      </c>
      <c r="O12" s="309">
        <v>360</v>
      </c>
      <c r="P12" s="312"/>
      <c r="Q12" s="313"/>
      <c r="S12" s="212"/>
    </row>
    <row r="13" spans="1:20" ht="21" customHeight="1">
      <c r="A13" s="163" t="s">
        <v>500</v>
      </c>
      <c r="B13" s="302">
        <v>301.86</v>
      </c>
      <c r="C13" s="304">
        <v>30854.165300000001</v>
      </c>
      <c r="D13" s="304">
        <v>0</v>
      </c>
      <c r="E13" s="304">
        <v>0</v>
      </c>
      <c r="F13" s="305">
        <f t="shared" si="0"/>
        <v>301.86</v>
      </c>
      <c r="G13" s="305">
        <f t="shared" si="0"/>
        <v>30854.165300000001</v>
      </c>
      <c r="H13" s="306"/>
      <c r="I13" s="304"/>
      <c r="J13" s="304"/>
      <c r="K13" s="304"/>
      <c r="L13" s="305">
        <f t="shared" si="1"/>
        <v>0</v>
      </c>
      <c r="M13" s="305">
        <f t="shared" si="1"/>
        <v>0</v>
      </c>
      <c r="N13" s="309">
        <v>30670.890000000003</v>
      </c>
      <c r="O13" s="309">
        <v>480</v>
      </c>
      <c r="P13" s="312"/>
      <c r="Q13" s="313"/>
    </row>
    <row r="14" spans="1:20" ht="21" customHeight="1">
      <c r="A14" s="163" t="s">
        <v>501</v>
      </c>
      <c r="B14" s="302">
        <v>394.4</v>
      </c>
      <c r="C14" s="304">
        <v>40334</v>
      </c>
      <c r="D14" s="304">
        <v>0</v>
      </c>
      <c r="E14" s="304">
        <v>0</v>
      </c>
      <c r="F14" s="305">
        <f t="shared" si="0"/>
        <v>394.4</v>
      </c>
      <c r="G14" s="305">
        <f t="shared" si="0"/>
        <v>40334</v>
      </c>
      <c r="H14" s="306"/>
      <c r="I14" s="304"/>
      <c r="J14" s="304"/>
      <c r="K14" s="304"/>
      <c r="L14" s="305">
        <f t="shared" si="1"/>
        <v>0</v>
      </c>
      <c r="M14" s="305">
        <f t="shared" si="1"/>
        <v>0</v>
      </c>
      <c r="N14" s="309">
        <v>33218.699999999997</v>
      </c>
      <c r="O14" s="309">
        <v>520</v>
      </c>
      <c r="P14" s="312"/>
      <c r="Q14" s="313"/>
    </row>
    <row r="15" spans="1:20" ht="21" customHeight="1">
      <c r="A15" s="163" t="s">
        <v>502</v>
      </c>
      <c r="B15" s="304">
        <v>433.7</v>
      </c>
      <c r="C15" s="304">
        <v>44943.199999999997</v>
      </c>
      <c r="D15" s="304">
        <v>0</v>
      </c>
      <c r="E15" s="302">
        <v>0</v>
      </c>
      <c r="F15" s="304">
        <f t="shared" si="0"/>
        <v>433.7</v>
      </c>
      <c r="G15" s="305">
        <f t="shared" si="0"/>
        <v>44943.199999999997</v>
      </c>
      <c r="H15" s="305"/>
      <c r="I15" s="304"/>
      <c r="J15" s="304"/>
      <c r="K15" s="304"/>
      <c r="L15" s="305">
        <f t="shared" si="1"/>
        <v>0</v>
      </c>
      <c r="M15" s="305">
        <f t="shared" si="1"/>
        <v>0</v>
      </c>
      <c r="N15" s="309">
        <v>27221.9</v>
      </c>
      <c r="O15" s="309">
        <v>420</v>
      </c>
      <c r="P15" s="312"/>
      <c r="Q15" s="313"/>
    </row>
    <row r="16" spans="1:20" ht="21" customHeight="1">
      <c r="A16" s="163" t="s">
        <v>503</v>
      </c>
      <c r="B16" s="315">
        <v>444.95</v>
      </c>
      <c r="C16" s="315">
        <v>46299.7</v>
      </c>
      <c r="D16" s="304">
        <v>0</v>
      </c>
      <c r="E16" s="302">
        <v>0</v>
      </c>
      <c r="F16" s="304">
        <f t="shared" si="0"/>
        <v>444.95</v>
      </c>
      <c r="G16" s="305">
        <f t="shared" si="0"/>
        <v>46299.7</v>
      </c>
      <c r="H16" s="316"/>
      <c r="I16" s="315"/>
      <c r="J16" s="304"/>
      <c r="K16" s="304"/>
      <c r="L16" s="305">
        <f t="shared" si="1"/>
        <v>0</v>
      </c>
      <c r="M16" s="305">
        <f t="shared" si="1"/>
        <v>0</v>
      </c>
      <c r="N16" s="309">
        <v>33828.160000000003</v>
      </c>
      <c r="O16" s="309">
        <v>520</v>
      </c>
      <c r="P16" s="312"/>
      <c r="Q16" s="313"/>
    </row>
    <row r="17" spans="1:19" ht="21" customHeight="1">
      <c r="A17" s="163" t="s">
        <v>504</v>
      </c>
      <c r="B17" s="302">
        <v>307.3</v>
      </c>
      <c r="C17" s="304">
        <v>32592.7</v>
      </c>
      <c r="D17" s="304">
        <v>0</v>
      </c>
      <c r="E17" s="302">
        <v>0</v>
      </c>
      <c r="F17" s="304">
        <f t="shared" si="0"/>
        <v>307.3</v>
      </c>
      <c r="G17" s="305">
        <f t="shared" si="0"/>
        <v>32592.7</v>
      </c>
      <c r="H17" s="306"/>
      <c r="I17" s="304"/>
      <c r="J17" s="304"/>
      <c r="K17" s="304"/>
      <c r="L17" s="305">
        <f t="shared" si="1"/>
        <v>0</v>
      </c>
      <c r="M17" s="305">
        <f t="shared" si="1"/>
        <v>0</v>
      </c>
      <c r="N17" s="309">
        <v>22587.31</v>
      </c>
      <c r="O17" s="309">
        <v>340</v>
      </c>
      <c r="P17" s="312"/>
      <c r="Q17" s="313"/>
    </row>
    <row r="18" spans="1:19" ht="21" customHeight="1">
      <c r="A18" s="163" t="s">
        <v>505</v>
      </c>
      <c r="B18" s="302">
        <v>292.52499999999998</v>
      </c>
      <c r="C18" s="304">
        <v>31595.168000000001</v>
      </c>
      <c r="D18" s="304">
        <v>0</v>
      </c>
      <c r="E18" s="302">
        <v>0</v>
      </c>
      <c r="F18" s="304">
        <f t="shared" si="0"/>
        <v>292.52499999999998</v>
      </c>
      <c r="G18" s="305">
        <f t="shared" si="0"/>
        <v>31595.168000000001</v>
      </c>
      <c r="H18" s="306"/>
      <c r="I18" s="304"/>
      <c r="J18" s="304"/>
      <c r="K18" s="304"/>
      <c r="L18" s="305">
        <f t="shared" si="1"/>
        <v>0</v>
      </c>
      <c r="M18" s="305">
        <f t="shared" si="1"/>
        <v>0</v>
      </c>
      <c r="N18" s="309">
        <v>24339.982</v>
      </c>
      <c r="O18" s="309">
        <v>360</v>
      </c>
      <c r="P18" s="312"/>
      <c r="Q18" s="313"/>
    </row>
    <row r="19" spans="1:19" ht="21" customHeight="1">
      <c r="A19" s="181" t="s">
        <v>506</v>
      </c>
      <c r="B19" s="317">
        <v>344.1</v>
      </c>
      <c r="C19" s="318">
        <v>37673.784299999999</v>
      </c>
      <c r="D19" s="304">
        <v>68</v>
      </c>
      <c r="E19" s="302">
        <v>7416.08</v>
      </c>
      <c r="F19" s="304">
        <f t="shared" si="0"/>
        <v>276.10000000000002</v>
      </c>
      <c r="G19" s="305">
        <f t="shared" si="0"/>
        <v>30257.704299999998</v>
      </c>
      <c r="H19" s="319"/>
      <c r="I19" s="318"/>
      <c r="J19" s="307"/>
      <c r="K19" s="318"/>
      <c r="L19" s="305">
        <f t="shared" si="1"/>
        <v>0</v>
      </c>
      <c r="M19" s="305">
        <f t="shared" si="1"/>
        <v>0</v>
      </c>
      <c r="N19" s="320">
        <v>28753.32</v>
      </c>
      <c r="O19" s="320">
        <v>400</v>
      </c>
      <c r="P19" s="321"/>
      <c r="Q19" s="322"/>
      <c r="S19" s="323"/>
    </row>
    <row r="20" spans="1:19" ht="21" customHeight="1" thickBot="1">
      <c r="A20" s="324" t="s">
        <v>287</v>
      </c>
      <c r="B20" s="325">
        <f>SUM(B8:B19)</f>
        <v>4137.1900000000005</v>
      </c>
      <c r="C20" s="326">
        <f>SUM(C8:C19)</f>
        <v>431481.13835000002</v>
      </c>
      <c r="D20" s="326">
        <f>SUM(D8:D19)</f>
        <v>84.9</v>
      </c>
      <c r="E20" s="326">
        <f>SUM(E8:E19)</f>
        <v>9145.5220000000008</v>
      </c>
      <c r="F20" s="325">
        <f>SUM(F8:F19)</f>
        <v>4052.29</v>
      </c>
      <c r="G20" s="326">
        <f t="shared" ref="G20:M20" si="2">SUM(G8:G19)</f>
        <v>422335.61635000003</v>
      </c>
      <c r="H20" s="326">
        <f t="shared" si="2"/>
        <v>349.90049999999997</v>
      </c>
      <c r="I20" s="326">
        <f t="shared" si="2"/>
        <v>39189.112515000001</v>
      </c>
      <c r="J20" s="326">
        <f t="shared" si="2"/>
        <v>70</v>
      </c>
      <c r="K20" s="326">
        <f t="shared" si="2"/>
        <v>7718.5</v>
      </c>
      <c r="L20" s="325">
        <f>SUM(L8:L19)</f>
        <v>279.90049999999997</v>
      </c>
      <c r="M20" s="326">
        <f t="shared" si="2"/>
        <v>31470.612515000001</v>
      </c>
      <c r="N20" s="327">
        <f>SUM(N8:N19)</f>
        <v>311648.51200000005</v>
      </c>
      <c r="O20" s="327">
        <f>SUM(O8:O19)</f>
        <v>4760</v>
      </c>
      <c r="P20" s="327">
        <f>SUM(P8:P19)</f>
        <v>50462.039999999994</v>
      </c>
      <c r="Q20" s="328">
        <f>SUM(Q8:Q19)</f>
        <v>720</v>
      </c>
      <c r="S20" s="323"/>
    </row>
    <row r="21" spans="1:19" ht="16.5" thickTop="1">
      <c r="S21" s="323"/>
    </row>
    <row r="22" spans="1:19">
      <c r="C22" s="226"/>
      <c r="D22" s="294"/>
      <c r="E22" s="294"/>
      <c r="F22" s="294"/>
      <c r="I22" s="226"/>
      <c r="J22" s="294"/>
      <c r="K22" s="294"/>
      <c r="L22" s="294"/>
      <c r="N22" s="323"/>
      <c r="P22" s="323"/>
      <c r="S22" s="323"/>
    </row>
    <row r="23" spans="1:19">
      <c r="B23" s="291"/>
      <c r="C23" s="329"/>
      <c r="D23" s="291"/>
      <c r="E23" s="291"/>
      <c r="F23" s="291"/>
      <c r="G23" s="291"/>
      <c r="H23" s="291"/>
      <c r="I23" s="329"/>
      <c r="J23" s="291"/>
      <c r="K23" s="291"/>
      <c r="L23" s="291"/>
      <c r="M23" s="291"/>
      <c r="N23" s="323"/>
      <c r="O23" s="212"/>
      <c r="P23" s="323"/>
      <c r="Q23" s="212"/>
    </row>
    <row r="24" spans="1:19">
      <c r="B24" s="291"/>
      <c r="C24" s="291"/>
      <c r="D24" s="291"/>
      <c r="E24" s="291"/>
      <c r="F24" s="291"/>
      <c r="G24" s="291"/>
      <c r="H24" s="291"/>
      <c r="I24" s="291"/>
      <c r="J24" s="291"/>
      <c r="K24" s="291"/>
      <c r="L24" s="291"/>
      <c r="M24" s="291"/>
      <c r="N24" s="323"/>
      <c r="O24" s="314"/>
      <c r="P24" s="323"/>
      <c r="Q24" s="212"/>
    </row>
    <row r="25" spans="1:19">
      <c r="B25" s="291"/>
      <c r="C25" s="291"/>
      <c r="D25" s="291"/>
      <c r="E25" s="291"/>
      <c r="F25" s="291"/>
      <c r="G25" s="291"/>
      <c r="H25" s="291"/>
      <c r="I25" s="330"/>
      <c r="J25" s="291"/>
      <c r="K25" s="291"/>
      <c r="L25" s="291"/>
      <c r="M25" s="291"/>
      <c r="O25" s="314"/>
      <c r="P25" s="212"/>
    </row>
    <row r="26" spans="1:19">
      <c r="B26" s="291"/>
      <c r="C26" s="291"/>
      <c r="D26" s="291"/>
      <c r="E26" s="291"/>
      <c r="F26" s="291"/>
      <c r="G26" s="291"/>
      <c r="H26" s="291"/>
      <c r="I26" s="330"/>
      <c r="J26" s="291"/>
      <c r="K26" s="291"/>
      <c r="L26" s="291"/>
      <c r="M26" s="291"/>
      <c r="N26" s="212"/>
      <c r="O26" s="212"/>
      <c r="P26" s="314"/>
      <c r="Q26" s="314"/>
      <c r="R26" s="155" t="s">
        <v>530</v>
      </c>
    </row>
    <row r="27" spans="1:19">
      <c r="B27" s="291"/>
      <c r="C27" s="291"/>
      <c r="D27" s="291"/>
      <c r="E27" s="291"/>
      <c r="F27" s="291"/>
      <c r="G27" s="291"/>
      <c r="H27" s="291"/>
      <c r="I27" s="291"/>
      <c r="J27" s="291"/>
      <c r="K27" s="291"/>
      <c r="L27" s="291"/>
      <c r="M27" s="291"/>
      <c r="N27" s="212"/>
      <c r="O27" s="212"/>
      <c r="P27" s="212"/>
    </row>
    <row r="28" spans="1:19">
      <c r="B28" s="291"/>
      <c r="C28" s="291"/>
      <c r="D28" s="291"/>
      <c r="E28" s="291"/>
      <c r="F28" s="291"/>
      <c r="G28" s="291"/>
      <c r="H28" s="291"/>
      <c r="I28" s="291"/>
      <c r="J28" s="291"/>
      <c r="K28" s="291"/>
      <c r="L28" s="291"/>
      <c r="M28" s="291"/>
    </row>
    <row r="29" spans="1:19">
      <c r="B29" s="291"/>
      <c r="C29" s="291"/>
      <c r="D29" s="291"/>
      <c r="E29" s="291"/>
      <c r="F29" s="291"/>
      <c r="G29" s="291"/>
      <c r="H29" s="291"/>
      <c r="I29" s="291"/>
      <c r="J29" s="291"/>
      <c r="K29" s="291"/>
      <c r="L29" s="291"/>
      <c r="M29" s="291"/>
      <c r="P29" s="314"/>
    </row>
    <row r="30" spans="1:19">
      <c r="B30" s="291"/>
      <c r="C30" s="291"/>
      <c r="D30" s="291"/>
      <c r="E30" s="291"/>
      <c r="F30" s="291"/>
      <c r="G30" s="291"/>
      <c r="H30" s="291"/>
      <c r="I30" s="291"/>
      <c r="J30" s="291"/>
      <c r="K30" s="291"/>
      <c r="L30" s="291"/>
      <c r="M30" s="291"/>
    </row>
    <row r="31" spans="1:19">
      <c r="B31" s="291"/>
      <c r="C31" s="291"/>
      <c r="D31" s="291"/>
      <c r="E31" s="291"/>
      <c r="F31" s="291"/>
      <c r="G31" s="331"/>
      <c r="H31" s="291"/>
      <c r="I31" s="291"/>
      <c r="J31" s="291"/>
      <c r="K31" s="291"/>
      <c r="L31" s="291"/>
      <c r="M31" s="331"/>
      <c r="P31" s="314"/>
    </row>
    <row r="32" spans="1:19">
      <c r="B32" s="291"/>
      <c r="C32" s="291"/>
      <c r="D32" s="291"/>
      <c r="E32" s="291"/>
      <c r="F32" s="291"/>
      <c r="G32" s="331"/>
      <c r="H32" s="291"/>
      <c r="I32" s="291"/>
      <c r="J32" s="291"/>
      <c r="K32" s="291"/>
      <c r="L32" s="291"/>
      <c r="M32" s="331"/>
      <c r="P32" s="212"/>
    </row>
    <row r="33" spans="2:13">
      <c r="B33" s="291"/>
      <c r="C33" s="291"/>
      <c r="D33" s="291"/>
      <c r="E33" s="291"/>
      <c r="F33" s="291"/>
      <c r="G33" s="331"/>
      <c r="H33" s="291"/>
      <c r="I33" s="291"/>
      <c r="J33" s="291"/>
      <c r="K33" s="291"/>
      <c r="L33" s="291"/>
      <c r="M33" s="331"/>
    </row>
    <row r="34" spans="2:13">
      <c r="B34" s="291"/>
      <c r="C34" s="291"/>
      <c r="D34" s="291"/>
      <c r="E34" s="291"/>
      <c r="F34" s="291"/>
      <c r="G34" s="291"/>
      <c r="H34" s="291"/>
      <c r="I34" s="291"/>
      <c r="J34" s="291"/>
      <c r="K34" s="291"/>
      <c r="L34" s="291"/>
      <c r="M34" s="291"/>
    </row>
  </sheetData>
  <mergeCells count="15">
    <mergeCell ref="A1:Q1"/>
    <mergeCell ref="A2:Q2"/>
    <mergeCell ref="A4:A7"/>
    <mergeCell ref="B4:M4"/>
    <mergeCell ref="N4:Q4"/>
    <mergeCell ref="B5:G5"/>
    <mergeCell ref="H5:M5"/>
    <mergeCell ref="N5:O6"/>
    <mergeCell ref="P5:Q6"/>
    <mergeCell ref="B6:C6"/>
    <mergeCell ref="D6:E6"/>
    <mergeCell ref="F6:G6"/>
    <mergeCell ref="H6:I6"/>
    <mergeCell ref="J6:K6"/>
    <mergeCell ref="L6:M6"/>
  </mergeCells>
  <pageMargins left="0.7" right="0.7" top="1" bottom="1" header="0.3" footer="0.3"/>
  <pageSetup scale="54" orientation="landscape" r:id="rId1"/>
</worksheet>
</file>

<file path=xl/worksheets/sheet37.xml><?xml version="1.0" encoding="utf-8"?>
<worksheet xmlns="http://schemas.openxmlformats.org/spreadsheetml/2006/main" xmlns:r="http://schemas.openxmlformats.org/officeDocument/2006/relationships">
  <sheetPr>
    <pageSetUpPr fitToPage="1"/>
  </sheetPr>
  <dimension ref="A1:M36"/>
  <sheetViews>
    <sheetView zoomScale="86" zoomScaleNormal="86" workbookViewId="0">
      <selection activeCell="A20" sqref="A20:M20"/>
    </sheetView>
  </sheetViews>
  <sheetFormatPr defaultRowHeight="15.75"/>
  <cols>
    <col min="1" max="1" width="13" style="374" customWidth="1"/>
    <col min="2" max="2" width="17.7109375" style="374" bestFit="1" customWidth="1"/>
    <col min="3" max="3" width="14.42578125" style="374" bestFit="1" customWidth="1"/>
    <col min="4" max="4" width="19.85546875" style="374" bestFit="1" customWidth="1"/>
    <col min="5" max="5" width="14.42578125" style="374" bestFit="1" customWidth="1"/>
    <col min="6" max="6" width="19.85546875" style="374" bestFit="1" customWidth="1"/>
    <col min="7" max="7" width="14.42578125" style="374" bestFit="1" customWidth="1"/>
    <col min="8" max="8" width="18.140625" style="374" bestFit="1" customWidth="1"/>
    <col min="9" max="9" width="14.42578125" style="374" bestFit="1" customWidth="1"/>
    <col min="10" max="10" width="16.7109375" style="374" bestFit="1" customWidth="1"/>
    <col min="11" max="11" width="14.42578125" style="374" bestFit="1" customWidth="1"/>
    <col min="12" max="12" width="15.85546875" style="374" bestFit="1" customWidth="1"/>
    <col min="13" max="13" width="14.42578125" style="374" bestFit="1" customWidth="1"/>
    <col min="14" max="256" width="9.140625" style="374"/>
    <col min="257" max="257" width="13" style="374" customWidth="1"/>
    <col min="258" max="258" width="17.5703125" style="374" bestFit="1" customWidth="1"/>
    <col min="259" max="259" width="14.28515625" style="374" bestFit="1" customWidth="1"/>
    <col min="260" max="260" width="19.7109375" style="374" bestFit="1" customWidth="1"/>
    <col min="261" max="261" width="14.28515625" style="374" bestFit="1" customWidth="1"/>
    <col min="262" max="262" width="14" style="374" customWidth="1"/>
    <col min="263" max="263" width="14.28515625" style="374" bestFit="1" customWidth="1"/>
    <col min="264" max="264" width="18" style="374" bestFit="1" customWidth="1"/>
    <col min="265" max="265" width="14.28515625" style="374" bestFit="1" customWidth="1"/>
    <col min="266" max="266" width="16.5703125" style="374" bestFit="1" customWidth="1"/>
    <col min="267" max="267" width="14.28515625" style="374" bestFit="1" customWidth="1"/>
    <col min="268" max="268" width="12.5703125" style="374" bestFit="1" customWidth="1"/>
    <col min="269" max="269" width="14.28515625" style="374" bestFit="1" customWidth="1"/>
    <col min="270" max="512" width="9.140625" style="374"/>
    <col min="513" max="513" width="13" style="374" customWidth="1"/>
    <col min="514" max="514" width="17.5703125" style="374" bestFit="1" customWidth="1"/>
    <col min="515" max="515" width="14.28515625" style="374" bestFit="1" customWidth="1"/>
    <col min="516" max="516" width="19.7109375" style="374" bestFit="1" customWidth="1"/>
    <col min="517" max="517" width="14.28515625" style="374" bestFit="1" customWidth="1"/>
    <col min="518" max="518" width="14" style="374" customWidth="1"/>
    <col min="519" max="519" width="14.28515625" style="374" bestFit="1" customWidth="1"/>
    <col min="520" max="520" width="18" style="374" bestFit="1" customWidth="1"/>
    <col min="521" max="521" width="14.28515625" style="374" bestFit="1" customWidth="1"/>
    <col min="522" max="522" width="16.5703125" style="374" bestFit="1" customWidth="1"/>
    <col min="523" max="523" width="14.28515625" style="374" bestFit="1" customWidth="1"/>
    <col min="524" max="524" width="12.5703125" style="374" bestFit="1" customWidth="1"/>
    <col min="525" max="525" width="14.28515625" style="374" bestFit="1" customWidth="1"/>
    <col min="526" max="768" width="9.140625" style="374"/>
    <col min="769" max="769" width="13" style="374" customWidth="1"/>
    <col min="770" max="770" width="17.5703125" style="374" bestFit="1" customWidth="1"/>
    <col min="771" max="771" width="14.28515625" style="374" bestFit="1" customWidth="1"/>
    <col min="772" max="772" width="19.7109375" style="374" bestFit="1" customWidth="1"/>
    <col min="773" max="773" width="14.28515625" style="374" bestFit="1" customWidth="1"/>
    <col min="774" max="774" width="14" style="374" customWidth="1"/>
    <col min="775" max="775" width="14.28515625" style="374" bestFit="1" customWidth="1"/>
    <col min="776" max="776" width="18" style="374" bestFit="1" customWidth="1"/>
    <col min="777" max="777" width="14.28515625" style="374" bestFit="1" customWidth="1"/>
    <col min="778" max="778" width="16.5703125" style="374" bestFit="1" customWidth="1"/>
    <col min="779" max="779" width="14.28515625" style="374" bestFit="1" customWidth="1"/>
    <col min="780" max="780" width="12.5703125" style="374" bestFit="1" customWidth="1"/>
    <col min="781" max="781" width="14.28515625" style="374" bestFit="1" customWidth="1"/>
    <col min="782" max="1024" width="9.140625" style="374"/>
    <col min="1025" max="1025" width="13" style="374" customWidth="1"/>
    <col min="1026" max="1026" width="17.5703125" style="374" bestFit="1" customWidth="1"/>
    <col min="1027" max="1027" width="14.28515625" style="374" bestFit="1" customWidth="1"/>
    <col min="1028" max="1028" width="19.7109375" style="374" bestFit="1" customWidth="1"/>
    <col min="1029" max="1029" width="14.28515625" style="374" bestFit="1" customWidth="1"/>
    <col min="1030" max="1030" width="14" style="374" customWidth="1"/>
    <col min="1031" max="1031" width="14.28515625" style="374" bestFit="1" customWidth="1"/>
    <col min="1032" max="1032" width="18" style="374" bestFit="1" customWidth="1"/>
    <col min="1033" max="1033" width="14.28515625" style="374" bestFit="1" customWidth="1"/>
    <col min="1034" max="1034" width="16.5703125" style="374" bestFit="1" customWidth="1"/>
    <col min="1035" max="1035" width="14.28515625" style="374" bestFit="1" customWidth="1"/>
    <col min="1036" max="1036" width="12.5703125" style="374" bestFit="1" customWidth="1"/>
    <col min="1037" max="1037" width="14.28515625" style="374" bestFit="1" customWidth="1"/>
    <col min="1038" max="1280" width="9.140625" style="374"/>
    <col min="1281" max="1281" width="13" style="374" customWidth="1"/>
    <col min="1282" max="1282" width="17.5703125" style="374" bestFit="1" customWidth="1"/>
    <col min="1283" max="1283" width="14.28515625" style="374" bestFit="1" customWidth="1"/>
    <col min="1284" max="1284" width="19.7109375" style="374" bestFit="1" customWidth="1"/>
    <col min="1285" max="1285" width="14.28515625" style="374" bestFit="1" customWidth="1"/>
    <col min="1286" max="1286" width="14" style="374" customWidth="1"/>
    <col min="1287" max="1287" width="14.28515625" style="374" bestFit="1" customWidth="1"/>
    <col min="1288" max="1288" width="18" style="374" bestFit="1" customWidth="1"/>
    <col min="1289" max="1289" width="14.28515625" style="374" bestFit="1" customWidth="1"/>
    <col min="1290" max="1290" width="16.5703125" style="374" bestFit="1" customWidth="1"/>
    <col min="1291" max="1291" width="14.28515625" style="374" bestFit="1" customWidth="1"/>
    <col min="1292" max="1292" width="12.5703125" style="374" bestFit="1" customWidth="1"/>
    <col min="1293" max="1293" width="14.28515625" style="374" bestFit="1" customWidth="1"/>
    <col min="1294" max="1536" width="9.140625" style="374"/>
    <col min="1537" max="1537" width="13" style="374" customWidth="1"/>
    <col min="1538" max="1538" width="17.5703125" style="374" bestFit="1" customWidth="1"/>
    <col min="1539" max="1539" width="14.28515625" style="374" bestFit="1" customWidth="1"/>
    <col min="1540" max="1540" width="19.7109375" style="374" bestFit="1" customWidth="1"/>
    <col min="1541" max="1541" width="14.28515625" style="374" bestFit="1" customWidth="1"/>
    <col min="1542" max="1542" width="14" style="374" customWidth="1"/>
    <col min="1543" max="1543" width="14.28515625" style="374" bestFit="1" customWidth="1"/>
    <col min="1544" max="1544" width="18" style="374" bestFit="1" customWidth="1"/>
    <col min="1545" max="1545" width="14.28515625" style="374" bestFit="1" customWidth="1"/>
    <col min="1546" max="1546" width="16.5703125" style="374" bestFit="1" customWidth="1"/>
    <col min="1547" max="1547" width="14.28515625" style="374" bestFit="1" customWidth="1"/>
    <col min="1548" max="1548" width="12.5703125" style="374" bestFit="1" customWidth="1"/>
    <col min="1549" max="1549" width="14.28515625" style="374" bestFit="1" customWidth="1"/>
    <col min="1550" max="1792" width="9.140625" style="374"/>
    <col min="1793" max="1793" width="13" style="374" customWidth="1"/>
    <col min="1794" max="1794" width="17.5703125" style="374" bestFit="1" customWidth="1"/>
    <col min="1795" max="1795" width="14.28515625" style="374" bestFit="1" customWidth="1"/>
    <col min="1796" max="1796" width="19.7109375" style="374" bestFit="1" customWidth="1"/>
    <col min="1797" max="1797" width="14.28515625" style="374" bestFit="1" customWidth="1"/>
    <col min="1798" max="1798" width="14" style="374" customWidth="1"/>
    <col min="1799" max="1799" width="14.28515625" style="374" bestFit="1" customWidth="1"/>
    <col min="1800" max="1800" width="18" style="374" bestFit="1" customWidth="1"/>
    <col min="1801" max="1801" width="14.28515625" style="374" bestFit="1" customWidth="1"/>
    <col min="1802" max="1802" width="16.5703125" style="374" bestFit="1" customWidth="1"/>
    <col min="1803" max="1803" width="14.28515625" style="374" bestFit="1" customWidth="1"/>
    <col min="1804" max="1804" width="12.5703125" style="374" bestFit="1" customWidth="1"/>
    <col min="1805" max="1805" width="14.28515625" style="374" bestFit="1" customWidth="1"/>
    <col min="1806" max="2048" width="9.140625" style="374"/>
    <col min="2049" max="2049" width="13" style="374" customWidth="1"/>
    <col min="2050" max="2050" width="17.5703125" style="374" bestFit="1" customWidth="1"/>
    <col min="2051" max="2051" width="14.28515625" style="374" bestFit="1" customWidth="1"/>
    <col min="2052" max="2052" width="19.7109375" style="374" bestFit="1" customWidth="1"/>
    <col min="2053" max="2053" width="14.28515625" style="374" bestFit="1" customWidth="1"/>
    <col min="2054" max="2054" width="14" style="374" customWidth="1"/>
    <col min="2055" max="2055" width="14.28515625" style="374" bestFit="1" customWidth="1"/>
    <col min="2056" max="2056" width="18" style="374" bestFit="1" customWidth="1"/>
    <col min="2057" max="2057" width="14.28515625" style="374" bestFit="1" customWidth="1"/>
    <col min="2058" max="2058" width="16.5703125" style="374" bestFit="1" customWidth="1"/>
    <col min="2059" max="2059" width="14.28515625" style="374" bestFit="1" customWidth="1"/>
    <col min="2060" max="2060" width="12.5703125" style="374" bestFit="1" customWidth="1"/>
    <col min="2061" max="2061" width="14.28515625" style="374" bestFit="1" customWidth="1"/>
    <col min="2062" max="2304" width="9.140625" style="374"/>
    <col min="2305" max="2305" width="13" style="374" customWidth="1"/>
    <col min="2306" max="2306" width="17.5703125" style="374" bestFit="1" customWidth="1"/>
    <col min="2307" max="2307" width="14.28515625" style="374" bestFit="1" customWidth="1"/>
    <col min="2308" max="2308" width="19.7109375" style="374" bestFit="1" customWidth="1"/>
    <col min="2309" max="2309" width="14.28515625" style="374" bestFit="1" customWidth="1"/>
    <col min="2310" max="2310" width="14" style="374" customWidth="1"/>
    <col min="2311" max="2311" width="14.28515625" style="374" bestFit="1" customWidth="1"/>
    <col min="2312" max="2312" width="18" style="374" bestFit="1" customWidth="1"/>
    <col min="2313" max="2313" width="14.28515625" style="374" bestFit="1" customWidth="1"/>
    <col min="2314" max="2314" width="16.5703125" style="374" bestFit="1" customWidth="1"/>
    <col min="2315" max="2315" width="14.28515625" style="374" bestFit="1" customWidth="1"/>
    <col min="2316" max="2316" width="12.5703125" style="374" bestFit="1" customWidth="1"/>
    <col min="2317" max="2317" width="14.28515625" style="374" bestFit="1" customWidth="1"/>
    <col min="2318" max="2560" width="9.140625" style="374"/>
    <col min="2561" max="2561" width="13" style="374" customWidth="1"/>
    <col min="2562" max="2562" width="17.5703125" style="374" bestFit="1" customWidth="1"/>
    <col min="2563" max="2563" width="14.28515625" style="374" bestFit="1" customWidth="1"/>
    <col min="2564" max="2564" width="19.7109375" style="374" bestFit="1" customWidth="1"/>
    <col min="2565" max="2565" width="14.28515625" style="374" bestFit="1" customWidth="1"/>
    <col min="2566" max="2566" width="14" style="374" customWidth="1"/>
    <col min="2567" max="2567" width="14.28515625" style="374" bestFit="1" customWidth="1"/>
    <col min="2568" max="2568" width="18" style="374" bestFit="1" customWidth="1"/>
    <col min="2569" max="2569" width="14.28515625" style="374" bestFit="1" customWidth="1"/>
    <col min="2570" max="2570" width="16.5703125" style="374" bestFit="1" customWidth="1"/>
    <col min="2571" max="2571" width="14.28515625" style="374" bestFit="1" customWidth="1"/>
    <col min="2572" max="2572" width="12.5703125" style="374" bestFit="1" customWidth="1"/>
    <col min="2573" max="2573" width="14.28515625" style="374" bestFit="1" customWidth="1"/>
    <col min="2574" max="2816" width="9.140625" style="374"/>
    <col min="2817" max="2817" width="13" style="374" customWidth="1"/>
    <col min="2818" max="2818" width="17.5703125" style="374" bestFit="1" customWidth="1"/>
    <col min="2819" max="2819" width="14.28515625" style="374" bestFit="1" customWidth="1"/>
    <col min="2820" max="2820" width="19.7109375" style="374" bestFit="1" customWidth="1"/>
    <col min="2821" max="2821" width="14.28515625" style="374" bestFit="1" customWidth="1"/>
    <col min="2822" max="2822" width="14" style="374" customWidth="1"/>
    <col min="2823" max="2823" width="14.28515625" style="374" bestFit="1" customWidth="1"/>
    <col min="2824" max="2824" width="18" style="374" bestFit="1" customWidth="1"/>
    <col min="2825" max="2825" width="14.28515625" style="374" bestFit="1" customWidth="1"/>
    <col min="2826" max="2826" width="16.5703125" style="374" bestFit="1" customWidth="1"/>
    <col min="2827" max="2827" width="14.28515625" style="374" bestFit="1" customWidth="1"/>
    <col min="2828" max="2828" width="12.5703125" style="374" bestFit="1" customWidth="1"/>
    <col min="2829" max="2829" width="14.28515625" style="374" bestFit="1" customWidth="1"/>
    <col min="2830" max="3072" width="9.140625" style="374"/>
    <col min="3073" max="3073" width="13" style="374" customWidth="1"/>
    <col min="3074" max="3074" width="17.5703125" style="374" bestFit="1" customWidth="1"/>
    <col min="3075" max="3075" width="14.28515625" style="374" bestFit="1" customWidth="1"/>
    <col min="3076" max="3076" width="19.7109375" style="374" bestFit="1" customWidth="1"/>
    <col min="3077" max="3077" width="14.28515625" style="374" bestFit="1" customWidth="1"/>
    <col min="3078" max="3078" width="14" style="374" customWidth="1"/>
    <col min="3079" max="3079" width="14.28515625" style="374" bestFit="1" customWidth="1"/>
    <col min="3080" max="3080" width="18" style="374" bestFit="1" customWidth="1"/>
    <col min="3081" max="3081" width="14.28515625" style="374" bestFit="1" customWidth="1"/>
    <col min="3082" max="3082" width="16.5703125" style="374" bestFit="1" customWidth="1"/>
    <col min="3083" max="3083" width="14.28515625" style="374" bestFit="1" customWidth="1"/>
    <col min="3084" max="3084" width="12.5703125" style="374" bestFit="1" customWidth="1"/>
    <col min="3085" max="3085" width="14.28515625" style="374" bestFit="1" customWidth="1"/>
    <col min="3086" max="3328" width="9.140625" style="374"/>
    <col min="3329" max="3329" width="13" style="374" customWidth="1"/>
    <col min="3330" max="3330" width="17.5703125" style="374" bestFit="1" customWidth="1"/>
    <col min="3331" max="3331" width="14.28515625" style="374" bestFit="1" customWidth="1"/>
    <col min="3332" max="3332" width="19.7109375" style="374" bestFit="1" customWidth="1"/>
    <col min="3333" max="3333" width="14.28515625" style="374" bestFit="1" customWidth="1"/>
    <col min="3334" max="3334" width="14" style="374" customWidth="1"/>
    <col min="3335" max="3335" width="14.28515625" style="374" bestFit="1" customWidth="1"/>
    <col min="3336" max="3336" width="18" style="374" bestFit="1" customWidth="1"/>
    <col min="3337" max="3337" width="14.28515625" style="374" bestFit="1" customWidth="1"/>
    <col min="3338" max="3338" width="16.5703125" style="374" bestFit="1" customWidth="1"/>
    <col min="3339" max="3339" width="14.28515625" style="374" bestFit="1" customWidth="1"/>
    <col min="3340" max="3340" width="12.5703125" style="374" bestFit="1" customWidth="1"/>
    <col min="3341" max="3341" width="14.28515625" style="374" bestFit="1" customWidth="1"/>
    <col min="3342" max="3584" width="9.140625" style="374"/>
    <col min="3585" max="3585" width="13" style="374" customWidth="1"/>
    <col min="3586" max="3586" width="17.5703125" style="374" bestFit="1" customWidth="1"/>
    <col min="3587" max="3587" width="14.28515625" style="374" bestFit="1" customWidth="1"/>
    <col min="3588" max="3588" width="19.7109375" style="374" bestFit="1" customWidth="1"/>
    <col min="3589" max="3589" width="14.28515625" style="374" bestFit="1" customWidth="1"/>
    <col min="3590" max="3590" width="14" style="374" customWidth="1"/>
    <col min="3591" max="3591" width="14.28515625" style="374" bestFit="1" customWidth="1"/>
    <col min="3592" max="3592" width="18" style="374" bestFit="1" customWidth="1"/>
    <col min="3593" max="3593" width="14.28515625" style="374" bestFit="1" customWidth="1"/>
    <col min="3594" max="3594" width="16.5703125" style="374" bestFit="1" customWidth="1"/>
    <col min="3595" max="3595" width="14.28515625" style="374" bestFit="1" customWidth="1"/>
    <col min="3596" max="3596" width="12.5703125" style="374" bestFit="1" customWidth="1"/>
    <col min="3597" max="3597" width="14.28515625" style="374" bestFit="1" customWidth="1"/>
    <col min="3598" max="3840" width="9.140625" style="374"/>
    <col min="3841" max="3841" width="13" style="374" customWidth="1"/>
    <col min="3842" max="3842" width="17.5703125" style="374" bestFit="1" customWidth="1"/>
    <col min="3843" max="3843" width="14.28515625" style="374" bestFit="1" customWidth="1"/>
    <col min="3844" max="3844" width="19.7109375" style="374" bestFit="1" customWidth="1"/>
    <col min="3845" max="3845" width="14.28515625" style="374" bestFit="1" customWidth="1"/>
    <col min="3846" max="3846" width="14" style="374" customWidth="1"/>
    <col min="3847" max="3847" width="14.28515625" style="374" bestFit="1" customWidth="1"/>
    <col min="3848" max="3848" width="18" style="374" bestFit="1" customWidth="1"/>
    <col min="3849" max="3849" width="14.28515625" style="374" bestFit="1" customWidth="1"/>
    <col min="3850" max="3850" width="16.5703125" style="374" bestFit="1" customWidth="1"/>
    <col min="3851" max="3851" width="14.28515625" style="374" bestFit="1" customWidth="1"/>
    <col min="3852" max="3852" width="12.5703125" style="374" bestFit="1" customWidth="1"/>
    <col min="3853" max="3853" width="14.28515625" style="374" bestFit="1" customWidth="1"/>
    <col min="3854" max="4096" width="9.140625" style="374"/>
    <col min="4097" max="4097" width="13" style="374" customWidth="1"/>
    <col min="4098" max="4098" width="17.5703125" style="374" bestFit="1" customWidth="1"/>
    <col min="4099" max="4099" width="14.28515625" style="374" bestFit="1" customWidth="1"/>
    <col min="4100" max="4100" width="19.7109375" style="374" bestFit="1" customWidth="1"/>
    <col min="4101" max="4101" width="14.28515625" style="374" bestFit="1" customWidth="1"/>
    <col min="4102" max="4102" width="14" style="374" customWidth="1"/>
    <col min="4103" max="4103" width="14.28515625" style="374" bestFit="1" customWidth="1"/>
    <col min="4104" max="4104" width="18" style="374" bestFit="1" customWidth="1"/>
    <col min="4105" max="4105" width="14.28515625" style="374" bestFit="1" customWidth="1"/>
    <col min="4106" max="4106" width="16.5703125" style="374" bestFit="1" customWidth="1"/>
    <col min="4107" max="4107" width="14.28515625" style="374" bestFit="1" customWidth="1"/>
    <col min="4108" max="4108" width="12.5703125" style="374" bestFit="1" customWidth="1"/>
    <col min="4109" max="4109" width="14.28515625" style="374" bestFit="1" customWidth="1"/>
    <col min="4110" max="4352" width="9.140625" style="374"/>
    <col min="4353" max="4353" width="13" style="374" customWidth="1"/>
    <col min="4354" max="4354" width="17.5703125" style="374" bestFit="1" customWidth="1"/>
    <col min="4355" max="4355" width="14.28515625" style="374" bestFit="1" customWidth="1"/>
    <col min="4356" max="4356" width="19.7109375" style="374" bestFit="1" customWidth="1"/>
    <col min="4357" max="4357" width="14.28515625" style="374" bestFit="1" customWidth="1"/>
    <col min="4358" max="4358" width="14" style="374" customWidth="1"/>
    <col min="4359" max="4359" width="14.28515625" style="374" bestFit="1" customWidth="1"/>
    <col min="4360" max="4360" width="18" style="374" bestFit="1" customWidth="1"/>
    <col min="4361" max="4361" width="14.28515625" style="374" bestFit="1" customWidth="1"/>
    <col min="4362" max="4362" width="16.5703125" style="374" bestFit="1" customWidth="1"/>
    <col min="4363" max="4363" width="14.28515625" style="374" bestFit="1" customWidth="1"/>
    <col min="4364" max="4364" width="12.5703125" style="374" bestFit="1" customWidth="1"/>
    <col min="4365" max="4365" width="14.28515625" style="374" bestFit="1" customWidth="1"/>
    <col min="4366" max="4608" width="9.140625" style="374"/>
    <col min="4609" max="4609" width="13" style="374" customWidth="1"/>
    <col min="4610" max="4610" width="17.5703125" style="374" bestFit="1" customWidth="1"/>
    <col min="4611" max="4611" width="14.28515625" style="374" bestFit="1" customWidth="1"/>
    <col min="4612" max="4612" width="19.7109375" style="374" bestFit="1" customWidth="1"/>
    <col min="4613" max="4613" width="14.28515625" style="374" bestFit="1" customWidth="1"/>
    <col min="4614" max="4614" width="14" style="374" customWidth="1"/>
    <col min="4615" max="4615" width="14.28515625" style="374" bestFit="1" customWidth="1"/>
    <col min="4616" max="4616" width="18" style="374" bestFit="1" customWidth="1"/>
    <col min="4617" max="4617" width="14.28515625" style="374" bestFit="1" customWidth="1"/>
    <col min="4618" max="4618" width="16.5703125" style="374" bestFit="1" customWidth="1"/>
    <col min="4619" max="4619" width="14.28515625" style="374" bestFit="1" customWidth="1"/>
    <col min="4620" max="4620" width="12.5703125" style="374" bestFit="1" customWidth="1"/>
    <col min="4621" max="4621" width="14.28515625" style="374" bestFit="1" customWidth="1"/>
    <col min="4622" max="4864" width="9.140625" style="374"/>
    <col min="4865" max="4865" width="13" style="374" customWidth="1"/>
    <col min="4866" max="4866" width="17.5703125" style="374" bestFit="1" customWidth="1"/>
    <col min="4867" max="4867" width="14.28515625" style="374" bestFit="1" customWidth="1"/>
    <col min="4868" max="4868" width="19.7109375" style="374" bestFit="1" customWidth="1"/>
    <col min="4869" max="4869" width="14.28515625" style="374" bestFit="1" customWidth="1"/>
    <col min="4870" max="4870" width="14" style="374" customWidth="1"/>
    <col min="4871" max="4871" width="14.28515625" style="374" bestFit="1" customWidth="1"/>
    <col min="4872" max="4872" width="18" style="374" bestFit="1" customWidth="1"/>
    <col min="4873" max="4873" width="14.28515625" style="374" bestFit="1" customWidth="1"/>
    <col min="4874" max="4874" width="16.5703125" style="374" bestFit="1" customWidth="1"/>
    <col min="4875" max="4875" width="14.28515625" style="374" bestFit="1" customWidth="1"/>
    <col min="4876" max="4876" width="12.5703125" style="374" bestFit="1" customWidth="1"/>
    <col min="4877" max="4877" width="14.28515625" style="374" bestFit="1" customWidth="1"/>
    <col min="4878" max="5120" width="9.140625" style="374"/>
    <col min="5121" max="5121" width="13" style="374" customWidth="1"/>
    <col min="5122" max="5122" width="17.5703125" style="374" bestFit="1" customWidth="1"/>
    <col min="5123" max="5123" width="14.28515625" style="374" bestFit="1" customWidth="1"/>
    <col min="5124" max="5124" width="19.7109375" style="374" bestFit="1" customWidth="1"/>
    <col min="5125" max="5125" width="14.28515625" style="374" bestFit="1" customWidth="1"/>
    <col min="5126" max="5126" width="14" style="374" customWidth="1"/>
    <col min="5127" max="5127" width="14.28515625" style="374" bestFit="1" customWidth="1"/>
    <col min="5128" max="5128" width="18" style="374" bestFit="1" customWidth="1"/>
    <col min="5129" max="5129" width="14.28515625" style="374" bestFit="1" customWidth="1"/>
    <col min="5130" max="5130" width="16.5703125" style="374" bestFit="1" customWidth="1"/>
    <col min="5131" max="5131" width="14.28515625" style="374" bestFit="1" customWidth="1"/>
    <col min="5132" max="5132" width="12.5703125" style="374" bestFit="1" customWidth="1"/>
    <col min="5133" max="5133" width="14.28515625" style="374" bestFit="1" customWidth="1"/>
    <col min="5134" max="5376" width="9.140625" style="374"/>
    <col min="5377" max="5377" width="13" style="374" customWidth="1"/>
    <col min="5378" max="5378" width="17.5703125" style="374" bestFit="1" customWidth="1"/>
    <col min="5379" max="5379" width="14.28515625" style="374" bestFit="1" customWidth="1"/>
    <col min="5380" max="5380" width="19.7109375" style="374" bestFit="1" customWidth="1"/>
    <col min="5381" max="5381" width="14.28515625" style="374" bestFit="1" customWidth="1"/>
    <col min="5382" max="5382" width="14" style="374" customWidth="1"/>
    <col min="5383" max="5383" width="14.28515625" style="374" bestFit="1" customWidth="1"/>
    <col min="5384" max="5384" width="18" style="374" bestFit="1" customWidth="1"/>
    <col min="5385" max="5385" width="14.28515625" style="374" bestFit="1" customWidth="1"/>
    <col min="5386" max="5386" width="16.5703125" style="374" bestFit="1" customWidth="1"/>
    <col min="5387" max="5387" width="14.28515625" style="374" bestFit="1" customWidth="1"/>
    <col min="5388" max="5388" width="12.5703125" style="374" bestFit="1" customWidth="1"/>
    <col min="5389" max="5389" width="14.28515625" style="374" bestFit="1" customWidth="1"/>
    <col min="5390" max="5632" width="9.140625" style="374"/>
    <col min="5633" max="5633" width="13" style="374" customWidth="1"/>
    <col min="5634" max="5634" width="17.5703125" style="374" bestFit="1" customWidth="1"/>
    <col min="5635" max="5635" width="14.28515625" style="374" bestFit="1" customWidth="1"/>
    <col min="5636" max="5636" width="19.7109375" style="374" bestFit="1" customWidth="1"/>
    <col min="5637" max="5637" width="14.28515625" style="374" bestFit="1" customWidth="1"/>
    <col min="5638" max="5638" width="14" style="374" customWidth="1"/>
    <col min="5639" max="5639" width="14.28515625" style="374" bestFit="1" customWidth="1"/>
    <col min="5640" max="5640" width="18" style="374" bestFit="1" customWidth="1"/>
    <col min="5641" max="5641" width="14.28515625" style="374" bestFit="1" customWidth="1"/>
    <col min="5642" max="5642" width="16.5703125" style="374" bestFit="1" customWidth="1"/>
    <col min="5643" max="5643" width="14.28515625" style="374" bestFit="1" customWidth="1"/>
    <col min="5644" max="5644" width="12.5703125" style="374" bestFit="1" customWidth="1"/>
    <col min="5645" max="5645" width="14.28515625" style="374" bestFit="1" customWidth="1"/>
    <col min="5646" max="5888" width="9.140625" style="374"/>
    <col min="5889" max="5889" width="13" style="374" customWidth="1"/>
    <col min="5890" max="5890" width="17.5703125" style="374" bestFit="1" customWidth="1"/>
    <col min="5891" max="5891" width="14.28515625" style="374" bestFit="1" customWidth="1"/>
    <col min="5892" max="5892" width="19.7109375" style="374" bestFit="1" customWidth="1"/>
    <col min="5893" max="5893" width="14.28515625" style="374" bestFit="1" customWidth="1"/>
    <col min="5894" max="5894" width="14" style="374" customWidth="1"/>
    <col min="5895" max="5895" width="14.28515625" style="374" bestFit="1" customWidth="1"/>
    <col min="5896" max="5896" width="18" style="374" bestFit="1" customWidth="1"/>
    <col min="5897" max="5897" width="14.28515625" style="374" bestFit="1" customWidth="1"/>
    <col min="5898" max="5898" width="16.5703125" style="374" bestFit="1" customWidth="1"/>
    <col min="5899" max="5899" width="14.28515625" style="374" bestFit="1" customWidth="1"/>
    <col min="5900" max="5900" width="12.5703125" style="374" bestFit="1" customWidth="1"/>
    <col min="5901" max="5901" width="14.28515625" style="374" bestFit="1" customWidth="1"/>
    <col min="5902" max="6144" width="9.140625" style="374"/>
    <col min="6145" max="6145" width="13" style="374" customWidth="1"/>
    <col min="6146" max="6146" width="17.5703125" style="374" bestFit="1" customWidth="1"/>
    <col min="6147" max="6147" width="14.28515625" style="374" bestFit="1" customWidth="1"/>
    <col min="6148" max="6148" width="19.7109375" style="374" bestFit="1" customWidth="1"/>
    <col min="6149" max="6149" width="14.28515625" style="374" bestFit="1" customWidth="1"/>
    <col min="6150" max="6150" width="14" style="374" customWidth="1"/>
    <col min="6151" max="6151" width="14.28515625" style="374" bestFit="1" customWidth="1"/>
    <col min="6152" max="6152" width="18" style="374" bestFit="1" customWidth="1"/>
    <col min="6153" max="6153" width="14.28515625" style="374" bestFit="1" customWidth="1"/>
    <col min="6154" max="6154" width="16.5703125" style="374" bestFit="1" customWidth="1"/>
    <col min="6155" max="6155" width="14.28515625" style="374" bestFit="1" customWidth="1"/>
    <col min="6156" max="6156" width="12.5703125" style="374" bestFit="1" customWidth="1"/>
    <col min="6157" max="6157" width="14.28515625" style="374" bestFit="1" customWidth="1"/>
    <col min="6158" max="6400" width="9.140625" style="374"/>
    <col min="6401" max="6401" width="13" style="374" customWidth="1"/>
    <col min="6402" max="6402" width="17.5703125" style="374" bestFit="1" customWidth="1"/>
    <col min="6403" max="6403" width="14.28515625" style="374" bestFit="1" customWidth="1"/>
    <col min="6404" max="6404" width="19.7109375" style="374" bestFit="1" customWidth="1"/>
    <col min="6405" max="6405" width="14.28515625" style="374" bestFit="1" customWidth="1"/>
    <col min="6406" max="6406" width="14" style="374" customWidth="1"/>
    <col min="6407" max="6407" width="14.28515625" style="374" bestFit="1" customWidth="1"/>
    <col min="6408" max="6408" width="18" style="374" bestFit="1" customWidth="1"/>
    <col min="6409" max="6409" width="14.28515625" style="374" bestFit="1" customWidth="1"/>
    <col min="6410" max="6410" width="16.5703125" style="374" bestFit="1" customWidth="1"/>
    <col min="6411" max="6411" width="14.28515625" style="374" bestFit="1" customWidth="1"/>
    <col min="6412" max="6412" width="12.5703125" style="374" bestFit="1" customWidth="1"/>
    <col min="6413" max="6413" width="14.28515625" style="374" bestFit="1" customWidth="1"/>
    <col min="6414" max="6656" width="9.140625" style="374"/>
    <col min="6657" max="6657" width="13" style="374" customWidth="1"/>
    <col min="6658" max="6658" width="17.5703125" style="374" bestFit="1" customWidth="1"/>
    <col min="6659" max="6659" width="14.28515625" style="374" bestFit="1" customWidth="1"/>
    <col min="6660" max="6660" width="19.7109375" style="374" bestFit="1" customWidth="1"/>
    <col min="6661" max="6661" width="14.28515625" style="374" bestFit="1" customWidth="1"/>
    <col min="6662" max="6662" width="14" style="374" customWidth="1"/>
    <col min="6663" max="6663" width="14.28515625" style="374" bestFit="1" customWidth="1"/>
    <col min="6664" max="6664" width="18" style="374" bestFit="1" customWidth="1"/>
    <col min="6665" max="6665" width="14.28515625" style="374" bestFit="1" customWidth="1"/>
    <col min="6666" max="6666" width="16.5703125" style="374" bestFit="1" customWidth="1"/>
    <col min="6667" max="6667" width="14.28515625" style="374" bestFit="1" customWidth="1"/>
    <col min="6668" max="6668" width="12.5703125" style="374" bestFit="1" customWidth="1"/>
    <col min="6669" max="6669" width="14.28515625" style="374" bestFit="1" customWidth="1"/>
    <col min="6670" max="6912" width="9.140625" style="374"/>
    <col min="6913" max="6913" width="13" style="374" customWidth="1"/>
    <col min="6914" max="6914" width="17.5703125" style="374" bestFit="1" customWidth="1"/>
    <col min="6915" max="6915" width="14.28515625" style="374" bestFit="1" customWidth="1"/>
    <col min="6916" max="6916" width="19.7109375" style="374" bestFit="1" customWidth="1"/>
    <col min="6917" max="6917" width="14.28515625" style="374" bestFit="1" customWidth="1"/>
    <col min="6918" max="6918" width="14" style="374" customWidth="1"/>
    <col min="6919" max="6919" width="14.28515625" style="374" bestFit="1" customWidth="1"/>
    <col min="6920" max="6920" width="18" style="374" bestFit="1" customWidth="1"/>
    <col min="6921" max="6921" width="14.28515625" style="374" bestFit="1" customWidth="1"/>
    <col min="6922" max="6922" width="16.5703125" style="374" bestFit="1" customWidth="1"/>
    <col min="6923" max="6923" width="14.28515625" style="374" bestFit="1" customWidth="1"/>
    <col min="6924" max="6924" width="12.5703125" style="374" bestFit="1" customWidth="1"/>
    <col min="6925" max="6925" width="14.28515625" style="374" bestFit="1" customWidth="1"/>
    <col min="6926" max="7168" width="9.140625" style="374"/>
    <col min="7169" max="7169" width="13" style="374" customWidth="1"/>
    <col min="7170" max="7170" width="17.5703125" style="374" bestFit="1" customWidth="1"/>
    <col min="7171" max="7171" width="14.28515625" style="374" bestFit="1" customWidth="1"/>
    <col min="7172" max="7172" width="19.7109375" style="374" bestFit="1" customWidth="1"/>
    <col min="7173" max="7173" width="14.28515625" style="374" bestFit="1" customWidth="1"/>
    <col min="7174" max="7174" width="14" style="374" customWidth="1"/>
    <col min="7175" max="7175" width="14.28515625" style="374" bestFit="1" customWidth="1"/>
    <col min="7176" max="7176" width="18" style="374" bestFit="1" customWidth="1"/>
    <col min="7177" max="7177" width="14.28515625" style="374" bestFit="1" customWidth="1"/>
    <col min="7178" max="7178" width="16.5703125" style="374" bestFit="1" customWidth="1"/>
    <col min="7179" max="7179" width="14.28515625" style="374" bestFit="1" customWidth="1"/>
    <col min="7180" max="7180" width="12.5703125" style="374" bestFit="1" customWidth="1"/>
    <col min="7181" max="7181" width="14.28515625" style="374" bestFit="1" customWidth="1"/>
    <col min="7182" max="7424" width="9.140625" style="374"/>
    <col min="7425" max="7425" width="13" style="374" customWidth="1"/>
    <col min="7426" max="7426" width="17.5703125" style="374" bestFit="1" customWidth="1"/>
    <col min="7427" max="7427" width="14.28515625" style="374" bestFit="1" customWidth="1"/>
    <col min="7428" max="7428" width="19.7109375" style="374" bestFit="1" customWidth="1"/>
    <col min="7429" max="7429" width="14.28515625" style="374" bestFit="1" customWidth="1"/>
    <col min="7430" max="7430" width="14" style="374" customWidth="1"/>
    <col min="7431" max="7431" width="14.28515625" style="374" bestFit="1" customWidth="1"/>
    <col min="7432" max="7432" width="18" style="374" bestFit="1" customWidth="1"/>
    <col min="7433" max="7433" width="14.28515625" style="374" bestFit="1" customWidth="1"/>
    <col min="7434" max="7434" width="16.5703125" style="374" bestFit="1" customWidth="1"/>
    <col min="7435" max="7435" width="14.28515625" style="374" bestFit="1" customWidth="1"/>
    <col min="7436" max="7436" width="12.5703125" style="374" bestFit="1" customWidth="1"/>
    <col min="7437" max="7437" width="14.28515625" style="374" bestFit="1" customWidth="1"/>
    <col min="7438" max="7680" width="9.140625" style="374"/>
    <col min="7681" max="7681" width="13" style="374" customWidth="1"/>
    <col min="7682" max="7682" width="17.5703125" style="374" bestFit="1" customWidth="1"/>
    <col min="7683" max="7683" width="14.28515625" style="374" bestFit="1" customWidth="1"/>
    <col min="7684" max="7684" width="19.7109375" style="374" bestFit="1" customWidth="1"/>
    <col min="7685" max="7685" width="14.28515625" style="374" bestFit="1" customWidth="1"/>
    <col min="7686" max="7686" width="14" style="374" customWidth="1"/>
    <col min="7687" max="7687" width="14.28515625" style="374" bestFit="1" customWidth="1"/>
    <col min="7688" max="7688" width="18" style="374" bestFit="1" customWidth="1"/>
    <col min="7689" max="7689" width="14.28515625" style="374" bestFit="1" customWidth="1"/>
    <col min="7690" max="7690" width="16.5703125" style="374" bestFit="1" customWidth="1"/>
    <col min="7691" max="7691" width="14.28515625" style="374" bestFit="1" customWidth="1"/>
    <col min="7692" max="7692" width="12.5703125" style="374" bestFit="1" customWidth="1"/>
    <col min="7693" max="7693" width="14.28515625" style="374" bestFit="1" customWidth="1"/>
    <col min="7694" max="7936" width="9.140625" style="374"/>
    <col min="7937" max="7937" width="13" style="374" customWidth="1"/>
    <col min="7938" max="7938" width="17.5703125" style="374" bestFit="1" customWidth="1"/>
    <col min="7939" max="7939" width="14.28515625" style="374" bestFit="1" customWidth="1"/>
    <col min="7940" max="7940" width="19.7109375" style="374" bestFit="1" customWidth="1"/>
    <col min="7941" max="7941" width="14.28515625" style="374" bestFit="1" customWidth="1"/>
    <col min="7942" max="7942" width="14" style="374" customWidth="1"/>
    <col min="7943" max="7943" width="14.28515625" style="374" bestFit="1" customWidth="1"/>
    <col min="7944" max="7944" width="18" style="374" bestFit="1" customWidth="1"/>
    <col min="7945" max="7945" width="14.28515625" style="374" bestFit="1" customWidth="1"/>
    <col min="7946" max="7946" width="16.5703125" style="374" bestFit="1" customWidth="1"/>
    <col min="7947" max="7947" width="14.28515625" style="374" bestFit="1" customWidth="1"/>
    <col min="7948" max="7948" width="12.5703125" style="374" bestFit="1" customWidth="1"/>
    <col min="7949" max="7949" width="14.28515625" style="374" bestFit="1" customWidth="1"/>
    <col min="7950" max="8192" width="9.140625" style="374"/>
    <col min="8193" max="8193" width="13" style="374" customWidth="1"/>
    <col min="8194" max="8194" width="17.5703125" style="374" bestFit="1" customWidth="1"/>
    <col min="8195" max="8195" width="14.28515625" style="374" bestFit="1" customWidth="1"/>
    <col min="8196" max="8196" width="19.7109375" style="374" bestFit="1" customWidth="1"/>
    <col min="8197" max="8197" width="14.28515625" style="374" bestFit="1" customWidth="1"/>
    <col min="8198" max="8198" width="14" style="374" customWidth="1"/>
    <col min="8199" max="8199" width="14.28515625" style="374" bestFit="1" customWidth="1"/>
    <col min="8200" max="8200" width="18" style="374" bestFit="1" customWidth="1"/>
    <col min="8201" max="8201" width="14.28515625" style="374" bestFit="1" customWidth="1"/>
    <col min="8202" max="8202" width="16.5703125" style="374" bestFit="1" customWidth="1"/>
    <col min="8203" max="8203" width="14.28515625" style="374" bestFit="1" customWidth="1"/>
    <col min="8204" max="8204" width="12.5703125" style="374" bestFit="1" customWidth="1"/>
    <col min="8205" max="8205" width="14.28515625" style="374" bestFit="1" customWidth="1"/>
    <col min="8206" max="8448" width="9.140625" style="374"/>
    <col min="8449" max="8449" width="13" style="374" customWidth="1"/>
    <col min="8450" max="8450" width="17.5703125" style="374" bestFit="1" customWidth="1"/>
    <col min="8451" max="8451" width="14.28515625" style="374" bestFit="1" customWidth="1"/>
    <col min="8452" max="8452" width="19.7109375" style="374" bestFit="1" customWidth="1"/>
    <col min="8453" max="8453" width="14.28515625" style="374" bestFit="1" customWidth="1"/>
    <col min="8454" max="8454" width="14" style="374" customWidth="1"/>
    <col min="8455" max="8455" width="14.28515625" style="374" bestFit="1" customWidth="1"/>
    <col min="8456" max="8456" width="18" style="374" bestFit="1" customWidth="1"/>
    <col min="8457" max="8457" width="14.28515625" style="374" bestFit="1" customWidth="1"/>
    <col min="8458" max="8458" width="16.5703125" style="374" bestFit="1" customWidth="1"/>
    <col min="8459" max="8459" width="14.28515625" style="374" bestFit="1" customWidth="1"/>
    <col min="8460" max="8460" width="12.5703125" style="374" bestFit="1" customWidth="1"/>
    <col min="8461" max="8461" width="14.28515625" style="374" bestFit="1" customWidth="1"/>
    <col min="8462" max="8704" width="9.140625" style="374"/>
    <col min="8705" max="8705" width="13" style="374" customWidth="1"/>
    <col min="8706" max="8706" width="17.5703125" style="374" bestFit="1" customWidth="1"/>
    <col min="8707" max="8707" width="14.28515625" style="374" bestFit="1" customWidth="1"/>
    <col min="8708" max="8708" width="19.7109375" style="374" bestFit="1" customWidth="1"/>
    <col min="8709" max="8709" width="14.28515625" style="374" bestFit="1" customWidth="1"/>
    <col min="8710" max="8710" width="14" style="374" customWidth="1"/>
    <col min="8711" max="8711" width="14.28515625" style="374" bestFit="1" customWidth="1"/>
    <col min="8712" max="8712" width="18" style="374" bestFit="1" customWidth="1"/>
    <col min="8713" max="8713" width="14.28515625" style="374" bestFit="1" customWidth="1"/>
    <col min="8714" max="8714" width="16.5703125" style="374" bestFit="1" customWidth="1"/>
    <col min="8715" max="8715" width="14.28515625" style="374" bestFit="1" customWidth="1"/>
    <col min="8716" max="8716" width="12.5703125" style="374" bestFit="1" customWidth="1"/>
    <col min="8717" max="8717" width="14.28515625" style="374" bestFit="1" customWidth="1"/>
    <col min="8718" max="8960" width="9.140625" style="374"/>
    <col min="8961" max="8961" width="13" style="374" customWidth="1"/>
    <col min="8962" max="8962" width="17.5703125" style="374" bestFit="1" customWidth="1"/>
    <col min="8963" max="8963" width="14.28515625" style="374" bestFit="1" customWidth="1"/>
    <col min="8964" max="8964" width="19.7109375" style="374" bestFit="1" customWidth="1"/>
    <col min="8965" max="8965" width="14.28515625" style="374" bestFit="1" customWidth="1"/>
    <col min="8966" max="8966" width="14" style="374" customWidth="1"/>
    <col min="8967" max="8967" width="14.28515625" style="374" bestFit="1" customWidth="1"/>
    <col min="8968" max="8968" width="18" style="374" bestFit="1" customWidth="1"/>
    <col min="8969" max="8969" width="14.28515625" style="374" bestFit="1" customWidth="1"/>
    <col min="8970" max="8970" width="16.5703125" style="374" bestFit="1" customWidth="1"/>
    <col min="8971" max="8971" width="14.28515625" style="374" bestFit="1" customWidth="1"/>
    <col min="8972" max="8972" width="12.5703125" style="374" bestFit="1" customWidth="1"/>
    <col min="8973" max="8973" width="14.28515625" style="374" bestFit="1" customWidth="1"/>
    <col min="8974" max="9216" width="9.140625" style="374"/>
    <col min="9217" max="9217" width="13" style="374" customWidth="1"/>
    <col min="9218" max="9218" width="17.5703125" style="374" bestFit="1" customWidth="1"/>
    <col min="9219" max="9219" width="14.28515625" style="374" bestFit="1" customWidth="1"/>
    <col min="9220" max="9220" width="19.7109375" style="374" bestFit="1" customWidth="1"/>
    <col min="9221" max="9221" width="14.28515625" style="374" bestFit="1" customWidth="1"/>
    <col min="9222" max="9222" width="14" style="374" customWidth="1"/>
    <col min="9223" max="9223" width="14.28515625" style="374" bestFit="1" customWidth="1"/>
    <col min="9224" max="9224" width="18" style="374" bestFit="1" customWidth="1"/>
    <col min="9225" max="9225" width="14.28515625" style="374" bestFit="1" customWidth="1"/>
    <col min="9226" max="9226" width="16.5703125" style="374" bestFit="1" customWidth="1"/>
    <col min="9227" max="9227" width="14.28515625" style="374" bestFit="1" customWidth="1"/>
    <col min="9228" max="9228" width="12.5703125" style="374" bestFit="1" customWidth="1"/>
    <col min="9229" max="9229" width="14.28515625" style="374" bestFit="1" customWidth="1"/>
    <col min="9230" max="9472" width="9.140625" style="374"/>
    <col min="9473" max="9473" width="13" style="374" customWidth="1"/>
    <col min="9474" max="9474" width="17.5703125" style="374" bestFit="1" customWidth="1"/>
    <col min="9475" max="9475" width="14.28515625" style="374" bestFit="1" customWidth="1"/>
    <col min="9476" max="9476" width="19.7109375" style="374" bestFit="1" customWidth="1"/>
    <col min="9477" max="9477" width="14.28515625" style="374" bestFit="1" customWidth="1"/>
    <col min="9478" max="9478" width="14" style="374" customWidth="1"/>
    <col min="9479" max="9479" width="14.28515625" style="374" bestFit="1" customWidth="1"/>
    <col min="9480" max="9480" width="18" style="374" bestFit="1" customWidth="1"/>
    <col min="9481" max="9481" width="14.28515625" style="374" bestFit="1" customWidth="1"/>
    <col min="9482" max="9482" width="16.5703125" style="374" bestFit="1" customWidth="1"/>
    <col min="9483" max="9483" width="14.28515625" style="374" bestFit="1" customWidth="1"/>
    <col min="9484" max="9484" width="12.5703125" style="374" bestFit="1" customWidth="1"/>
    <col min="9485" max="9485" width="14.28515625" style="374" bestFit="1" customWidth="1"/>
    <col min="9486" max="9728" width="9.140625" style="374"/>
    <col min="9729" max="9729" width="13" style="374" customWidth="1"/>
    <col min="9730" max="9730" width="17.5703125" style="374" bestFit="1" customWidth="1"/>
    <col min="9731" max="9731" width="14.28515625" style="374" bestFit="1" customWidth="1"/>
    <col min="9732" max="9732" width="19.7109375" style="374" bestFit="1" customWidth="1"/>
    <col min="9733" max="9733" width="14.28515625" style="374" bestFit="1" customWidth="1"/>
    <col min="9734" max="9734" width="14" style="374" customWidth="1"/>
    <col min="9735" max="9735" width="14.28515625" style="374" bestFit="1" customWidth="1"/>
    <col min="9736" max="9736" width="18" style="374" bestFit="1" customWidth="1"/>
    <col min="9737" max="9737" width="14.28515625" style="374" bestFit="1" customWidth="1"/>
    <col min="9738" max="9738" width="16.5703125" style="374" bestFit="1" customWidth="1"/>
    <col min="9739" max="9739" width="14.28515625" style="374" bestFit="1" customWidth="1"/>
    <col min="9740" max="9740" width="12.5703125" style="374" bestFit="1" customWidth="1"/>
    <col min="9741" max="9741" width="14.28515625" style="374" bestFit="1" customWidth="1"/>
    <col min="9742" max="9984" width="9.140625" style="374"/>
    <col min="9985" max="9985" width="13" style="374" customWidth="1"/>
    <col min="9986" max="9986" width="17.5703125" style="374" bestFit="1" customWidth="1"/>
    <col min="9987" max="9987" width="14.28515625" style="374" bestFit="1" customWidth="1"/>
    <col min="9988" max="9988" width="19.7109375" style="374" bestFit="1" customWidth="1"/>
    <col min="9989" max="9989" width="14.28515625" style="374" bestFit="1" customWidth="1"/>
    <col min="9990" max="9990" width="14" style="374" customWidth="1"/>
    <col min="9991" max="9991" width="14.28515625" style="374" bestFit="1" customWidth="1"/>
    <col min="9992" max="9992" width="18" style="374" bestFit="1" customWidth="1"/>
    <col min="9993" max="9993" width="14.28515625" style="374" bestFit="1" customWidth="1"/>
    <col min="9994" max="9994" width="16.5703125" style="374" bestFit="1" customWidth="1"/>
    <col min="9995" max="9995" width="14.28515625" style="374" bestFit="1" customWidth="1"/>
    <col min="9996" max="9996" width="12.5703125" style="374" bestFit="1" customWidth="1"/>
    <col min="9997" max="9997" width="14.28515625" style="374" bestFit="1" customWidth="1"/>
    <col min="9998" max="10240" width="9.140625" style="374"/>
    <col min="10241" max="10241" width="13" style="374" customWidth="1"/>
    <col min="10242" max="10242" width="17.5703125" style="374" bestFit="1" customWidth="1"/>
    <col min="10243" max="10243" width="14.28515625" style="374" bestFit="1" customWidth="1"/>
    <col min="10244" max="10244" width="19.7109375" style="374" bestFit="1" customWidth="1"/>
    <col min="10245" max="10245" width="14.28515625" style="374" bestFit="1" customWidth="1"/>
    <col min="10246" max="10246" width="14" style="374" customWidth="1"/>
    <col min="10247" max="10247" width="14.28515625" style="374" bestFit="1" customWidth="1"/>
    <col min="10248" max="10248" width="18" style="374" bestFit="1" customWidth="1"/>
    <col min="10249" max="10249" width="14.28515625" style="374" bestFit="1" customWidth="1"/>
    <col min="10250" max="10250" width="16.5703125" style="374" bestFit="1" customWidth="1"/>
    <col min="10251" max="10251" width="14.28515625" style="374" bestFit="1" customWidth="1"/>
    <col min="10252" max="10252" width="12.5703125" style="374" bestFit="1" customWidth="1"/>
    <col min="10253" max="10253" width="14.28515625" style="374" bestFit="1" customWidth="1"/>
    <col min="10254" max="10496" width="9.140625" style="374"/>
    <col min="10497" max="10497" width="13" style="374" customWidth="1"/>
    <col min="10498" max="10498" width="17.5703125" style="374" bestFit="1" customWidth="1"/>
    <col min="10499" max="10499" width="14.28515625" style="374" bestFit="1" customWidth="1"/>
    <col min="10500" max="10500" width="19.7109375" style="374" bestFit="1" customWidth="1"/>
    <col min="10501" max="10501" width="14.28515625" style="374" bestFit="1" customWidth="1"/>
    <col min="10502" max="10502" width="14" style="374" customWidth="1"/>
    <col min="10503" max="10503" width="14.28515625" style="374" bestFit="1" customWidth="1"/>
    <col min="10504" max="10504" width="18" style="374" bestFit="1" customWidth="1"/>
    <col min="10505" max="10505" width="14.28515625" style="374" bestFit="1" customWidth="1"/>
    <col min="10506" max="10506" width="16.5703125" style="374" bestFit="1" customWidth="1"/>
    <col min="10507" max="10507" width="14.28515625" style="374" bestFit="1" customWidth="1"/>
    <col min="10508" max="10508" width="12.5703125" style="374" bestFit="1" customWidth="1"/>
    <col min="10509" max="10509" width="14.28515625" style="374" bestFit="1" customWidth="1"/>
    <col min="10510" max="10752" width="9.140625" style="374"/>
    <col min="10753" max="10753" width="13" style="374" customWidth="1"/>
    <col min="10754" max="10754" width="17.5703125" style="374" bestFit="1" customWidth="1"/>
    <col min="10755" max="10755" width="14.28515625" style="374" bestFit="1" customWidth="1"/>
    <col min="10756" max="10756" width="19.7109375" style="374" bestFit="1" customWidth="1"/>
    <col min="10757" max="10757" width="14.28515625" style="374" bestFit="1" customWidth="1"/>
    <col min="10758" max="10758" width="14" style="374" customWidth="1"/>
    <col min="10759" max="10759" width="14.28515625" style="374" bestFit="1" customWidth="1"/>
    <col min="10760" max="10760" width="18" style="374" bestFit="1" customWidth="1"/>
    <col min="10761" max="10761" width="14.28515625" style="374" bestFit="1" customWidth="1"/>
    <col min="10762" max="10762" width="16.5703125" style="374" bestFit="1" customWidth="1"/>
    <col min="10763" max="10763" width="14.28515625" style="374" bestFit="1" customWidth="1"/>
    <col min="10764" max="10764" width="12.5703125" style="374" bestFit="1" customWidth="1"/>
    <col min="10765" max="10765" width="14.28515625" style="374" bestFit="1" customWidth="1"/>
    <col min="10766" max="11008" width="9.140625" style="374"/>
    <col min="11009" max="11009" width="13" style="374" customWidth="1"/>
    <col min="11010" max="11010" width="17.5703125" style="374" bestFit="1" customWidth="1"/>
    <col min="11011" max="11011" width="14.28515625" style="374" bestFit="1" customWidth="1"/>
    <col min="11012" max="11012" width="19.7109375" style="374" bestFit="1" customWidth="1"/>
    <col min="11013" max="11013" width="14.28515625" style="374" bestFit="1" customWidth="1"/>
    <col min="11014" max="11014" width="14" style="374" customWidth="1"/>
    <col min="11015" max="11015" width="14.28515625" style="374" bestFit="1" customWidth="1"/>
    <col min="11016" max="11016" width="18" style="374" bestFit="1" customWidth="1"/>
    <col min="11017" max="11017" width="14.28515625" style="374" bestFit="1" customWidth="1"/>
    <col min="11018" max="11018" width="16.5703125" style="374" bestFit="1" customWidth="1"/>
    <col min="11019" max="11019" width="14.28515625" style="374" bestFit="1" customWidth="1"/>
    <col min="11020" max="11020" width="12.5703125" style="374" bestFit="1" customWidth="1"/>
    <col min="11021" max="11021" width="14.28515625" style="374" bestFit="1" customWidth="1"/>
    <col min="11022" max="11264" width="9.140625" style="374"/>
    <col min="11265" max="11265" width="13" style="374" customWidth="1"/>
    <col min="11266" max="11266" width="17.5703125" style="374" bestFit="1" customWidth="1"/>
    <col min="11267" max="11267" width="14.28515625" style="374" bestFit="1" customWidth="1"/>
    <col min="11268" max="11268" width="19.7109375" style="374" bestFit="1" customWidth="1"/>
    <col min="11269" max="11269" width="14.28515625" style="374" bestFit="1" customWidth="1"/>
    <col min="11270" max="11270" width="14" style="374" customWidth="1"/>
    <col min="11271" max="11271" width="14.28515625" style="374" bestFit="1" customWidth="1"/>
    <col min="11272" max="11272" width="18" style="374" bestFit="1" customWidth="1"/>
    <col min="11273" max="11273" width="14.28515625" style="374" bestFit="1" customWidth="1"/>
    <col min="11274" max="11274" width="16.5703125" style="374" bestFit="1" customWidth="1"/>
    <col min="11275" max="11275" width="14.28515625" style="374" bestFit="1" customWidth="1"/>
    <col min="11276" max="11276" width="12.5703125" style="374" bestFit="1" customWidth="1"/>
    <col min="11277" max="11277" width="14.28515625" style="374" bestFit="1" customWidth="1"/>
    <col min="11278" max="11520" width="9.140625" style="374"/>
    <col min="11521" max="11521" width="13" style="374" customWidth="1"/>
    <col min="11522" max="11522" width="17.5703125" style="374" bestFit="1" customWidth="1"/>
    <col min="11523" max="11523" width="14.28515625" style="374" bestFit="1" customWidth="1"/>
    <col min="11524" max="11524" width="19.7109375" style="374" bestFit="1" customWidth="1"/>
    <col min="11525" max="11525" width="14.28515625" style="374" bestFit="1" customWidth="1"/>
    <col min="11526" max="11526" width="14" style="374" customWidth="1"/>
    <col min="11527" max="11527" width="14.28515625" style="374" bestFit="1" customWidth="1"/>
    <col min="11528" max="11528" width="18" style="374" bestFit="1" customWidth="1"/>
    <col min="11529" max="11529" width="14.28515625" style="374" bestFit="1" customWidth="1"/>
    <col min="11530" max="11530" width="16.5703125" style="374" bestFit="1" customWidth="1"/>
    <col min="11531" max="11531" width="14.28515625" style="374" bestFit="1" customWidth="1"/>
    <col min="11532" max="11532" width="12.5703125" style="374" bestFit="1" customWidth="1"/>
    <col min="11533" max="11533" width="14.28515625" style="374" bestFit="1" customWidth="1"/>
    <col min="11534" max="11776" width="9.140625" style="374"/>
    <col min="11777" max="11777" width="13" style="374" customWidth="1"/>
    <col min="11778" max="11778" width="17.5703125" style="374" bestFit="1" customWidth="1"/>
    <col min="11779" max="11779" width="14.28515625" style="374" bestFit="1" customWidth="1"/>
    <col min="11780" max="11780" width="19.7109375" style="374" bestFit="1" customWidth="1"/>
    <col min="11781" max="11781" width="14.28515625" style="374" bestFit="1" customWidth="1"/>
    <col min="11782" max="11782" width="14" style="374" customWidth="1"/>
    <col min="11783" max="11783" width="14.28515625" style="374" bestFit="1" customWidth="1"/>
    <col min="11784" max="11784" width="18" style="374" bestFit="1" customWidth="1"/>
    <col min="11785" max="11785" width="14.28515625" style="374" bestFit="1" customWidth="1"/>
    <col min="11786" max="11786" width="16.5703125" style="374" bestFit="1" customWidth="1"/>
    <col min="11787" max="11787" width="14.28515625" style="374" bestFit="1" customWidth="1"/>
    <col min="11788" max="11788" width="12.5703125" style="374" bestFit="1" customWidth="1"/>
    <col min="11789" max="11789" width="14.28515625" style="374" bestFit="1" customWidth="1"/>
    <col min="11790" max="12032" width="9.140625" style="374"/>
    <col min="12033" max="12033" width="13" style="374" customWidth="1"/>
    <col min="12034" max="12034" width="17.5703125" style="374" bestFit="1" customWidth="1"/>
    <col min="12035" max="12035" width="14.28515625" style="374" bestFit="1" customWidth="1"/>
    <col min="12036" max="12036" width="19.7109375" style="374" bestFit="1" customWidth="1"/>
    <col min="12037" max="12037" width="14.28515625" style="374" bestFit="1" customWidth="1"/>
    <col min="12038" max="12038" width="14" style="374" customWidth="1"/>
    <col min="12039" max="12039" width="14.28515625" style="374" bestFit="1" customWidth="1"/>
    <col min="12040" max="12040" width="18" style="374" bestFit="1" customWidth="1"/>
    <col min="12041" max="12041" width="14.28515625" style="374" bestFit="1" customWidth="1"/>
    <col min="12042" max="12042" width="16.5703125" style="374" bestFit="1" customWidth="1"/>
    <col min="12043" max="12043" width="14.28515625" style="374" bestFit="1" customWidth="1"/>
    <col min="12044" max="12044" width="12.5703125" style="374" bestFit="1" customWidth="1"/>
    <col min="12045" max="12045" width="14.28515625" style="374" bestFit="1" customWidth="1"/>
    <col min="12046" max="12288" width="9.140625" style="374"/>
    <col min="12289" max="12289" width="13" style="374" customWidth="1"/>
    <col min="12290" max="12290" width="17.5703125" style="374" bestFit="1" customWidth="1"/>
    <col min="12291" max="12291" width="14.28515625" style="374" bestFit="1" customWidth="1"/>
    <col min="12292" max="12292" width="19.7109375" style="374" bestFit="1" customWidth="1"/>
    <col min="12293" max="12293" width="14.28515625" style="374" bestFit="1" customWidth="1"/>
    <col min="12294" max="12294" width="14" style="374" customWidth="1"/>
    <col min="12295" max="12295" width="14.28515625" style="374" bestFit="1" customWidth="1"/>
    <col min="12296" max="12296" width="18" style="374" bestFit="1" customWidth="1"/>
    <col min="12297" max="12297" width="14.28515625" style="374" bestFit="1" customWidth="1"/>
    <col min="12298" max="12298" width="16.5703125" style="374" bestFit="1" customWidth="1"/>
    <col min="12299" max="12299" width="14.28515625" style="374" bestFit="1" customWidth="1"/>
    <col min="12300" max="12300" width="12.5703125" style="374" bestFit="1" customWidth="1"/>
    <col min="12301" max="12301" width="14.28515625" style="374" bestFit="1" customWidth="1"/>
    <col min="12302" max="12544" width="9.140625" style="374"/>
    <col min="12545" max="12545" width="13" style="374" customWidth="1"/>
    <col min="12546" max="12546" width="17.5703125" style="374" bestFit="1" customWidth="1"/>
    <col min="12547" max="12547" width="14.28515625" style="374" bestFit="1" customWidth="1"/>
    <col min="12548" max="12548" width="19.7109375" style="374" bestFit="1" customWidth="1"/>
    <col min="12549" max="12549" width="14.28515625" style="374" bestFit="1" customWidth="1"/>
    <col min="12550" max="12550" width="14" style="374" customWidth="1"/>
    <col min="12551" max="12551" width="14.28515625" style="374" bestFit="1" customWidth="1"/>
    <col min="12552" max="12552" width="18" style="374" bestFit="1" customWidth="1"/>
    <col min="12553" max="12553" width="14.28515625" style="374" bestFit="1" customWidth="1"/>
    <col min="12554" max="12554" width="16.5703125" style="374" bestFit="1" customWidth="1"/>
    <col min="12555" max="12555" width="14.28515625" style="374" bestFit="1" customWidth="1"/>
    <col min="12556" max="12556" width="12.5703125" style="374" bestFit="1" customWidth="1"/>
    <col min="12557" max="12557" width="14.28515625" style="374" bestFit="1" customWidth="1"/>
    <col min="12558" max="12800" width="9.140625" style="374"/>
    <col min="12801" max="12801" width="13" style="374" customWidth="1"/>
    <col min="12802" max="12802" width="17.5703125" style="374" bestFit="1" customWidth="1"/>
    <col min="12803" max="12803" width="14.28515625" style="374" bestFit="1" customWidth="1"/>
    <col min="12804" max="12804" width="19.7109375" style="374" bestFit="1" customWidth="1"/>
    <col min="12805" max="12805" width="14.28515625" style="374" bestFit="1" customWidth="1"/>
    <col min="12806" max="12806" width="14" style="374" customWidth="1"/>
    <col min="12807" max="12807" width="14.28515625" style="374" bestFit="1" customWidth="1"/>
    <col min="12808" max="12808" width="18" style="374" bestFit="1" customWidth="1"/>
    <col min="12809" max="12809" width="14.28515625" style="374" bestFit="1" customWidth="1"/>
    <col min="12810" max="12810" width="16.5703125" style="374" bestFit="1" customWidth="1"/>
    <col min="12811" max="12811" width="14.28515625" style="374" bestFit="1" customWidth="1"/>
    <col min="12812" max="12812" width="12.5703125" style="374" bestFit="1" customWidth="1"/>
    <col min="12813" max="12813" width="14.28515625" style="374" bestFit="1" customWidth="1"/>
    <col min="12814" max="13056" width="9.140625" style="374"/>
    <col min="13057" max="13057" width="13" style="374" customWidth="1"/>
    <col min="13058" max="13058" width="17.5703125" style="374" bestFit="1" customWidth="1"/>
    <col min="13059" max="13059" width="14.28515625" style="374" bestFit="1" customWidth="1"/>
    <col min="13060" max="13060" width="19.7109375" style="374" bestFit="1" customWidth="1"/>
    <col min="13061" max="13061" width="14.28515625" style="374" bestFit="1" customWidth="1"/>
    <col min="13062" max="13062" width="14" style="374" customWidth="1"/>
    <col min="13063" max="13063" width="14.28515625" style="374" bestFit="1" customWidth="1"/>
    <col min="13064" max="13064" width="18" style="374" bestFit="1" customWidth="1"/>
    <col min="13065" max="13065" width="14.28515625" style="374" bestFit="1" customWidth="1"/>
    <col min="13066" max="13066" width="16.5703125" style="374" bestFit="1" customWidth="1"/>
    <col min="13067" max="13067" width="14.28515625" style="374" bestFit="1" customWidth="1"/>
    <col min="13068" max="13068" width="12.5703125" style="374" bestFit="1" customWidth="1"/>
    <col min="13069" max="13069" width="14.28515625" style="374" bestFit="1" customWidth="1"/>
    <col min="13070" max="13312" width="9.140625" style="374"/>
    <col min="13313" max="13313" width="13" style="374" customWidth="1"/>
    <col min="13314" max="13314" width="17.5703125" style="374" bestFit="1" customWidth="1"/>
    <col min="13315" max="13315" width="14.28515625" style="374" bestFit="1" customWidth="1"/>
    <col min="13316" max="13316" width="19.7109375" style="374" bestFit="1" customWidth="1"/>
    <col min="13317" max="13317" width="14.28515625" style="374" bestFit="1" customWidth="1"/>
    <col min="13318" max="13318" width="14" style="374" customWidth="1"/>
    <col min="13319" max="13319" width="14.28515625" style="374" bestFit="1" customWidth="1"/>
    <col min="13320" max="13320" width="18" style="374" bestFit="1" customWidth="1"/>
    <col min="13321" max="13321" width="14.28515625" style="374" bestFit="1" customWidth="1"/>
    <col min="13322" max="13322" width="16.5703125" style="374" bestFit="1" customWidth="1"/>
    <col min="13323" max="13323" width="14.28515625" style="374" bestFit="1" customWidth="1"/>
    <col min="13324" max="13324" width="12.5703125" style="374" bestFit="1" customWidth="1"/>
    <col min="13325" max="13325" width="14.28515625" style="374" bestFit="1" customWidth="1"/>
    <col min="13326" max="13568" width="9.140625" style="374"/>
    <col min="13569" max="13569" width="13" style="374" customWidth="1"/>
    <col min="13570" max="13570" width="17.5703125" style="374" bestFit="1" customWidth="1"/>
    <col min="13571" max="13571" width="14.28515625" style="374" bestFit="1" customWidth="1"/>
    <col min="13572" max="13572" width="19.7109375" style="374" bestFit="1" customWidth="1"/>
    <col min="13573" max="13573" width="14.28515625" style="374" bestFit="1" customWidth="1"/>
    <col min="13574" max="13574" width="14" style="374" customWidth="1"/>
    <col min="13575" max="13575" width="14.28515625" style="374" bestFit="1" customWidth="1"/>
    <col min="13576" max="13576" width="18" style="374" bestFit="1" customWidth="1"/>
    <col min="13577" max="13577" width="14.28515625" style="374" bestFit="1" customWidth="1"/>
    <col min="13578" max="13578" width="16.5703125" style="374" bestFit="1" customWidth="1"/>
    <col min="13579" max="13579" width="14.28515625" style="374" bestFit="1" customWidth="1"/>
    <col min="13580" max="13580" width="12.5703125" style="374" bestFit="1" customWidth="1"/>
    <col min="13581" max="13581" width="14.28515625" style="374" bestFit="1" customWidth="1"/>
    <col min="13582" max="13824" width="9.140625" style="374"/>
    <col min="13825" max="13825" width="13" style="374" customWidth="1"/>
    <col min="13826" max="13826" width="17.5703125" style="374" bestFit="1" customWidth="1"/>
    <col min="13827" max="13827" width="14.28515625" style="374" bestFit="1" customWidth="1"/>
    <col min="13828" max="13828" width="19.7109375" style="374" bestFit="1" customWidth="1"/>
    <col min="13829" max="13829" width="14.28515625" style="374" bestFit="1" customWidth="1"/>
    <col min="13830" max="13830" width="14" style="374" customWidth="1"/>
    <col min="13831" max="13831" width="14.28515625" style="374" bestFit="1" customWidth="1"/>
    <col min="13832" max="13832" width="18" style="374" bestFit="1" customWidth="1"/>
    <col min="13833" max="13833" width="14.28515625" style="374" bestFit="1" customWidth="1"/>
    <col min="13834" max="13834" width="16.5703125" style="374" bestFit="1" customWidth="1"/>
    <col min="13835" max="13835" width="14.28515625" style="374" bestFit="1" customWidth="1"/>
    <col min="13836" max="13836" width="12.5703125" style="374" bestFit="1" customWidth="1"/>
    <col min="13837" max="13837" width="14.28515625" style="374" bestFit="1" customWidth="1"/>
    <col min="13838" max="14080" width="9.140625" style="374"/>
    <col min="14081" max="14081" width="13" style="374" customWidth="1"/>
    <col min="14082" max="14082" width="17.5703125" style="374" bestFit="1" customWidth="1"/>
    <col min="14083" max="14083" width="14.28515625" style="374" bestFit="1" customWidth="1"/>
    <col min="14084" max="14084" width="19.7109375" style="374" bestFit="1" customWidth="1"/>
    <col min="14085" max="14085" width="14.28515625" style="374" bestFit="1" customWidth="1"/>
    <col min="14086" max="14086" width="14" style="374" customWidth="1"/>
    <col min="14087" max="14087" width="14.28515625" style="374" bestFit="1" customWidth="1"/>
    <col min="14088" max="14088" width="18" style="374" bestFit="1" customWidth="1"/>
    <col min="14089" max="14089" width="14.28515625" style="374" bestFit="1" customWidth="1"/>
    <col min="14090" max="14090" width="16.5703125" style="374" bestFit="1" customWidth="1"/>
    <col min="14091" max="14091" width="14.28515625" style="374" bestFit="1" customWidth="1"/>
    <col min="14092" max="14092" width="12.5703125" style="374" bestFit="1" customWidth="1"/>
    <col min="14093" max="14093" width="14.28515625" style="374" bestFit="1" customWidth="1"/>
    <col min="14094" max="14336" width="9.140625" style="374"/>
    <col min="14337" max="14337" width="13" style="374" customWidth="1"/>
    <col min="14338" max="14338" width="17.5703125" style="374" bestFit="1" customWidth="1"/>
    <col min="14339" max="14339" width="14.28515625" style="374" bestFit="1" customWidth="1"/>
    <col min="14340" max="14340" width="19.7109375" style="374" bestFit="1" customWidth="1"/>
    <col min="14341" max="14341" width="14.28515625" style="374" bestFit="1" customWidth="1"/>
    <col min="14342" max="14342" width="14" style="374" customWidth="1"/>
    <col min="14343" max="14343" width="14.28515625" style="374" bestFit="1" customWidth="1"/>
    <col min="14344" max="14344" width="18" style="374" bestFit="1" customWidth="1"/>
    <col min="14345" max="14345" width="14.28515625" style="374" bestFit="1" customWidth="1"/>
    <col min="14346" max="14346" width="16.5703125" style="374" bestFit="1" customWidth="1"/>
    <col min="14347" max="14347" width="14.28515625" style="374" bestFit="1" customWidth="1"/>
    <col min="14348" max="14348" width="12.5703125" style="374" bestFit="1" customWidth="1"/>
    <col min="14349" max="14349" width="14.28515625" style="374" bestFit="1" customWidth="1"/>
    <col min="14350" max="14592" width="9.140625" style="374"/>
    <col min="14593" max="14593" width="13" style="374" customWidth="1"/>
    <col min="14594" max="14594" width="17.5703125" style="374" bestFit="1" customWidth="1"/>
    <col min="14595" max="14595" width="14.28515625" style="374" bestFit="1" customWidth="1"/>
    <col min="14596" max="14596" width="19.7109375" style="374" bestFit="1" customWidth="1"/>
    <col min="14597" max="14597" width="14.28515625" style="374" bestFit="1" customWidth="1"/>
    <col min="14598" max="14598" width="14" style="374" customWidth="1"/>
    <col min="14599" max="14599" width="14.28515625" style="374" bestFit="1" customWidth="1"/>
    <col min="14600" max="14600" width="18" style="374" bestFit="1" customWidth="1"/>
    <col min="14601" max="14601" width="14.28515625" style="374" bestFit="1" customWidth="1"/>
    <col min="14602" max="14602" width="16.5703125" style="374" bestFit="1" customWidth="1"/>
    <col min="14603" max="14603" width="14.28515625" style="374" bestFit="1" customWidth="1"/>
    <col min="14604" max="14604" width="12.5703125" style="374" bestFit="1" customWidth="1"/>
    <col min="14605" max="14605" width="14.28515625" style="374" bestFit="1" customWidth="1"/>
    <col min="14606" max="14848" width="9.140625" style="374"/>
    <col min="14849" max="14849" width="13" style="374" customWidth="1"/>
    <col min="14850" max="14850" width="17.5703125" style="374" bestFit="1" customWidth="1"/>
    <col min="14851" max="14851" width="14.28515625" style="374" bestFit="1" customWidth="1"/>
    <col min="14852" max="14852" width="19.7109375" style="374" bestFit="1" customWidth="1"/>
    <col min="14853" max="14853" width="14.28515625" style="374" bestFit="1" customWidth="1"/>
    <col min="14854" max="14854" width="14" style="374" customWidth="1"/>
    <col min="14855" max="14855" width="14.28515625" style="374" bestFit="1" customWidth="1"/>
    <col min="14856" max="14856" width="18" style="374" bestFit="1" customWidth="1"/>
    <col min="14857" max="14857" width="14.28515625" style="374" bestFit="1" customWidth="1"/>
    <col min="14858" max="14858" width="16.5703125" style="374" bestFit="1" customWidth="1"/>
    <col min="14859" max="14859" width="14.28515625" style="374" bestFit="1" customWidth="1"/>
    <col min="14860" max="14860" width="12.5703125" style="374" bestFit="1" customWidth="1"/>
    <col min="14861" max="14861" width="14.28515625" style="374" bestFit="1" customWidth="1"/>
    <col min="14862" max="15104" width="9.140625" style="374"/>
    <col min="15105" max="15105" width="13" style="374" customWidth="1"/>
    <col min="15106" max="15106" width="17.5703125" style="374" bestFit="1" customWidth="1"/>
    <col min="15107" max="15107" width="14.28515625" style="374" bestFit="1" customWidth="1"/>
    <col min="15108" max="15108" width="19.7109375" style="374" bestFit="1" customWidth="1"/>
    <col min="15109" max="15109" width="14.28515625" style="374" bestFit="1" customWidth="1"/>
    <col min="15110" max="15110" width="14" style="374" customWidth="1"/>
    <col min="15111" max="15111" width="14.28515625" style="374" bestFit="1" customWidth="1"/>
    <col min="15112" max="15112" width="18" style="374" bestFit="1" customWidth="1"/>
    <col min="15113" max="15113" width="14.28515625" style="374" bestFit="1" customWidth="1"/>
    <col min="15114" max="15114" width="16.5703125" style="374" bestFit="1" customWidth="1"/>
    <col min="15115" max="15115" width="14.28515625" style="374" bestFit="1" customWidth="1"/>
    <col min="15116" max="15116" width="12.5703125" style="374" bestFit="1" customWidth="1"/>
    <col min="15117" max="15117" width="14.28515625" style="374" bestFit="1" customWidth="1"/>
    <col min="15118" max="15360" width="9.140625" style="374"/>
    <col min="15361" max="15361" width="13" style="374" customWidth="1"/>
    <col min="15362" max="15362" width="17.5703125" style="374" bestFit="1" customWidth="1"/>
    <col min="15363" max="15363" width="14.28515625" style="374" bestFit="1" customWidth="1"/>
    <col min="15364" max="15364" width="19.7109375" style="374" bestFit="1" customWidth="1"/>
    <col min="15365" max="15365" width="14.28515625" style="374" bestFit="1" customWidth="1"/>
    <col min="15366" max="15366" width="14" style="374" customWidth="1"/>
    <col min="15367" max="15367" width="14.28515625" style="374" bestFit="1" customWidth="1"/>
    <col min="15368" max="15368" width="18" style="374" bestFit="1" customWidth="1"/>
    <col min="15369" max="15369" width="14.28515625" style="374" bestFit="1" customWidth="1"/>
    <col min="15370" max="15370" width="16.5703125" style="374" bestFit="1" customWidth="1"/>
    <col min="15371" max="15371" width="14.28515625" style="374" bestFit="1" customWidth="1"/>
    <col min="15372" max="15372" width="12.5703125" style="374" bestFit="1" customWidth="1"/>
    <col min="15373" max="15373" width="14.28515625" style="374" bestFit="1" customWidth="1"/>
    <col min="15374" max="15616" width="9.140625" style="374"/>
    <col min="15617" max="15617" width="13" style="374" customWidth="1"/>
    <col min="15618" max="15618" width="17.5703125" style="374" bestFit="1" customWidth="1"/>
    <col min="15619" max="15619" width="14.28515625" style="374" bestFit="1" customWidth="1"/>
    <col min="15620" max="15620" width="19.7109375" style="374" bestFit="1" customWidth="1"/>
    <col min="15621" max="15621" width="14.28515625" style="374" bestFit="1" customWidth="1"/>
    <col min="15622" max="15622" width="14" style="374" customWidth="1"/>
    <col min="15623" max="15623" width="14.28515625" style="374" bestFit="1" customWidth="1"/>
    <col min="15624" max="15624" width="18" style="374" bestFit="1" customWidth="1"/>
    <col min="15625" max="15625" width="14.28515625" style="374" bestFit="1" customWidth="1"/>
    <col min="15626" max="15626" width="16.5703125" style="374" bestFit="1" customWidth="1"/>
    <col min="15627" max="15627" width="14.28515625" style="374" bestFit="1" customWidth="1"/>
    <col min="15628" max="15628" width="12.5703125" style="374" bestFit="1" customWidth="1"/>
    <col min="15629" max="15629" width="14.28515625" style="374" bestFit="1" customWidth="1"/>
    <col min="15630" max="15872" width="9.140625" style="374"/>
    <col min="15873" max="15873" width="13" style="374" customWidth="1"/>
    <col min="15874" max="15874" width="17.5703125" style="374" bestFit="1" customWidth="1"/>
    <col min="15875" max="15875" width="14.28515625" style="374" bestFit="1" customWidth="1"/>
    <col min="15876" max="15876" width="19.7109375" style="374" bestFit="1" customWidth="1"/>
    <col min="15877" max="15877" width="14.28515625" style="374" bestFit="1" customWidth="1"/>
    <col min="15878" max="15878" width="14" style="374" customWidth="1"/>
    <col min="15879" max="15879" width="14.28515625" style="374" bestFit="1" customWidth="1"/>
    <col min="15880" max="15880" width="18" style="374" bestFit="1" customWidth="1"/>
    <col min="15881" max="15881" width="14.28515625" style="374" bestFit="1" customWidth="1"/>
    <col min="15882" max="15882" width="16.5703125" style="374" bestFit="1" customWidth="1"/>
    <col min="15883" max="15883" width="14.28515625" style="374" bestFit="1" customWidth="1"/>
    <col min="15884" max="15884" width="12.5703125" style="374" bestFit="1" customWidth="1"/>
    <col min="15885" max="15885" width="14.28515625" style="374" bestFit="1" customWidth="1"/>
    <col min="15886" max="16128" width="9.140625" style="374"/>
    <col min="16129" max="16129" width="13" style="374" customWidth="1"/>
    <col min="16130" max="16130" width="17.5703125" style="374" bestFit="1" customWidth="1"/>
    <col min="16131" max="16131" width="14.28515625" style="374" bestFit="1" customWidth="1"/>
    <col min="16132" max="16132" width="19.7109375" style="374" bestFit="1" customWidth="1"/>
    <col min="16133" max="16133" width="14.28515625" style="374" bestFit="1" customWidth="1"/>
    <col min="16134" max="16134" width="14" style="374" customWidth="1"/>
    <col min="16135" max="16135" width="14.28515625" style="374" bestFit="1" customWidth="1"/>
    <col min="16136" max="16136" width="18" style="374" bestFit="1" customWidth="1"/>
    <col min="16137" max="16137" width="14.28515625" style="374" bestFit="1" customWidth="1"/>
    <col min="16138" max="16138" width="16.5703125" style="374" bestFit="1" customWidth="1"/>
    <col min="16139" max="16139" width="14.28515625" style="374" bestFit="1" customWidth="1"/>
    <col min="16140" max="16140" width="12.5703125" style="374" bestFit="1" customWidth="1"/>
    <col min="16141" max="16141" width="14.28515625" style="374" bestFit="1" customWidth="1"/>
    <col min="16142" max="16384" width="9.140625" style="374"/>
  </cols>
  <sheetData>
    <row r="1" spans="1:13">
      <c r="A1" s="1924" t="s">
        <v>520</v>
      </c>
      <c r="B1" s="1924"/>
      <c r="C1" s="1924"/>
      <c r="D1" s="1924"/>
      <c r="E1" s="1924"/>
      <c r="F1" s="1924"/>
      <c r="G1" s="1924"/>
      <c r="H1" s="1924"/>
      <c r="I1" s="1924"/>
      <c r="J1" s="1924"/>
      <c r="K1" s="1924"/>
      <c r="L1" s="1924"/>
      <c r="M1" s="1924"/>
    </row>
    <row r="2" spans="1:13">
      <c r="A2" s="1924" t="s">
        <v>125</v>
      </c>
      <c r="B2" s="1924"/>
      <c r="C2" s="1924"/>
      <c r="D2" s="1924"/>
      <c r="E2" s="1924"/>
      <c r="F2" s="1924"/>
      <c r="G2" s="1924"/>
      <c r="H2" s="1924"/>
      <c r="I2" s="1924"/>
      <c r="J2" s="1924"/>
      <c r="K2" s="1924"/>
      <c r="L2" s="1924"/>
      <c r="M2" s="1924"/>
    </row>
    <row r="3" spans="1:13" ht="16.5" thickBot="1">
      <c r="A3" s="375"/>
      <c r="B3" s="375"/>
      <c r="C3" s="375"/>
      <c r="D3" s="375"/>
      <c r="E3" s="375"/>
      <c r="F3" s="375"/>
      <c r="G3" s="375"/>
      <c r="H3" s="375"/>
      <c r="I3" s="375"/>
      <c r="J3" s="1958"/>
      <c r="K3" s="1958"/>
      <c r="L3" s="1958" t="s">
        <v>65</v>
      </c>
      <c r="M3" s="1958"/>
    </row>
    <row r="4" spans="1:13" ht="21" customHeight="1" thickTop="1">
      <c r="A4" s="1959" t="s">
        <v>493</v>
      </c>
      <c r="B4" s="1960" t="s">
        <v>592</v>
      </c>
      <c r="C4" s="1961"/>
      <c r="D4" s="1961"/>
      <c r="E4" s="1961"/>
      <c r="F4" s="1961"/>
      <c r="G4" s="1962"/>
      <c r="H4" s="1961" t="s">
        <v>593</v>
      </c>
      <c r="I4" s="1961"/>
      <c r="J4" s="1961"/>
      <c r="K4" s="1961"/>
      <c r="L4" s="1961"/>
      <c r="M4" s="1963"/>
    </row>
    <row r="5" spans="1:13" ht="21" customHeight="1">
      <c r="A5" s="1918"/>
      <c r="B5" s="1964" t="s">
        <v>4</v>
      </c>
      <c r="C5" s="1965"/>
      <c r="D5" s="1964" t="s">
        <v>44</v>
      </c>
      <c r="E5" s="1965"/>
      <c r="F5" s="1966" t="s">
        <v>134</v>
      </c>
      <c r="G5" s="1965"/>
      <c r="H5" s="1953" t="s">
        <v>4</v>
      </c>
      <c r="I5" s="1953"/>
      <c r="J5" s="1954" t="s">
        <v>44</v>
      </c>
      <c r="K5" s="1955"/>
      <c r="L5" s="1954" t="s">
        <v>134</v>
      </c>
      <c r="M5" s="1956"/>
    </row>
    <row r="6" spans="1:13" ht="21" customHeight="1" thickBot="1">
      <c r="A6" s="1918"/>
      <c r="B6" s="376" t="s">
        <v>3</v>
      </c>
      <c r="C6" s="377" t="s">
        <v>594</v>
      </c>
      <c r="D6" s="378" t="s">
        <v>3</v>
      </c>
      <c r="E6" s="377" t="s">
        <v>594</v>
      </c>
      <c r="F6" s="377" t="s">
        <v>3</v>
      </c>
      <c r="G6" s="377" t="s">
        <v>594</v>
      </c>
      <c r="H6" s="379" t="s">
        <v>3</v>
      </c>
      <c r="I6" s="380" t="s">
        <v>594</v>
      </c>
      <c r="J6" s="376" t="s">
        <v>3</v>
      </c>
      <c r="K6" s="377" t="s">
        <v>594</v>
      </c>
      <c r="L6" s="376" t="s">
        <v>3</v>
      </c>
      <c r="M6" s="381" t="s">
        <v>594</v>
      </c>
    </row>
    <row r="7" spans="1:13" ht="21" customHeight="1">
      <c r="A7" s="382" t="s">
        <v>495</v>
      </c>
      <c r="B7" s="383">
        <v>74532.06</v>
      </c>
      <c r="C7" s="384">
        <v>0.82350000000000001</v>
      </c>
      <c r="D7" s="383">
        <v>35750</v>
      </c>
      <c r="E7" s="384">
        <v>0.28740629370629367</v>
      </c>
      <c r="F7" s="385">
        <v>67999</v>
      </c>
      <c r="G7" s="384">
        <v>1.8801234929925437</v>
      </c>
      <c r="H7" s="386">
        <v>26350.12</v>
      </c>
      <c r="I7" s="387">
        <v>3.1572</v>
      </c>
      <c r="J7" s="388">
        <v>7000</v>
      </c>
      <c r="K7" s="389">
        <v>3.5605727142857146</v>
      </c>
      <c r="L7" s="390">
        <v>5770</v>
      </c>
      <c r="M7" s="391">
        <v>4.3208799999999998</v>
      </c>
    </row>
    <row r="8" spans="1:13" ht="21" customHeight="1">
      <c r="A8" s="392" t="s">
        <v>496</v>
      </c>
      <c r="B8" s="393">
        <v>93260.44</v>
      </c>
      <c r="C8" s="394">
        <v>2.56</v>
      </c>
      <c r="D8" s="393">
        <v>58180.9</v>
      </c>
      <c r="E8" s="394">
        <v>0.39290000000000003</v>
      </c>
      <c r="F8" s="395">
        <v>141080</v>
      </c>
      <c r="G8" s="394">
        <v>1.6778837822512049</v>
      </c>
      <c r="H8" s="396">
        <v>19240.13</v>
      </c>
      <c r="I8" s="397">
        <v>3.5777000000000001</v>
      </c>
      <c r="J8" s="315">
        <v>80</v>
      </c>
      <c r="K8" s="398">
        <v>4.25</v>
      </c>
      <c r="L8" s="316">
        <v>9640</v>
      </c>
      <c r="M8" s="399">
        <v>3.5541865145228209</v>
      </c>
    </row>
    <row r="9" spans="1:13" ht="21" customHeight="1">
      <c r="A9" s="392" t="s">
        <v>497</v>
      </c>
      <c r="B9" s="400">
        <v>112777.51000000001</v>
      </c>
      <c r="C9" s="394">
        <v>3.2654353261213163</v>
      </c>
      <c r="D9" s="393">
        <v>108468.29</v>
      </c>
      <c r="E9" s="394">
        <v>1.1338999999999999</v>
      </c>
      <c r="F9" s="395"/>
      <c r="G9" s="394"/>
      <c r="H9" s="401">
        <v>42780.54</v>
      </c>
      <c r="I9" s="397">
        <v>4.1276929722252218</v>
      </c>
      <c r="J9" s="315">
        <v>0</v>
      </c>
      <c r="K9" s="398">
        <v>0</v>
      </c>
      <c r="L9" s="316"/>
      <c r="M9" s="399"/>
    </row>
    <row r="10" spans="1:13" ht="21" customHeight="1">
      <c r="A10" s="392" t="s">
        <v>498</v>
      </c>
      <c r="B10" s="400">
        <v>119761.42000000001</v>
      </c>
      <c r="C10" s="394">
        <v>3.5897992254016362</v>
      </c>
      <c r="D10" s="393">
        <v>118700.81</v>
      </c>
      <c r="E10" s="394">
        <v>2.6753</v>
      </c>
      <c r="F10" s="395"/>
      <c r="G10" s="394"/>
      <c r="H10" s="401">
        <v>32375.370000000003</v>
      </c>
      <c r="I10" s="397">
        <v>5.0840074514360767</v>
      </c>
      <c r="J10" s="315">
        <v>100</v>
      </c>
      <c r="K10" s="398">
        <v>3.5</v>
      </c>
      <c r="L10" s="316"/>
      <c r="M10" s="399"/>
    </row>
    <row r="11" spans="1:13" ht="21" customHeight="1">
      <c r="A11" s="392" t="s">
        <v>499</v>
      </c>
      <c r="B11" s="400">
        <v>86370.65</v>
      </c>
      <c r="C11" s="394">
        <v>2.672718214439743</v>
      </c>
      <c r="D11" s="393">
        <v>122227.5</v>
      </c>
      <c r="E11" s="394">
        <v>4.8301971251968672</v>
      </c>
      <c r="F11" s="395"/>
      <c r="G11" s="394"/>
      <c r="H11" s="402">
        <v>31129.22</v>
      </c>
      <c r="I11" s="397">
        <v>5.2248389755991305</v>
      </c>
      <c r="J11" s="315">
        <v>0.9</v>
      </c>
      <c r="K11" s="398">
        <v>1.2</v>
      </c>
      <c r="L11" s="316"/>
      <c r="M11" s="399"/>
    </row>
    <row r="12" spans="1:13" ht="21" customHeight="1">
      <c r="A12" s="392" t="s">
        <v>500</v>
      </c>
      <c r="B12" s="400">
        <v>108890.69</v>
      </c>
      <c r="C12" s="394">
        <v>2.71</v>
      </c>
      <c r="D12" s="393">
        <v>141951.71</v>
      </c>
      <c r="E12" s="394">
        <v>4.4027000000000003</v>
      </c>
      <c r="F12" s="395"/>
      <c r="G12" s="394"/>
      <c r="H12" s="402">
        <v>46055.28</v>
      </c>
      <c r="I12" s="397">
        <v>5.53</v>
      </c>
      <c r="J12" s="315">
        <v>2450</v>
      </c>
      <c r="K12" s="398">
        <v>5.1094999999999997</v>
      </c>
      <c r="L12" s="316"/>
      <c r="M12" s="399"/>
    </row>
    <row r="13" spans="1:13" ht="21" customHeight="1">
      <c r="A13" s="392" t="s">
        <v>501</v>
      </c>
      <c r="B13" s="400">
        <v>103429.5</v>
      </c>
      <c r="C13" s="394">
        <v>4.1268000000000002</v>
      </c>
      <c r="D13" s="393">
        <v>108882</v>
      </c>
      <c r="E13" s="394">
        <v>4.3061999999999996</v>
      </c>
      <c r="F13" s="395"/>
      <c r="G13" s="394"/>
      <c r="H13" s="402">
        <v>41950</v>
      </c>
      <c r="I13" s="397">
        <v>7.0519999999999996</v>
      </c>
      <c r="J13" s="403">
        <v>4750</v>
      </c>
      <c r="K13" s="398">
        <v>5.3541999999999996</v>
      </c>
      <c r="L13" s="404"/>
      <c r="M13" s="399"/>
    </row>
    <row r="14" spans="1:13" ht="21" customHeight="1">
      <c r="A14" s="392" t="s">
        <v>502</v>
      </c>
      <c r="B14" s="393">
        <v>51465.06</v>
      </c>
      <c r="C14" s="394">
        <v>0.89629999999999999</v>
      </c>
      <c r="D14" s="393">
        <v>97952</v>
      </c>
      <c r="E14" s="394">
        <v>4.8701999999999996</v>
      </c>
      <c r="F14" s="395"/>
      <c r="G14" s="394"/>
      <c r="H14" s="402">
        <v>35965.33</v>
      </c>
      <c r="I14" s="397">
        <v>7.9599000000000002</v>
      </c>
      <c r="J14" s="403">
        <v>4820</v>
      </c>
      <c r="K14" s="398">
        <v>5.7742000000000004</v>
      </c>
      <c r="L14" s="404"/>
      <c r="M14" s="399"/>
    </row>
    <row r="15" spans="1:13" ht="21" customHeight="1">
      <c r="A15" s="392" t="s">
        <v>503</v>
      </c>
      <c r="B15" s="393">
        <v>21562.539999999997</v>
      </c>
      <c r="C15" s="394">
        <v>0.747</v>
      </c>
      <c r="D15" s="393">
        <v>90757</v>
      </c>
      <c r="E15" s="394">
        <v>4.1199000000000003</v>
      </c>
      <c r="F15" s="395"/>
      <c r="G15" s="394"/>
      <c r="H15" s="395">
        <v>20935</v>
      </c>
      <c r="I15" s="405">
        <v>7.2720000000000002</v>
      </c>
      <c r="J15" s="403">
        <v>8210</v>
      </c>
      <c r="K15" s="398">
        <v>5.7297000000000002</v>
      </c>
      <c r="L15" s="404"/>
      <c r="M15" s="399"/>
    </row>
    <row r="16" spans="1:13" ht="21" customHeight="1">
      <c r="A16" s="392" t="s">
        <v>504</v>
      </c>
      <c r="B16" s="393">
        <v>118780.26</v>
      </c>
      <c r="C16" s="394">
        <v>2.7259000000000002</v>
      </c>
      <c r="D16" s="393">
        <v>89462</v>
      </c>
      <c r="E16" s="394">
        <v>4.5331224005723101</v>
      </c>
      <c r="F16" s="395"/>
      <c r="G16" s="394"/>
      <c r="H16" s="395">
        <v>25031.5</v>
      </c>
      <c r="I16" s="405">
        <v>3.9184000000000001</v>
      </c>
      <c r="J16" s="403">
        <v>7100</v>
      </c>
      <c r="K16" s="398">
        <v>5.8808640845070421</v>
      </c>
      <c r="L16" s="404"/>
      <c r="M16" s="399"/>
    </row>
    <row r="17" spans="1:13" ht="21" customHeight="1">
      <c r="A17" s="392" t="s">
        <v>505</v>
      </c>
      <c r="B17" s="393">
        <v>115766.1</v>
      </c>
      <c r="C17" s="394">
        <v>2.46</v>
      </c>
      <c r="D17" s="393">
        <v>110063</v>
      </c>
      <c r="E17" s="394">
        <v>4.1825550203065518</v>
      </c>
      <c r="F17" s="395"/>
      <c r="G17" s="394"/>
      <c r="H17" s="395">
        <v>38970.300000000003</v>
      </c>
      <c r="I17" s="405">
        <v>4.4800000000000004</v>
      </c>
      <c r="J17" s="403">
        <v>8770</v>
      </c>
      <c r="K17" s="398">
        <v>5.6951330672748011</v>
      </c>
      <c r="L17" s="404"/>
      <c r="M17" s="399"/>
    </row>
    <row r="18" spans="1:13" ht="21" customHeight="1" thickBot="1">
      <c r="A18" s="406" t="s">
        <v>506</v>
      </c>
      <c r="B18" s="407">
        <v>55440.06</v>
      </c>
      <c r="C18" s="408">
        <v>0.6364510804822362</v>
      </c>
      <c r="D18" s="407">
        <v>78919</v>
      </c>
      <c r="E18" s="408">
        <v>2.9625572473041983</v>
      </c>
      <c r="F18" s="409"/>
      <c r="G18" s="408"/>
      <c r="H18" s="409">
        <v>20234.22</v>
      </c>
      <c r="I18" s="410">
        <v>4.4662400074724902</v>
      </c>
      <c r="J18" s="411">
        <v>6150</v>
      </c>
      <c r="K18" s="412">
        <v>5.4048780487804882</v>
      </c>
      <c r="L18" s="413"/>
      <c r="M18" s="414"/>
    </row>
    <row r="19" spans="1:13" ht="21" customHeight="1" thickBot="1">
      <c r="A19" s="415" t="s">
        <v>287</v>
      </c>
      <c r="B19" s="416">
        <f>SUM(B7:B18)</f>
        <v>1062036.29</v>
      </c>
      <c r="C19" s="417">
        <v>2.6</v>
      </c>
      <c r="D19" s="418">
        <f>SUM(D7:D18)</f>
        <v>1161314.21</v>
      </c>
      <c r="E19" s="419">
        <v>3.54</v>
      </c>
      <c r="F19" s="420">
        <f>SUM(F7:F18)</f>
        <v>209079</v>
      </c>
      <c r="G19" s="419"/>
      <c r="H19" s="421">
        <f>SUM(H7:H18)</f>
        <v>381017.01</v>
      </c>
      <c r="I19" s="422">
        <v>5.27</v>
      </c>
      <c r="J19" s="418">
        <f>SUM(J7:J18)</f>
        <v>49430.9</v>
      </c>
      <c r="K19" s="419">
        <v>5.33</v>
      </c>
      <c r="L19" s="420">
        <f>SUM(L7:L18)</f>
        <v>15410</v>
      </c>
      <c r="M19" s="423"/>
    </row>
    <row r="20" spans="1:13" ht="16.5" thickTop="1">
      <c r="A20" s="1957" t="s">
        <v>595</v>
      </c>
      <c r="B20" s="1957"/>
      <c r="C20" s="1957"/>
      <c r="D20" s="1957"/>
      <c r="E20" s="1957"/>
      <c r="F20" s="1957"/>
      <c r="G20" s="1957"/>
      <c r="H20" s="1957"/>
      <c r="I20" s="1957"/>
      <c r="J20" s="1957"/>
      <c r="K20" s="1957"/>
      <c r="L20" s="1957"/>
      <c r="M20" s="1957"/>
    </row>
    <row r="21" spans="1:13">
      <c r="A21" s="424"/>
    </row>
    <row r="25" spans="1:13">
      <c r="B25" s="425"/>
    </row>
    <row r="34" spans="4:8">
      <c r="D34" s="426"/>
    </row>
    <row r="35" spans="4:8">
      <c r="D35" s="426"/>
      <c r="H35" s="426"/>
    </row>
    <row r="36" spans="4:8">
      <c r="D36" s="426"/>
      <c r="H36" s="426"/>
    </row>
  </sheetData>
  <mergeCells count="14">
    <mergeCell ref="H5:I5"/>
    <mergeCell ref="J5:K5"/>
    <mergeCell ref="L5:M5"/>
    <mergeCell ref="A20:M20"/>
    <mergeCell ref="A1:M1"/>
    <mergeCell ref="A2:M2"/>
    <mergeCell ref="J3:K3"/>
    <mergeCell ref="L3:M3"/>
    <mergeCell ref="A4:A6"/>
    <mergeCell ref="B4:G4"/>
    <mergeCell ref="H4:M4"/>
    <mergeCell ref="B5:C5"/>
    <mergeCell ref="D5:E5"/>
    <mergeCell ref="F5:G5"/>
  </mergeCells>
  <pageMargins left="0.7" right="0.7" top="0.75" bottom="0.75" header="0.3" footer="0.3"/>
  <pageSetup scale="58" orientation="landscape" r:id="rId1"/>
</worksheet>
</file>

<file path=xl/worksheets/sheet38.xml><?xml version="1.0" encoding="utf-8"?>
<worksheet xmlns="http://schemas.openxmlformats.org/spreadsheetml/2006/main" xmlns:r="http://schemas.openxmlformats.org/officeDocument/2006/relationships">
  <sheetPr>
    <pageSetUpPr fitToPage="1"/>
  </sheetPr>
  <dimension ref="A1:Y31"/>
  <sheetViews>
    <sheetView zoomScale="80" zoomScaleNormal="80" zoomScaleSheetLayoutView="84" workbookViewId="0">
      <pane xSplit="7" ySplit="5" topLeftCell="H6" activePane="bottomRight" state="frozen"/>
      <selection activeCell="E34" sqref="E34"/>
      <selection pane="topRight" activeCell="E34" sqref="E34"/>
      <selection pane="bottomLeft" activeCell="E34" sqref="E34"/>
      <selection pane="bottomRight" activeCell="AC14" sqref="AC14"/>
    </sheetView>
  </sheetViews>
  <sheetFormatPr defaultRowHeight="15.75"/>
  <cols>
    <col min="1" max="1" width="72.140625" style="332" customWidth="1"/>
    <col min="2" max="12" width="12.85546875" style="332" hidden="1" customWidth="1"/>
    <col min="13" max="14" width="12.85546875" style="332" bestFit="1" customWidth="1"/>
    <col min="15" max="16" width="12.85546875" style="332" hidden="1" customWidth="1"/>
    <col min="17" max="17" width="12.85546875" style="332" customWidth="1"/>
    <col min="18" max="18" width="12.85546875" style="332" hidden="1" customWidth="1"/>
    <col min="19" max="19" width="11.140625" style="332" hidden="1" customWidth="1"/>
    <col min="20" max="25" width="11.140625" style="332" customWidth="1"/>
    <col min="26" max="258" width="9.140625" style="332"/>
    <col min="259" max="259" width="53.28515625" style="332" customWidth="1"/>
    <col min="260" max="265" width="0" style="332" hidden="1" customWidth="1"/>
    <col min="266" max="268" width="12.85546875" style="332" customWidth="1"/>
    <col min="269" max="274" width="12.85546875" style="332" bestFit="1" customWidth="1"/>
    <col min="275" max="276" width="12.85546875" style="332" customWidth="1"/>
    <col min="277" max="278" width="11.140625" style="332" customWidth="1"/>
    <col min="279" max="514" width="9.140625" style="332"/>
    <col min="515" max="515" width="53.28515625" style="332" customWidth="1"/>
    <col min="516" max="521" width="0" style="332" hidden="1" customWidth="1"/>
    <col min="522" max="524" width="12.85546875" style="332" customWidth="1"/>
    <col min="525" max="530" width="12.85546875" style="332" bestFit="1" customWidth="1"/>
    <col min="531" max="532" width="12.85546875" style="332" customWidth="1"/>
    <col min="533" max="534" width="11.140625" style="332" customWidth="1"/>
    <col min="535" max="770" width="9.140625" style="332"/>
    <col min="771" max="771" width="53.28515625" style="332" customWidth="1"/>
    <col min="772" max="777" width="0" style="332" hidden="1" customWidth="1"/>
    <col min="778" max="780" width="12.85546875" style="332" customWidth="1"/>
    <col min="781" max="786" width="12.85546875" style="332" bestFit="1" customWidth="1"/>
    <col min="787" max="788" width="12.85546875" style="332" customWidth="1"/>
    <col min="789" max="790" width="11.140625" style="332" customWidth="1"/>
    <col min="791" max="1026" width="9.140625" style="332"/>
    <col min="1027" max="1027" width="53.28515625" style="332" customWidth="1"/>
    <col min="1028" max="1033" width="0" style="332" hidden="1" customWidth="1"/>
    <col min="1034" max="1036" width="12.85546875" style="332" customWidth="1"/>
    <col min="1037" max="1042" width="12.85546875" style="332" bestFit="1" customWidth="1"/>
    <col min="1043" max="1044" width="12.85546875" style="332" customWidth="1"/>
    <col min="1045" max="1046" width="11.140625" style="332" customWidth="1"/>
    <col min="1047" max="1282" width="9.140625" style="332"/>
    <col min="1283" max="1283" width="53.28515625" style="332" customWidth="1"/>
    <col min="1284" max="1289" width="0" style="332" hidden="1" customWidth="1"/>
    <col min="1290" max="1292" width="12.85546875" style="332" customWidth="1"/>
    <col min="1293" max="1298" width="12.85546875" style="332" bestFit="1" customWidth="1"/>
    <col min="1299" max="1300" width="12.85546875" style="332" customWidth="1"/>
    <col min="1301" max="1302" width="11.140625" style="332" customWidth="1"/>
    <col min="1303" max="1538" width="9.140625" style="332"/>
    <col min="1539" max="1539" width="53.28515625" style="332" customWidth="1"/>
    <col min="1540" max="1545" width="0" style="332" hidden="1" customWidth="1"/>
    <col min="1546" max="1548" width="12.85546875" style="332" customWidth="1"/>
    <col min="1549" max="1554" width="12.85546875" style="332" bestFit="1" customWidth="1"/>
    <col min="1555" max="1556" width="12.85546875" style="332" customWidth="1"/>
    <col min="1557" max="1558" width="11.140625" style="332" customWidth="1"/>
    <col min="1559" max="1794" width="9.140625" style="332"/>
    <col min="1795" max="1795" width="53.28515625" style="332" customWidth="1"/>
    <col min="1796" max="1801" width="0" style="332" hidden="1" customWidth="1"/>
    <col min="1802" max="1804" width="12.85546875" style="332" customWidth="1"/>
    <col min="1805" max="1810" width="12.85546875" style="332" bestFit="1" customWidth="1"/>
    <col min="1811" max="1812" width="12.85546875" style="332" customWidth="1"/>
    <col min="1813" max="1814" width="11.140625" style="332" customWidth="1"/>
    <col min="1815" max="2050" width="9.140625" style="332"/>
    <col min="2051" max="2051" width="53.28515625" style="332" customWidth="1"/>
    <col min="2052" max="2057" width="0" style="332" hidden="1" customWidth="1"/>
    <col min="2058" max="2060" width="12.85546875" style="332" customWidth="1"/>
    <col min="2061" max="2066" width="12.85546875" style="332" bestFit="1" customWidth="1"/>
    <col min="2067" max="2068" width="12.85546875" style="332" customWidth="1"/>
    <col min="2069" max="2070" width="11.140625" style="332" customWidth="1"/>
    <col min="2071" max="2306" width="9.140625" style="332"/>
    <col min="2307" max="2307" width="53.28515625" style="332" customWidth="1"/>
    <col min="2308" max="2313" width="0" style="332" hidden="1" customWidth="1"/>
    <col min="2314" max="2316" width="12.85546875" style="332" customWidth="1"/>
    <col min="2317" max="2322" width="12.85546875" style="332" bestFit="1" customWidth="1"/>
    <col min="2323" max="2324" width="12.85546875" style="332" customWidth="1"/>
    <col min="2325" max="2326" width="11.140625" style="332" customWidth="1"/>
    <col min="2327" max="2562" width="9.140625" style="332"/>
    <col min="2563" max="2563" width="53.28515625" style="332" customWidth="1"/>
    <col min="2564" max="2569" width="0" style="332" hidden="1" customWidth="1"/>
    <col min="2570" max="2572" width="12.85546875" style="332" customWidth="1"/>
    <col min="2573" max="2578" width="12.85546875" style="332" bestFit="1" customWidth="1"/>
    <col min="2579" max="2580" width="12.85546875" style="332" customWidth="1"/>
    <col min="2581" max="2582" width="11.140625" style="332" customWidth="1"/>
    <col min="2583" max="2818" width="9.140625" style="332"/>
    <col min="2819" max="2819" width="53.28515625" style="332" customWidth="1"/>
    <col min="2820" max="2825" width="0" style="332" hidden="1" customWidth="1"/>
    <col min="2826" max="2828" width="12.85546875" style="332" customWidth="1"/>
    <col min="2829" max="2834" width="12.85546875" style="332" bestFit="1" customWidth="1"/>
    <col min="2835" max="2836" width="12.85546875" style="332" customWidth="1"/>
    <col min="2837" max="2838" width="11.140625" style="332" customWidth="1"/>
    <col min="2839" max="3074" width="9.140625" style="332"/>
    <col min="3075" max="3075" width="53.28515625" style="332" customWidth="1"/>
    <col min="3076" max="3081" width="0" style="332" hidden="1" customWidth="1"/>
    <col min="3082" max="3084" width="12.85546875" style="332" customWidth="1"/>
    <col min="3085" max="3090" width="12.85546875" style="332" bestFit="1" customWidth="1"/>
    <col min="3091" max="3092" width="12.85546875" style="332" customWidth="1"/>
    <col min="3093" max="3094" width="11.140625" style="332" customWidth="1"/>
    <col min="3095" max="3330" width="9.140625" style="332"/>
    <col min="3331" max="3331" width="53.28515625" style="332" customWidth="1"/>
    <col min="3332" max="3337" width="0" style="332" hidden="1" customWidth="1"/>
    <col min="3338" max="3340" width="12.85546875" style="332" customWidth="1"/>
    <col min="3341" max="3346" width="12.85546875" style="332" bestFit="1" customWidth="1"/>
    <col min="3347" max="3348" width="12.85546875" style="332" customWidth="1"/>
    <col min="3349" max="3350" width="11.140625" style="332" customWidth="1"/>
    <col min="3351" max="3586" width="9.140625" style="332"/>
    <col min="3587" max="3587" width="53.28515625" style="332" customWidth="1"/>
    <col min="3588" max="3593" width="0" style="332" hidden="1" customWidth="1"/>
    <col min="3594" max="3596" width="12.85546875" style="332" customWidth="1"/>
    <col min="3597" max="3602" width="12.85546875" style="332" bestFit="1" customWidth="1"/>
    <col min="3603" max="3604" width="12.85546875" style="332" customWidth="1"/>
    <col min="3605" max="3606" width="11.140625" style="332" customWidth="1"/>
    <col min="3607" max="3842" width="9.140625" style="332"/>
    <col min="3843" max="3843" width="53.28515625" style="332" customWidth="1"/>
    <col min="3844" max="3849" width="0" style="332" hidden="1" customWidth="1"/>
    <col min="3850" max="3852" width="12.85546875" style="332" customWidth="1"/>
    <col min="3853" max="3858" width="12.85546875" style="332" bestFit="1" customWidth="1"/>
    <col min="3859" max="3860" width="12.85546875" style="332" customWidth="1"/>
    <col min="3861" max="3862" width="11.140625" style="332" customWidth="1"/>
    <col min="3863" max="4098" width="9.140625" style="332"/>
    <col min="4099" max="4099" width="53.28515625" style="332" customWidth="1"/>
    <col min="4100" max="4105" width="0" style="332" hidden="1" customWidth="1"/>
    <col min="4106" max="4108" width="12.85546875" style="332" customWidth="1"/>
    <col min="4109" max="4114" width="12.85546875" style="332" bestFit="1" customWidth="1"/>
    <col min="4115" max="4116" width="12.85546875" style="332" customWidth="1"/>
    <col min="4117" max="4118" width="11.140625" style="332" customWidth="1"/>
    <col min="4119" max="4354" width="9.140625" style="332"/>
    <col min="4355" max="4355" width="53.28515625" style="332" customWidth="1"/>
    <col min="4356" max="4361" width="0" style="332" hidden="1" customWidth="1"/>
    <col min="4362" max="4364" width="12.85546875" style="332" customWidth="1"/>
    <col min="4365" max="4370" width="12.85546875" style="332" bestFit="1" customWidth="1"/>
    <col min="4371" max="4372" width="12.85546875" style="332" customWidth="1"/>
    <col min="4373" max="4374" width="11.140625" style="332" customWidth="1"/>
    <col min="4375" max="4610" width="9.140625" style="332"/>
    <col min="4611" max="4611" width="53.28515625" style="332" customWidth="1"/>
    <col min="4612" max="4617" width="0" style="332" hidden="1" customWidth="1"/>
    <col min="4618" max="4620" width="12.85546875" style="332" customWidth="1"/>
    <col min="4621" max="4626" width="12.85546875" style="332" bestFit="1" customWidth="1"/>
    <col min="4627" max="4628" width="12.85546875" style="332" customWidth="1"/>
    <col min="4629" max="4630" width="11.140625" style="332" customWidth="1"/>
    <col min="4631" max="4866" width="9.140625" style="332"/>
    <col min="4867" max="4867" width="53.28515625" style="332" customWidth="1"/>
    <col min="4868" max="4873" width="0" style="332" hidden="1" customWidth="1"/>
    <col min="4874" max="4876" width="12.85546875" style="332" customWidth="1"/>
    <col min="4877" max="4882" width="12.85546875" style="332" bestFit="1" customWidth="1"/>
    <col min="4883" max="4884" width="12.85546875" style="332" customWidth="1"/>
    <col min="4885" max="4886" width="11.140625" style="332" customWidth="1"/>
    <col min="4887" max="5122" width="9.140625" style="332"/>
    <col min="5123" max="5123" width="53.28515625" style="332" customWidth="1"/>
    <col min="5124" max="5129" width="0" style="332" hidden="1" customWidth="1"/>
    <col min="5130" max="5132" width="12.85546875" style="332" customWidth="1"/>
    <col min="5133" max="5138" width="12.85546875" style="332" bestFit="1" customWidth="1"/>
    <col min="5139" max="5140" width="12.85546875" style="332" customWidth="1"/>
    <col min="5141" max="5142" width="11.140625" style="332" customWidth="1"/>
    <col min="5143" max="5378" width="9.140625" style="332"/>
    <col min="5379" max="5379" width="53.28515625" style="332" customWidth="1"/>
    <col min="5380" max="5385" width="0" style="332" hidden="1" customWidth="1"/>
    <col min="5386" max="5388" width="12.85546875" style="332" customWidth="1"/>
    <col min="5389" max="5394" width="12.85546875" style="332" bestFit="1" customWidth="1"/>
    <col min="5395" max="5396" width="12.85546875" style="332" customWidth="1"/>
    <col min="5397" max="5398" width="11.140625" style="332" customWidth="1"/>
    <col min="5399" max="5634" width="9.140625" style="332"/>
    <col min="5635" max="5635" width="53.28515625" style="332" customWidth="1"/>
    <col min="5636" max="5641" width="0" style="332" hidden="1" customWidth="1"/>
    <col min="5642" max="5644" width="12.85546875" style="332" customWidth="1"/>
    <col min="5645" max="5650" width="12.85546875" style="332" bestFit="1" customWidth="1"/>
    <col min="5651" max="5652" width="12.85546875" style="332" customWidth="1"/>
    <col min="5653" max="5654" width="11.140625" style="332" customWidth="1"/>
    <col min="5655" max="5890" width="9.140625" style="332"/>
    <col min="5891" max="5891" width="53.28515625" style="332" customWidth="1"/>
    <col min="5892" max="5897" width="0" style="332" hidden="1" customWidth="1"/>
    <col min="5898" max="5900" width="12.85546875" style="332" customWidth="1"/>
    <col min="5901" max="5906" width="12.85546875" style="332" bestFit="1" customWidth="1"/>
    <col min="5907" max="5908" width="12.85546875" style="332" customWidth="1"/>
    <col min="5909" max="5910" width="11.140625" style="332" customWidth="1"/>
    <col min="5911" max="6146" width="9.140625" style="332"/>
    <col min="6147" max="6147" width="53.28515625" style="332" customWidth="1"/>
    <col min="6148" max="6153" width="0" style="332" hidden="1" customWidth="1"/>
    <col min="6154" max="6156" width="12.85546875" style="332" customWidth="1"/>
    <col min="6157" max="6162" width="12.85546875" style="332" bestFit="1" customWidth="1"/>
    <col min="6163" max="6164" width="12.85546875" style="332" customWidth="1"/>
    <col min="6165" max="6166" width="11.140625" style="332" customWidth="1"/>
    <col min="6167" max="6402" width="9.140625" style="332"/>
    <col min="6403" max="6403" width="53.28515625" style="332" customWidth="1"/>
    <col min="6404" max="6409" width="0" style="332" hidden="1" customWidth="1"/>
    <col min="6410" max="6412" width="12.85546875" style="332" customWidth="1"/>
    <col min="6413" max="6418" width="12.85546875" style="332" bestFit="1" customWidth="1"/>
    <col min="6419" max="6420" width="12.85546875" style="332" customWidth="1"/>
    <col min="6421" max="6422" width="11.140625" style="332" customWidth="1"/>
    <col min="6423" max="6658" width="9.140625" style="332"/>
    <col min="6659" max="6659" width="53.28515625" style="332" customWidth="1"/>
    <col min="6660" max="6665" width="0" style="332" hidden="1" customWidth="1"/>
    <col min="6666" max="6668" width="12.85546875" style="332" customWidth="1"/>
    <col min="6669" max="6674" width="12.85546875" style="332" bestFit="1" customWidth="1"/>
    <col min="6675" max="6676" width="12.85546875" style="332" customWidth="1"/>
    <col min="6677" max="6678" width="11.140625" style="332" customWidth="1"/>
    <col min="6679" max="6914" width="9.140625" style="332"/>
    <col min="6915" max="6915" width="53.28515625" style="332" customWidth="1"/>
    <col min="6916" max="6921" width="0" style="332" hidden="1" customWidth="1"/>
    <col min="6922" max="6924" width="12.85546875" style="332" customWidth="1"/>
    <col min="6925" max="6930" width="12.85546875" style="332" bestFit="1" customWidth="1"/>
    <col min="6931" max="6932" width="12.85546875" style="332" customWidth="1"/>
    <col min="6933" max="6934" width="11.140625" style="332" customWidth="1"/>
    <col min="6935" max="7170" width="9.140625" style="332"/>
    <col min="7171" max="7171" width="53.28515625" style="332" customWidth="1"/>
    <col min="7172" max="7177" width="0" style="332" hidden="1" customWidth="1"/>
    <col min="7178" max="7180" width="12.85546875" style="332" customWidth="1"/>
    <col min="7181" max="7186" width="12.85546875" style="332" bestFit="1" customWidth="1"/>
    <col min="7187" max="7188" width="12.85546875" style="332" customWidth="1"/>
    <col min="7189" max="7190" width="11.140625" style="332" customWidth="1"/>
    <col min="7191" max="7426" width="9.140625" style="332"/>
    <col min="7427" max="7427" width="53.28515625" style="332" customWidth="1"/>
    <col min="7428" max="7433" width="0" style="332" hidden="1" customWidth="1"/>
    <col min="7434" max="7436" width="12.85546875" style="332" customWidth="1"/>
    <col min="7437" max="7442" width="12.85546875" style="332" bestFit="1" customWidth="1"/>
    <col min="7443" max="7444" width="12.85546875" style="332" customWidth="1"/>
    <col min="7445" max="7446" width="11.140625" style="332" customWidth="1"/>
    <col min="7447" max="7682" width="9.140625" style="332"/>
    <col min="7683" max="7683" width="53.28515625" style="332" customWidth="1"/>
    <col min="7684" max="7689" width="0" style="332" hidden="1" customWidth="1"/>
    <col min="7690" max="7692" width="12.85546875" style="332" customWidth="1"/>
    <col min="7693" max="7698" width="12.85546875" style="332" bestFit="1" customWidth="1"/>
    <col min="7699" max="7700" width="12.85546875" style="332" customWidth="1"/>
    <col min="7701" max="7702" width="11.140625" style="332" customWidth="1"/>
    <col min="7703" max="7938" width="9.140625" style="332"/>
    <col min="7939" max="7939" width="53.28515625" style="332" customWidth="1"/>
    <col min="7940" max="7945" width="0" style="332" hidden="1" customWidth="1"/>
    <col min="7946" max="7948" width="12.85546875" style="332" customWidth="1"/>
    <col min="7949" max="7954" width="12.85546875" style="332" bestFit="1" customWidth="1"/>
    <col min="7955" max="7956" width="12.85546875" style="332" customWidth="1"/>
    <col min="7957" max="7958" width="11.140625" style="332" customWidth="1"/>
    <col min="7959" max="8194" width="9.140625" style="332"/>
    <col min="8195" max="8195" width="53.28515625" style="332" customWidth="1"/>
    <col min="8196" max="8201" width="0" style="332" hidden="1" customWidth="1"/>
    <col min="8202" max="8204" width="12.85546875" style="332" customWidth="1"/>
    <col min="8205" max="8210" width="12.85546875" style="332" bestFit="1" customWidth="1"/>
    <col min="8211" max="8212" width="12.85546875" style="332" customWidth="1"/>
    <col min="8213" max="8214" width="11.140625" style="332" customWidth="1"/>
    <col min="8215" max="8450" width="9.140625" style="332"/>
    <col min="8451" max="8451" width="53.28515625" style="332" customWidth="1"/>
    <col min="8452" max="8457" width="0" style="332" hidden="1" customWidth="1"/>
    <col min="8458" max="8460" width="12.85546875" style="332" customWidth="1"/>
    <col min="8461" max="8466" width="12.85546875" style="332" bestFit="1" customWidth="1"/>
    <col min="8467" max="8468" width="12.85546875" style="332" customWidth="1"/>
    <col min="8469" max="8470" width="11.140625" style="332" customWidth="1"/>
    <col min="8471" max="8706" width="9.140625" style="332"/>
    <col min="8707" max="8707" width="53.28515625" style="332" customWidth="1"/>
    <col min="8708" max="8713" width="0" style="332" hidden="1" customWidth="1"/>
    <col min="8714" max="8716" width="12.85546875" style="332" customWidth="1"/>
    <col min="8717" max="8722" width="12.85546875" style="332" bestFit="1" customWidth="1"/>
    <col min="8723" max="8724" width="12.85546875" style="332" customWidth="1"/>
    <col min="8725" max="8726" width="11.140625" style="332" customWidth="1"/>
    <col min="8727" max="8962" width="9.140625" style="332"/>
    <col min="8963" max="8963" width="53.28515625" style="332" customWidth="1"/>
    <col min="8964" max="8969" width="0" style="332" hidden="1" customWidth="1"/>
    <col min="8970" max="8972" width="12.85546875" style="332" customWidth="1"/>
    <col min="8973" max="8978" width="12.85546875" style="332" bestFit="1" customWidth="1"/>
    <col min="8979" max="8980" width="12.85546875" style="332" customWidth="1"/>
    <col min="8981" max="8982" width="11.140625" style="332" customWidth="1"/>
    <col min="8983" max="9218" width="9.140625" style="332"/>
    <col min="9219" max="9219" width="53.28515625" style="332" customWidth="1"/>
    <col min="9220" max="9225" width="0" style="332" hidden="1" customWidth="1"/>
    <col min="9226" max="9228" width="12.85546875" style="332" customWidth="1"/>
    <col min="9229" max="9234" width="12.85546875" style="332" bestFit="1" customWidth="1"/>
    <col min="9235" max="9236" width="12.85546875" style="332" customWidth="1"/>
    <col min="9237" max="9238" width="11.140625" style="332" customWidth="1"/>
    <col min="9239" max="9474" width="9.140625" style="332"/>
    <col min="9475" max="9475" width="53.28515625" style="332" customWidth="1"/>
    <col min="9476" max="9481" width="0" style="332" hidden="1" customWidth="1"/>
    <col min="9482" max="9484" width="12.85546875" style="332" customWidth="1"/>
    <col min="9485" max="9490" width="12.85546875" style="332" bestFit="1" customWidth="1"/>
    <col min="9491" max="9492" width="12.85546875" style="332" customWidth="1"/>
    <col min="9493" max="9494" width="11.140625" style="332" customWidth="1"/>
    <col min="9495" max="9730" width="9.140625" style="332"/>
    <col min="9731" max="9731" width="53.28515625" style="332" customWidth="1"/>
    <col min="9732" max="9737" width="0" style="332" hidden="1" customWidth="1"/>
    <col min="9738" max="9740" width="12.85546875" style="332" customWidth="1"/>
    <col min="9741" max="9746" width="12.85546875" style="332" bestFit="1" customWidth="1"/>
    <col min="9747" max="9748" width="12.85546875" style="332" customWidth="1"/>
    <col min="9749" max="9750" width="11.140625" style="332" customWidth="1"/>
    <col min="9751" max="9986" width="9.140625" style="332"/>
    <col min="9987" max="9987" width="53.28515625" style="332" customWidth="1"/>
    <col min="9988" max="9993" width="0" style="332" hidden="1" customWidth="1"/>
    <col min="9994" max="9996" width="12.85546875" style="332" customWidth="1"/>
    <col min="9997" max="10002" width="12.85546875" style="332" bestFit="1" customWidth="1"/>
    <col min="10003" max="10004" width="12.85546875" style="332" customWidth="1"/>
    <col min="10005" max="10006" width="11.140625" style="332" customWidth="1"/>
    <col min="10007" max="10242" width="9.140625" style="332"/>
    <col min="10243" max="10243" width="53.28515625" style="332" customWidth="1"/>
    <col min="10244" max="10249" width="0" style="332" hidden="1" customWidth="1"/>
    <col min="10250" max="10252" width="12.85546875" style="332" customWidth="1"/>
    <col min="10253" max="10258" width="12.85546875" style="332" bestFit="1" customWidth="1"/>
    <col min="10259" max="10260" width="12.85546875" style="332" customWidth="1"/>
    <col min="10261" max="10262" width="11.140625" style="332" customWidth="1"/>
    <col min="10263" max="10498" width="9.140625" style="332"/>
    <col min="10499" max="10499" width="53.28515625" style="332" customWidth="1"/>
    <col min="10500" max="10505" width="0" style="332" hidden="1" customWidth="1"/>
    <col min="10506" max="10508" width="12.85546875" style="332" customWidth="1"/>
    <col min="10509" max="10514" width="12.85546875" style="332" bestFit="1" customWidth="1"/>
    <col min="10515" max="10516" width="12.85546875" style="332" customWidth="1"/>
    <col min="10517" max="10518" width="11.140625" style="332" customWidth="1"/>
    <col min="10519" max="10754" width="9.140625" style="332"/>
    <col min="10755" max="10755" width="53.28515625" style="332" customWidth="1"/>
    <col min="10756" max="10761" width="0" style="332" hidden="1" customWidth="1"/>
    <col min="10762" max="10764" width="12.85546875" style="332" customWidth="1"/>
    <col min="10765" max="10770" width="12.85546875" style="332" bestFit="1" customWidth="1"/>
    <col min="10771" max="10772" width="12.85546875" style="332" customWidth="1"/>
    <col min="10773" max="10774" width="11.140625" style="332" customWidth="1"/>
    <col min="10775" max="11010" width="9.140625" style="332"/>
    <col min="11011" max="11011" width="53.28515625" style="332" customWidth="1"/>
    <col min="11012" max="11017" width="0" style="332" hidden="1" customWidth="1"/>
    <col min="11018" max="11020" width="12.85546875" style="332" customWidth="1"/>
    <col min="11021" max="11026" width="12.85546875" style="332" bestFit="1" customWidth="1"/>
    <col min="11027" max="11028" width="12.85546875" style="332" customWidth="1"/>
    <col min="11029" max="11030" width="11.140625" style="332" customWidth="1"/>
    <col min="11031" max="11266" width="9.140625" style="332"/>
    <col min="11267" max="11267" width="53.28515625" style="332" customWidth="1"/>
    <col min="11268" max="11273" width="0" style="332" hidden="1" customWidth="1"/>
    <col min="11274" max="11276" width="12.85546875" style="332" customWidth="1"/>
    <col min="11277" max="11282" width="12.85546875" style="332" bestFit="1" customWidth="1"/>
    <col min="11283" max="11284" width="12.85546875" style="332" customWidth="1"/>
    <col min="11285" max="11286" width="11.140625" style="332" customWidth="1"/>
    <col min="11287" max="11522" width="9.140625" style="332"/>
    <col min="11523" max="11523" width="53.28515625" style="332" customWidth="1"/>
    <col min="11524" max="11529" width="0" style="332" hidden="1" customWidth="1"/>
    <col min="11530" max="11532" width="12.85546875" style="332" customWidth="1"/>
    <col min="11533" max="11538" width="12.85546875" style="332" bestFit="1" customWidth="1"/>
    <col min="11539" max="11540" width="12.85546875" style="332" customWidth="1"/>
    <col min="11541" max="11542" width="11.140625" style="332" customWidth="1"/>
    <col min="11543" max="11778" width="9.140625" style="332"/>
    <col min="11779" max="11779" width="53.28515625" style="332" customWidth="1"/>
    <col min="11780" max="11785" width="0" style="332" hidden="1" customWidth="1"/>
    <col min="11786" max="11788" width="12.85546875" style="332" customWidth="1"/>
    <col min="11789" max="11794" width="12.85546875" style="332" bestFit="1" customWidth="1"/>
    <col min="11795" max="11796" width="12.85546875" style="332" customWidth="1"/>
    <col min="11797" max="11798" width="11.140625" style="332" customWidth="1"/>
    <col min="11799" max="12034" width="9.140625" style="332"/>
    <col min="12035" max="12035" width="53.28515625" style="332" customWidth="1"/>
    <col min="12036" max="12041" width="0" style="332" hidden="1" customWidth="1"/>
    <col min="12042" max="12044" width="12.85546875" style="332" customWidth="1"/>
    <col min="12045" max="12050" width="12.85546875" style="332" bestFit="1" customWidth="1"/>
    <col min="12051" max="12052" width="12.85546875" style="332" customWidth="1"/>
    <col min="12053" max="12054" width="11.140625" style="332" customWidth="1"/>
    <col min="12055" max="12290" width="9.140625" style="332"/>
    <col min="12291" max="12291" width="53.28515625" style="332" customWidth="1"/>
    <col min="12292" max="12297" width="0" style="332" hidden="1" customWidth="1"/>
    <col min="12298" max="12300" width="12.85546875" style="332" customWidth="1"/>
    <col min="12301" max="12306" width="12.85546875" style="332" bestFit="1" customWidth="1"/>
    <col min="12307" max="12308" width="12.85546875" style="332" customWidth="1"/>
    <col min="12309" max="12310" width="11.140625" style="332" customWidth="1"/>
    <col min="12311" max="12546" width="9.140625" style="332"/>
    <col min="12547" max="12547" width="53.28515625" style="332" customWidth="1"/>
    <col min="12548" max="12553" width="0" style="332" hidden="1" customWidth="1"/>
    <col min="12554" max="12556" width="12.85546875" style="332" customWidth="1"/>
    <col min="12557" max="12562" width="12.85546875" style="332" bestFit="1" customWidth="1"/>
    <col min="12563" max="12564" width="12.85546875" style="332" customWidth="1"/>
    <col min="12565" max="12566" width="11.140625" style="332" customWidth="1"/>
    <col min="12567" max="12802" width="9.140625" style="332"/>
    <col min="12803" max="12803" width="53.28515625" style="332" customWidth="1"/>
    <col min="12804" max="12809" width="0" style="332" hidden="1" customWidth="1"/>
    <col min="12810" max="12812" width="12.85546875" style="332" customWidth="1"/>
    <col min="12813" max="12818" width="12.85546875" style="332" bestFit="1" customWidth="1"/>
    <col min="12819" max="12820" width="12.85546875" style="332" customWidth="1"/>
    <col min="12821" max="12822" width="11.140625" style="332" customWidth="1"/>
    <col min="12823" max="13058" width="9.140625" style="332"/>
    <col min="13059" max="13059" width="53.28515625" style="332" customWidth="1"/>
    <col min="13060" max="13065" width="0" style="332" hidden="1" customWidth="1"/>
    <col min="13066" max="13068" width="12.85546875" style="332" customWidth="1"/>
    <col min="13069" max="13074" width="12.85546875" style="332" bestFit="1" customWidth="1"/>
    <col min="13075" max="13076" width="12.85546875" style="332" customWidth="1"/>
    <col min="13077" max="13078" width="11.140625" style="332" customWidth="1"/>
    <col min="13079" max="13314" width="9.140625" style="332"/>
    <col min="13315" max="13315" width="53.28515625" style="332" customWidth="1"/>
    <col min="13316" max="13321" width="0" style="332" hidden="1" customWidth="1"/>
    <col min="13322" max="13324" width="12.85546875" style="332" customWidth="1"/>
    <col min="13325" max="13330" width="12.85546875" style="332" bestFit="1" customWidth="1"/>
    <col min="13331" max="13332" width="12.85546875" style="332" customWidth="1"/>
    <col min="13333" max="13334" width="11.140625" style="332" customWidth="1"/>
    <col min="13335" max="13570" width="9.140625" style="332"/>
    <col min="13571" max="13571" width="53.28515625" style="332" customWidth="1"/>
    <col min="13572" max="13577" width="0" style="332" hidden="1" customWidth="1"/>
    <col min="13578" max="13580" width="12.85546875" style="332" customWidth="1"/>
    <col min="13581" max="13586" width="12.85546875" style="332" bestFit="1" customWidth="1"/>
    <col min="13587" max="13588" width="12.85546875" style="332" customWidth="1"/>
    <col min="13589" max="13590" width="11.140625" style="332" customWidth="1"/>
    <col min="13591" max="13826" width="9.140625" style="332"/>
    <col min="13827" max="13827" width="53.28515625" style="332" customWidth="1"/>
    <col min="13828" max="13833" width="0" style="332" hidden="1" customWidth="1"/>
    <col min="13834" max="13836" width="12.85546875" style="332" customWidth="1"/>
    <col min="13837" max="13842" width="12.85546875" style="332" bestFit="1" customWidth="1"/>
    <col min="13843" max="13844" width="12.85546875" style="332" customWidth="1"/>
    <col min="13845" max="13846" width="11.140625" style="332" customWidth="1"/>
    <col min="13847" max="14082" width="9.140625" style="332"/>
    <col min="14083" max="14083" width="53.28515625" style="332" customWidth="1"/>
    <col min="14084" max="14089" width="0" style="332" hidden="1" customWidth="1"/>
    <col min="14090" max="14092" width="12.85546875" style="332" customWidth="1"/>
    <col min="14093" max="14098" width="12.85546875" style="332" bestFit="1" customWidth="1"/>
    <col min="14099" max="14100" width="12.85546875" style="332" customWidth="1"/>
    <col min="14101" max="14102" width="11.140625" style="332" customWidth="1"/>
    <col min="14103" max="14338" width="9.140625" style="332"/>
    <col min="14339" max="14339" width="53.28515625" style="332" customWidth="1"/>
    <col min="14340" max="14345" width="0" style="332" hidden="1" customWidth="1"/>
    <col min="14346" max="14348" width="12.85546875" style="332" customWidth="1"/>
    <col min="14349" max="14354" width="12.85546875" style="332" bestFit="1" customWidth="1"/>
    <col min="14355" max="14356" width="12.85546875" style="332" customWidth="1"/>
    <col min="14357" max="14358" width="11.140625" style="332" customWidth="1"/>
    <col min="14359" max="14594" width="9.140625" style="332"/>
    <col min="14595" max="14595" width="53.28515625" style="332" customWidth="1"/>
    <col min="14596" max="14601" width="0" style="332" hidden="1" customWidth="1"/>
    <col min="14602" max="14604" width="12.85546875" style="332" customWidth="1"/>
    <col min="14605" max="14610" width="12.85546875" style="332" bestFit="1" customWidth="1"/>
    <col min="14611" max="14612" width="12.85546875" style="332" customWidth="1"/>
    <col min="14613" max="14614" width="11.140625" style="332" customWidth="1"/>
    <col min="14615" max="14850" width="9.140625" style="332"/>
    <col min="14851" max="14851" width="53.28515625" style="332" customWidth="1"/>
    <col min="14852" max="14857" width="0" style="332" hidden="1" customWidth="1"/>
    <col min="14858" max="14860" width="12.85546875" style="332" customWidth="1"/>
    <col min="14861" max="14866" width="12.85546875" style="332" bestFit="1" customWidth="1"/>
    <col min="14867" max="14868" width="12.85546875" style="332" customWidth="1"/>
    <col min="14869" max="14870" width="11.140625" style="332" customWidth="1"/>
    <col min="14871" max="15106" width="9.140625" style="332"/>
    <col min="15107" max="15107" width="53.28515625" style="332" customWidth="1"/>
    <col min="15108" max="15113" width="0" style="332" hidden="1" customWidth="1"/>
    <col min="15114" max="15116" width="12.85546875" style="332" customWidth="1"/>
    <col min="15117" max="15122" width="12.85546875" style="332" bestFit="1" customWidth="1"/>
    <col min="15123" max="15124" width="12.85546875" style="332" customWidth="1"/>
    <col min="15125" max="15126" width="11.140625" style="332" customWidth="1"/>
    <col min="15127" max="15362" width="9.140625" style="332"/>
    <col min="15363" max="15363" width="53.28515625" style="332" customWidth="1"/>
    <col min="15364" max="15369" width="0" style="332" hidden="1" customWidth="1"/>
    <col min="15370" max="15372" width="12.85546875" style="332" customWidth="1"/>
    <col min="15373" max="15378" width="12.85546875" style="332" bestFit="1" customWidth="1"/>
    <col min="15379" max="15380" width="12.85546875" style="332" customWidth="1"/>
    <col min="15381" max="15382" width="11.140625" style="332" customWidth="1"/>
    <col min="15383" max="15618" width="9.140625" style="332"/>
    <col min="15619" max="15619" width="53.28515625" style="332" customWidth="1"/>
    <col min="15620" max="15625" width="0" style="332" hidden="1" customWidth="1"/>
    <col min="15626" max="15628" width="12.85546875" style="332" customWidth="1"/>
    <col min="15629" max="15634" width="12.85546875" style="332" bestFit="1" customWidth="1"/>
    <col min="15635" max="15636" width="12.85546875" style="332" customWidth="1"/>
    <col min="15637" max="15638" width="11.140625" style="332" customWidth="1"/>
    <col min="15639" max="15874" width="9.140625" style="332"/>
    <col min="15875" max="15875" width="53.28515625" style="332" customWidth="1"/>
    <col min="15876" max="15881" width="0" style="332" hidden="1" customWidth="1"/>
    <col min="15882" max="15884" width="12.85546875" style="332" customWidth="1"/>
    <col min="15885" max="15890" width="12.85546875" style="332" bestFit="1" customWidth="1"/>
    <col min="15891" max="15892" width="12.85546875" style="332" customWidth="1"/>
    <col min="15893" max="15894" width="11.140625" style="332" customWidth="1"/>
    <col min="15895" max="16130" width="9.140625" style="332"/>
    <col min="16131" max="16131" width="53.28515625" style="332" customWidth="1"/>
    <col min="16132" max="16137" width="0" style="332" hidden="1" customWidth="1"/>
    <col min="16138" max="16140" width="12.85546875" style="332" customWidth="1"/>
    <col min="16141" max="16146" width="12.85546875" style="332" bestFit="1" customWidth="1"/>
    <col min="16147" max="16148" width="12.85546875" style="332" customWidth="1"/>
    <col min="16149" max="16150" width="11.140625" style="332" customWidth="1"/>
    <col min="16151" max="16384" width="9.140625" style="332"/>
  </cols>
  <sheetData>
    <row r="1" spans="1:25">
      <c r="A1" s="1968" t="s">
        <v>591</v>
      </c>
      <c r="B1" s="1968"/>
      <c r="C1" s="1968"/>
      <c r="D1" s="1968"/>
      <c r="E1" s="1968"/>
      <c r="F1" s="1968"/>
      <c r="G1" s="1968"/>
      <c r="H1" s="1968"/>
      <c r="I1" s="1968"/>
      <c r="J1" s="1968"/>
      <c r="K1" s="1968"/>
      <c r="L1" s="1968"/>
      <c r="M1" s="1968"/>
      <c r="N1" s="1968"/>
      <c r="O1" s="1968"/>
      <c r="P1" s="1968"/>
      <c r="Q1" s="1968"/>
      <c r="R1" s="1968"/>
      <c r="S1" s="1968"/>
      <c r="T1" s="1968"/>
      <c r="U1" s="1968"/>
      <c r="V1" s="1968"/>
      <c r="W1" s="1968"/>
      <c r="X1" s="1968"/>
      <c r="Y1" s="1968"/>
    </row>
    <row r="2" spans="1:25">
      <c r="A2" s="1969" t="s">
        <v>126</v>
      </c>
      <c r="B2" s="1969"/>
      <c r="C2" s="1969"/>
      <c r="D2" s="1969"/>
      <c r="E2" s="1969"/>
      <c r="F2" s="1969"/>
      <c r="G2" s="1969"/>
      <c r="H2" s="1969"/>
      <c r="I2" s="1969"/>
      <c r="J2" s="1969"/>
      <c r="K2" s="1969"/>
      <c r="L2" s="1969"/>
      <c r="M2" s="1969"/>
      <c r="N2" s="1969"/>
      <c r="O2" s="1969"/>
      <c r="P2" s="1969"/>
      <c r="Q2" s="1969"/>
      <c r="R2" s="1969"/>
      <c r="S2" s="1969"/>
      <c r="T2" s="1969"/>
      <c r="U2" s="1969"/>
      <c r="V2" s="1969"/>
      <c r="W2" s="1969"/>
      <c r="X2" s="1969"/>
      <c r="Y2" s="1969"/>
    </row>
    <row r="3" spans="1:25" ht="16.5" thickBot="1">
      <c r="A3" s="333"/>
    </row>
    <row r="4" spans="1:25" ht="32.25" thickTop="1">
      <c r="A4" s="334" t="s">
        <v>532</v>
      </c>
      <c r="B4" s="335" t="s">
        <v>533</v>
      </c>
      <c r="C4" s="335" t="s">
        <v>534</v>
      </c>
      <c r="D4" s="335" t="s">
        <v>535</v>
      </c>
      <c r="E4" s="335" t="s">
        <v>536</v>
      </c>
      <c r="F4" s="335" t="s">
        <v>537</v>
      </c>
      <c r="G4" s="335" t="s">
        <v>538</v>
      </c>
      <c r="H4" s="335" t="s">
        <v>539</v>
      </c>
      <c r="I4" s="335" t="s">
        <v>540</v>
      </c>
      <c r="J4" s="335" t="s">
        <v>541</v>
      </c>
      <c r="K4" s="335" t="s">
        <v>542</v>
      </c>
      <c r="L4" s="335" t="s">
        <v>543</v>
      </c>
      <c r="M4" s="335" t="s">
        <v>544</v>
      </c>
      <c r="N4" s="335" t="s">
        <v>545</v>
      </c>
      <c r="O4" s="335" t="s">
        <v>546</v>
      </c>
      <c r="P4" s="335" t="s">
        <v>547</v>
      </c>
      <c r="Q4" s="335" t="s">
        <v>548</v>
      </c>
      <c r="R4" s="335" t="s">
        <v>549</v>
      </c>
      <c r="S4" s="335" t="s">
        <v>550</v>
      </c>
      <c r="T4" s="335" t="s">
        <v>551</v>
      </c>
      <c r="U4" s="335" t="s">
        <v>552</v>
      </c>
      <c r="V4" s="335" t="s">
        <v>553</v>
      </c>
      <c r="W4" s="335" t="s">
        <v>554</v>
      </c>
      <c r="X4" s="336" t="s">
        <v>555</v>
      </c>
      <c r="Y4" s="337" t="s">
        <v>556</v>
      </c>
    </row>
    <row r="5" spans="1:25" ht="20.25" customHeight="1" thickBot="1">
      <c r="A5" s="338" t="s">
        <v>557</v>
      </c>
      <c r="B5" s="339"/>
      <c r="C5" s="339"/>
      <c r="D5" s="339"/>
      <c r="E5" s="339"/>
      <c r="F5" s="340"/>
      <c r="G5" s="340"/>
      <c r="H5" s="340"/>
      <c r="I5" s="340"/>
      <c r="J5" s="340"/>
      <c r="K5" s="340"/>
      <c r="L5" s="340"/>
      <c r="M5" s="340"/>
      <c r="N5" s="340"/>
      <c r="O5" s="340"/>
      <c r="P5" s="340"/>
      <c r="Q5" s="340"/>
      <c r="R5" s="340"/>
      <c r="S5" s="340"/>
      <c r="T5" s="340"/>
      <c r="U5" s="340"/>
      <c r="V5" s="340"/>
      <c r="W5" s="340"/>
      <c r="X5" s="340"/>
      <c r="Y5" s="341"/>
    </row>
    <row r="6" spans="1:25" ht="20.25" customHeight="1">
      <c r="A6" s="342" t="s">
        <v>558</v>
      </c>
      <c r="B6" s="343"/>
      <c r="C6" s="343"/>
      <c r="D6" s="343"/>
      <c r="E6" s="343"/>
      <c r="F6" s="344"/>
      <c r="G6" s="344"/>
      <c r="H6" s="344"/>
      <c r="I6" s="344"/>
      <c r="J6" s="344"/>
      <c r="K6" s="343">
        <v>5</v>
      </c>
      <c r="L6" s="343">
        <v>5</v>
      </c>
      <c r="M6" s="343">
        <v>5</v>
      </c>
      <c r="N6" s="343">
        <v>5</v>
      </c>
      <c r="O6" s="343">
        <v>5</v>
      </c>
      <c r="P6" s="343">
        <v>5</v>
      </c>
      <c r="Q6" s="343">
        <v>5</v>
      </c>
      <c r="R6" s="343">
        <v>5</v>
      </c>
      <c r="S6" s="343">
        <v>5</v>
      </c>
      <c r="T6" s="343">
        <v>5</v>
      </c>
      <c r="U6" s="343">
        <v>5</v>
      </c>
      <c r="V6" s="343">
        <v>5</v>
      </c>
      <c r="W6" s="343">
        <v>5</v>
      </c>
      <c r="X6" s="343">
        <v>5</v>
      </c>
      <c r="Y6" s="345">
        <v>5</v>
      </c>
    </row>
    <row r="7" spans="1:25" ht="20.25" customHeight="1">
      <c r="A7" s="346" t="s">
        <v>559</v>
      </c>
      <c r="B7" s="347"/>
      <c r="C7" s="347"/>
      <c r="D7" s="347"/>
      <c r="E7" s="347"/>
      <c r="F7" s="348"/>
      <c r="G7" s="348"/>
      <c r="H7" s="348"/>
      <c r="I7" s="348"/>
      <c r="J7" s="348"/>
      <c r="K7" s="347">
        <v>3</v>
      </c>
      <c r="L7" s="347">
        <v>3</v>
      </c>
      <c r="M7" s="347">
        <v>3</v>
      </c>
      <c r="N7" s="347">
        <v>3</v>
      </c>
      <c r="O7" s="347">
        <v>3</v>
      </c>
      <c r="P7" s="347">
        <v>3</v>
      </c>
      <c r="Q7" s="347">
        <v>3</v>
      </c>
      <c r="R7" s="347">
        <v>3</v>
      </c>
      <c r="S7" s="347">
        <v>3</v>
      </c>
      <c r="T7" s="347">
        <v>3</v>
      </c>
      <c r="U7" s="347">
        <v>3</v>
      </c>
      <c r="V7" s="347">
        <v>3</v>
      </c>
      <c r="W7" s="347">
        <v>3</v>
      </c>
      <c r="X7" s="347">
        <v>3.5</v>
      </c>
      <c r="Y7" s="349">
        <v>3.5</v>
      </c>
    </row>
    <row r="8" spans="1:25" ht="20.25" customHeight="1">
      <c r="A8" s="346" t="s">
        <v>560</v>
      </c>
      <c r="B8" s="350">
        <v>7</v>
      </c>
      <c r="C8" s="350">
        <v>7</v>
      </c>
      <c r="D8" s="350">
        <v>7</v>
      </c>
      <c r="E8" s="347">
        <v>7</v>
      </c>
      <c r="F8" s="347">
        <v>7</v>
      </c>
      <c r="G8" s="347">
        <v>7</v>
      </c>
      <c r="H8" s="347">
        <v>7</v>
      </c>
      <c r="I8" s="347">
        <v>7</v>
      </c>
      <c r="J8" s="347">
        <v>7</v>
      </c>
      <c r="K8" s="347">
        <v>7</v>
      </c>
      <c r="L8" s="347">
        <v>7</v>
      </c>
      <c r="M8" s="347">
        <v>7</v>
      </c>
      <c r="N8" s="347">
        <v>7</v>
      </c>
      <c r="O8" s="347">
        <v>7</v>
      </c>
      <c r="P8" s="347">
        <v>7</v>
      </c>
      <c r="Q8" s="347">
        <v>7</v>
      </c>
      <c r="R8" s="347">
        <v>7</v>
      </c>
      <c r="S8" s="347">
        <v>7</v>
      </c>
      <c r="T8" s="347">
        <v>7</v>
      </c>
      <c r="U8" s="347">
        <v>7</v>
      </c>
      <c r="V8" s="347">
        <v>7</v>
      </c>
      <c r="W8" s="347">
        <v>7</v>
      </c>
      <c r="X8" s="347">
        <v>6.5</v>
      </c>
      <c r="Y8" s="349">
        <v>6.5</v>
      </c>
    </row>
    <row r="9" spans="1:25" ht="20.25" customHeight="1">
      <c r="A9" s="346" t="s">
        <v>561</v>
      </c>
      <c r="B9" s="350">
        <v>7</v>
      </c>
      <c r="C9" s="350">
        <v>7</v>
      </c>
      <c r="D9" s="350">
        <v>7</v>
      </c>
      <c r="E9" s="347">
        <v>7</v>
      </c>
      <c r="F9" s="347">
        <v>7</v>
      </c>
      <c r="G9" s="347">
        <v>7</v>
      </c>
      <c r="H9" s="347">
        <v>7</v>
      </c>
      <c r="I9" s="347">
        <v>7</v>
      </c>
      <c r="J9" s="347">
        <v>7</v>
      </c>
      <c r="K9" s="347">
        <v>7</v>
      </c>
      <c r="L9" s="347">
        <v>7</v>
      </c>
      <c r="M9" s="347">
        <v>7</v>
      </c>
      <c r="N9" s="347">
        <v>7</v>
      </c>
      <c r="O9" s="347">
        <v>7</v>
      </c>
      <c r="P9" s="347">
        <v>7</v>
      </c>
      <c r="Q9" s="347">
        <v>7</v>
      </c>
      <c r="R9" s="347">
        <v>7</v>
      </c>
      <c r="S9" s="347">
        <v>7</v>
      </c>
      <c r="T9" s="347">
        <v>7</v>
      </c>
      <c r="U9" s="347">
        <v>7</v>
      </c>
      <c r="V9" s="347">
        <v>7</v>
      </c>
      <c r="W9" s="347">
        <v>7</v>
      </c>
      <c r="X9" s="347">
        <v>6.5</v>
      </c>
      <c r="Y9" s="349">
        <v>6.5</v>
      </c>
    </row>
    <row r="10" spans="1:25" s="333" customFormat="1" ht="20.25" customHeight="1">
      <c r="A10" s="351" t="s">
        <v>562</v>
      </c>
      <c r="B10" s="352"/>
      <c r="C10" s="352"/>
      <c r="D10" s="352"/>
      <c r="E10" s="352"/>
      <c r="F10" s="353"/>
      <c r="G10" s="353"/>
      <c r="H10" s="353"/>
      <c r="I10" s="353"/>
      <c r="J10" s="353"/>
      <c r="K10" s="353"/>
      <c r="L10" s="353"/>
      <c r="M10" s="353"/>
      <c r="N10" s="353"/>
      <c r="O10" s="353"/>
      <c r="P10" s="353"/>
      <c r="Q10" s="353"/>
      <c r="R10" s="353"/>
      <c r="S10" s="353"/>
      <c r="T10" s="353"/>
      <c r="U10" s="353"/>
      <c r="V10" s="353"/>
      <c r="W10" s="353"/>
      <c r="X10" s="353"/>
      <c r="Y10" s="354"/>
    </row>
    <row r="11" spans="1:25" s="333" customFormat="1" ht="20.25" customHeight="1">
      <c r="A11" s="346" t="s">
        <v>563</v>
      </c>
      <c r="B11" s="350">
        <v>1</v>
      </c>
      <c r="C11" s="350">
        <v>1</v>
      </c>
      <c r="D11" s="350">
        <v>1</v>
      </c>
      <c r="E11" s="347">
        <v>1</v>
      </c>
      <c r="F11" s="347">
        <v>1</v>
      </c>
      <c r="G11" s="347">
        <v>1</v>
      </c>
      <c r="H11" s="347">
        <v>1</v>
      </c>
      <c r="I11" s="347">
        <v>1</v>
      </c>
      <c r="J11" s="347">
        <v>1</v>
      </c>
      <c r="K11" s="347">
        <v>1</v>
      </c>
      <c r="L11" s="347">
        <v>1</v>
      </c>
      <c r="M11" s="347">
        <v>1</v>
      </c>
      <c r="N11" s="347">
        <v>1</v>
      </c>
      <c r="O11" s="347">
        <v>1</v>
      </c>
      <c r="P11" s="347">
        <v>1</v>
      </c>
      <c r="Q11" s="347">
        <v>1</v>
      </c>
      <c r="R11" s="347">
        <v>1</v>
      </c>
      <c r="S11" s="347">
        <v>1</v>
      </c>
      <c r="T11" s="347">
        <v>1</v>
      </c>
      <c r="U11" s="347">
        <v>1</v>
      </c>
      <c r="V11" s="347">
        <v>1</v>
      </c>
      <c r="W11" s="347">
        <v>1</v>
      </c>
      <c r="X11" s="347">
        <v>1</v>
      </c>
      <c r="Y11" s="349">
        <v>1</v>
      </c>
    </row>
    <row r="12" spans="1:25" s="333" customFormat="1" ht="20.25" customHeight="1">
      <c r="A12" s="346" t="s">
        <v>564</v>
      </c>
      <c r="B12" s="347">
        <v>4</v>
      </c>
      <c r="C12" s="347">
        <v>4</v>
      </c>
      <c r="D12" s="347">
        <v>4</v>
      </c>
      <c r="E12" s="347">
        <v>4</v>
      </c>
      <c r="F12" s="347">
        <v>4</v>
      </c>
      <c r="G12" s="347">
        <v>4</v>
      </c>
      <c r="H12" s="347">
        <v>4</v>
      </c>
      <c r="I12" s="347">
        <v>4</v>
      </c>
      <c r="J12" s="347">
        <v>4</v>
      </c>
      <c r="K12" s="347">
        <v>4</v>
      </c>
      <c r="L12" s="347">
        <v>4</v>
      </c>
      <c r="M12" s="347">
        <v>4</v>
      </c>
      <c r="N12" s="347">
        <v>4</v>
      </c>
      <c r="O12" s="347">
        <v>4</v>
      </c>
      <c r="P12" s="347">
        <v>4</v>
      </c>
      <c r="Q12" s="347">
        <v>4</v>
      </c>
      <c r="R12" s="347">
        <v>4</v>
      </c>
      <c r="S12" s="347">
        <v>4</v>
      </c>
      <c r="T12" s="347">
        <v>4</v>
      </c>
      <c r="U12" s="347">
        <v>4</v>
      </c>
      <c r="V12" s="347">
        <v>4</v>
      </c>
      <c r="W12" s="347">
        <v>4</v>
      </c>
      <c r="X12" s="347">
        <v>4</v>
      </c>
      <c r="Y12" s="349">
        <v>4</v>
      </c>
    </row>
    <row r="13" spans="1:25" s="333" customFormat="1" ht="20.25" customHeight="1">
      <c r="A13" s="346" t="s">
        <v>565</v>
      </c>
      <c r="B13" s="355" t="s">
        <v>566</v>
      </c>
      <c r="C13" s="355" t="s">
        <v>566</v>
      </c>
      <c r="D13" s="356" t="s">
        <v>566</v>
      </c>
      <c r="E13" s="357" t="s">
        <v>566</v>
      </c>
      <c r="F13" s="357" t="s">
        <v>566</v>
      </c>
      <c r="G13" s="357" t="s">
        <v>566</v>
      </c>
      <c r="H13" s="357" t="s">
        <v>566</v>
      </c>
      <c r="I13" s="357" t="s">
        <v>566</v>
      </c>
      <c r="J13" s="357" t="s">
        <v>566</v>
      </c>
      <c r="K13" s="357" t="s">
        <v>566</v>
      </c>
      <c r="L13" s="357" t="s">
        <v>566</v>
      </c>
      <c r="M13" s="357" t="s">
        <v>566</v>
      </c>
      <c r="N13" s="357" t="s">
        <v>566</v>
      </c>
      <c r="O13" s="357" t="s">
        <v>566</v>
      </c>
      <c r="P13" s="357" t="s">
        <v>566</v>
      </c>
      <c r="Q13" s="357" t="s">
        <v>566</v>
      </c>
      <c r="R13" s="357" t="s">
        <v>566</v>
      </c>
      <c r="S13" s="357" t="s">
        <v>566</v>
      </c>
      <c r="T13" s="357" t="s">
        <v>566</v>
      </c>
      <c r="U13" s="357" t="s">
        <v>566</v>
      </c>
      <c r="V13" s="357" t="s">
        <v>566</v>
      </c>
      <c r="W13" s="357" t="s">
        <v>566</v>
      </c>
      <c r="X13" s="357" t="s">
        <v>566</v>
      </c>
      <c r="Y13" s="358" t="s">
        <v>566</v>
      </c>
    </row>
    <row r="14" spans="1:25" s="333" customFormat="1" ht="20.25" customHeight="1">
      <c r="A14" s="351" t="s">
        <v>567</v>
      </c>
      <c r="B14" s="352"/>
      <c r="C14" s="352"/>
      <c r="D14" s="352"/>
      <c r="E14" s="359"/>
      <c r="F14" s="359"/>
      <c r="G14" s="359"/>
      <c r="H14" s="359"/>
      <c r="I14" s="359"/>
      <c r="J14" s="359"/>
      <c r="K14" s="359"/>
      <c r="L14" s="359"/>
      <c r="M14" s="359"/>
      <c r="N14" s="359"/>
      <c r="O14" s="359"/>
      <c r="P14" s="359"/>
      <c r="Q14" s="359"/>
      <c r="R14" s="359"/>
      <c r="S14" s="359"/>
      <c r="T14" s="359"/>
      <c r="U14" s="359"/>
      <c r="V14" s="359"/>
      <c r="W14" s="359"/>
      <c r="X14" s="359"/>
      <c r="Y14" s="360"/>
    </row>
    <row r="15" spans="1:25" ht="20.25" customHeight="1">
      <c r="A15" s="346" t="s">
        <v>568</v>
      </c>
      <c r="B15" s="350">
        <v>6</v>
      </c>
      <c r="C15" s="350">
        <v>6</v>
      </c>
      <c r="D15" s="350">
        <v>6</v>
      </c>
      <c r="E15" s="347">
        <v>6</v>
      </c>
      <c r="F15" s="347">
        <v>6</v>
      </c>
      <c r="G15" s="347">
        <v>6</v>
      </c>
      <c r="H15" s="347">
        <v>6</v>
      </c>
      <c r="I15" s="347">
        <v>6</v>
      </c>
      <c r="J15" s="347">
        <v>6</v>
      </c>
      <c r="K15" s="347">
        <v>6</v>
      </c>
      <c r="L15" s="347">
        <v>6</v>
      </c>
      <c r="M15" s="347">
        <v>6</v>
      </c>
      <c r="N15" s="347">
        <v>6</v>
      </c>
      <c r="O15" s="347">
        <v>6</v>
      </c>
      <c r="P15" s="347">
        <v>6</v>
      </c>
      <c r="Q15" s="347">
        <v>6</v>
      </c>
      <c r="R15" s="347">
        <v>6</v>
      </c>
      <c r="S15" s="347">
        <v>6</v>
      </c>
      <c r="T15" s="347">
        <v>6</v>
      </c>
      <c r="U15" s="347">
        <v>6</v>
      </c>
      <c r="V15" s="347">
        <v>6</v>
      </c>
      <c r="W15" s="347">
        <v>6</v>
      </c>
      <c r="X15" s="347">
        <v>4</v>
      </c>
      <c r="Y15" s="349">
        <v>4</v>
      </c>
    </row>
    <row r="16" spans="1:25" ht="20.25" customHeight="1">
      <c r="A16" s="346" t="s">
        <v>569</v>
      </c>
      <c r="B16" s="350">
        <v>5</v>
      </c>
      <c r="C16" s="350">
        <v>5</v>
      </c>
      <c r="D16" s="350">
        <v>5</v>
      </c>
      <c r="E16" s="347">
        <v>5</v>
      </c>
      <c r="F16" s="347">
        <v>5</v>
      </c>
      <c r="G16" s="347">
        <v>5</v>
      </c>
      <c r="H16" s="347">
        <v>5</v>
      </c>
      <c r="I16" s="347">
        <v>5</v>
      </c>
      <c r="J16" s="347">
        <v>5</v>
      </c>
      <c r="K16" s="347">
        <v>5</v>
      </c>
      <c r="L16" s="347">
        <v>5</v>
      </c>
      <c r="M16" s="347">
        <v>5</v>
      </c>
      <c r="N16" s="347">
        <v>5</v>
      </c>
      <c r="O16" s="347">
        <v>5</v>
      </c>
      <c r="P16" s="347">
        <v>5</v>
      </c>
      <c r="Q16" s="347">
        <v>5</v>
      </c>
      <c r="R16" s="347">
        <v>5</v>
      </c>
      <c r="S16" s="347">
        <v>5</v>
      </c>
      <c r="T16" s="347">
        <v>5</v>
      </c>
      <c r="U16" s="347">
        <v>5</v>
      </c>
      <c r="V16" s="347">
        <v>5</v>
      </c>
      <c r="W16" s="347">
        <v>5</v>
      </c>
      <c r="X16" s="347">
        <v>4</v>
      </c>
      <c r="Y16" s="349">
        <v>4</v>
      </c>
    </row>
    <row r="17" spans="1:25" ht="20.25" customHeight="1">
      <c r="A17" s="346" t="s">
        <v>570</v>
      </c>
      <c r="B17" s="350">
        <v>4</v>
      </c>
      <c r="C17" s="350">
        <v>4</v>
      </c>
      <c r="D17" s="350">
        <v>4</v>
      </c>
      <c r="E17" s="347">
        <v>4</v>
      </c>
      <c r="F17" s="347">
        <v>4</v>
      </c>
      <c r="G17" s="347">
        <v>4</v>
      </c>
      <c r="H17" s="347">
        <v>4</v>
      </c>
      <c r="I17" s="347">
        <v>4</v>
      </c>
      <c r="J17" s="347">
        <v>4</v>
      </c>
      <c r="K17" s="347">
        <v>4</v>
      </c>
      <c r="L17" s="347">
        <v>4</v>
      </c>
      <c r="M17" s="347">
        <v>4</v>
      </c>
      <c r="N17" s="347">
        <v>4</v>
      </c>
      <c r="O17" s="347">
        <v>4</v>
      </c>
      <c r="P17" s="347">
        <v>4</v>
      </c>
      <c r="Q17" s="347">
        <v>4</v>
      </c>
      <c r="R17" s="347">
        <v>4</v>
      </c>
      <c r="S17" s="347">
        <v>4</v>
      </c>
      <c r="T17" s="347">
        <v>4</v>
      </c>
      <c r="U17" s="347">
        <v>4</v>
      </c>
      <c r="V17" s="347">
        <v>4</v>
      </c>
      <c r="W17" s="347">
        <v>4</v>
      </c>
      <c r="X17" s="347">
        <v>4</v>
      </c>
      <c r="Y17" s="349">
        <v>4</v>
      </c>
    </row>
    <row r="18" spans="1:25" ht="20.25" customHeight="1">
      <c r="A18" s="351" t="s">
        <v>571</v>
      </c>
      <c r="B18" s="352"/>
      <c r="C18" s="352"/>
      <c r="D18" s="352"/>
      <c r="E18" s="352"/>
      <c r="F18" s="353"/>
      <c r="G18" s="353"/>
      <c r="H18" s="353"/>
      <c r="I18" s="353"/>
      <c r="J18" s="353"/>
      <c r="K18" s="353"/>
      <c r="L18" s="353"/>
      <c r="M18" s="353"/>
      <c r="N18" s="353"/>
      <c r="O18" s="353"/>
      <c r="P18" s="353"/>
      <c r="Q18" s="353"/>
      <c r="R18" s="353"/>
      <c r="S18" s="353"/>
      <c r="T18" s="353"/>
      <c r="U18" s="353"/>
      <c r="V18" s="353"/>
      <c r="W18" s="353"/>
      <c r="X18" s="353"/>
      <c r="Y18" s="354"/>
    </row>
    <row r="19" spans="1:25" ht="20.25" customHeight="1">
      <c r="A19" s="361" t="s">
        <v>572</v>
      </c>
      <c r="B19" s="362" t="s">
        <v>573</v>
      </c>
      <c r="C19" s="362" t="s">
        <v>573</v>
      </c>
      <c r="D19" s="362" t="s">
        <v>573</v>
      </c>
      <c r="E19" s="362" t="s">
        <v>573</v>
      </c>
      <c r="F19" s="362" t="s">
        <v>573</v>
      </c>
      <c r="G19" s="362" t="s">
        <v>573</v>
      </c>
      <c r="H19" s="362" t="s">
        <v>573</v>
      </c>
      <c r="I19" s="362" t="s">
        <v>573</v>
      </c>
      <c r="J19" s="362" t="s">
        <v>573</v>
      </c>
      <c r="K19" s="362" t="s">
        <v>573</v>
      </c>
      <c r="L19" s="362">
        <v>0.24049999999999999</v>
      </c>
      <c r="M19" s="362">
        <v>0.35549999999999998</v>
      </c>
      <c r="N19" s="362">
        <v>1.11008</v>
      </c>
      <c r="O19" s="362">
        <v>1.3104</v>
      </c>
      <c r="P19" s="362">
        <v>4.9694454545454549</v>
      </c>
      <c r="Q19" s="362">
        <v>4.2769000000000004</v>
      </c>
      <c r="R19" s="362">
        <v>3.6447159090909089</v>
      </c>
      <c r="S19" s="362">
        <v>4.63</v>
      </c>
      <c r="T19" s="362">
        <v>4.6928000000000001</v>
      </c>
      <c r="U19" s="362">
        <v>4.78</v>
      </c>
      <c r="V19" s="362">
        <v>4.5482199999999997</v>
      </c>
      <c r="W19" s="362">
        <v>3.0712999999999999</v>
      </c>
      <c r="X19" s="362">
        <v>2.4500000000000002</v>
      </c>
      <c r="Y19" s="363">
        <v>2.3180999999999998</v>
      </c>
    </row>
    <row r="20" spans="1:25" ht="20.25" customHeight="1">
      <c r="A20" s="361" t="s">
        <v>574</v>
      </c>
      <c r="B20" s="362">
        <v>2.12</v>
      </c>
      <c r="C20" s="362">
        <v>3.004</v>
      </c>
      <c r="D20" s="362">
        <v>2.3420000000000001</v>
      </c>
      <c r="E20" s="362">
        <v>1.74</v>
      </c>
      <c r="F20" s="362">
        <v>2.6432000000000002</v>
      </c>
      <c r="G20" s="362">
        <v>0.74419999999999997</v>
      </c>
      <c r="H20" s="362">
        <v>0.92610000000000003</v>
      </c>
      <c r="I20" s="362">
        <v>0.77629999999999999</v>
      </c>
      <c r="J20" s="362">
        <v>1.03</v>
      </c>
      <c r="K20" s="362">
        <v>0.71033567156063082</v>
      </c>
      <c r="L20" s="362">
        <v>0.55069999999999997</v>
      </c>
      <c r="M20" s="362">
        <v>0.48110000000000003</v>
      </c>
      <c r="N20" s="362">
        <v>1.1832</v>
      </c>
      <c r="O20" s="362">
        <v>2.5548000000000002</v>
      </c>
      <c r="P20" s="362">
        <v>5.5149176531715014</v>
      </c>
      <c r="Q20" s="362">
        <v>5.8220000000000001</v>
      </c>
      <c r="R20" s="362">
        <v>3.9250794520547947</v>
      </c>
      <c r="S20" s="362">
        <v>4.7</v>
      </c>
      <c r="T20" s="362">
        <v>4.9848999999999997</v>
      </c>
      <c r="U20" s="362">
        <v>5.15</v>
      </c>
      <c r="V20" s="362">
        <v>4.3784369186716257</v>
      </c>
      <c r="W20" s="362">
        <v>3.7410999999999999</v>
      </c>
      <c r="X20" s="362">
        <v>3.34</v>
      </c>
      <c r="Y20" s="363">
        <v>2.7395999999999998</v>
      </c>
    </row>
    <row r="21" spans="1:25" ht="20.25" customHeight="1">
      <c r="A21" s="361" t="s">
        <v>575</v>
      </c>
      <c r="B21" s="362">
        <v>2.2999999999999998</v>
      </c>
      <c r="C21" s="362">
        <v>3.1621084055017827</v>
      </c>
      <c r="D21" s="362" t="s">
        <v>573</v>
      </c>
      <c r="E21" s="362">
        <v>2.23</v>
      </c>
      <c r="F21" s="362" t="s">
        <v>573</v>
      </c>
      <c r="G21" s="362">
        <v>2.8525</v>
      </c>
      <c r="H21" s="362">
        <v>1.4455</v>
      </c>
      <c r="I21" s="362">
        <v>1.3360000000000001</v>
      </c>
      <c r="J21" s="362">
        <v>2.02</v>
      </c>
      <c r="K21" s="362">
        <v>1.7079</v>
      </c>
      <c r="L21" s="362" t="s">
        <v>576</v>
      </c>
      <c r="M21" s="362">
        <v>2.0487000000000002</v>
      </c>
      <c r="N21" s="362">
        <v>1.7726</v>
      </c>
      <c r="O21" s="362">
        <v>2.9860000000000002</v>
      </c>
      <c r="P21" s="362" t="s">
        <v>576</v>
      </c>
      <c r="Q21" s="362">
        <v>5.0168999999999997</v>
      </c>
      <c r="R21" s="362" t="s">
        <v>576</v>
      </c>
      <c r="S21" s="362" t="s">
        <v>576</v>
      </c>
      <c r="T21" s="362">
        <v>5.0824999999999996</v>
      </c>
      <c r="U21" s="362">
        <v>5.25</v>
      </c>
      <c r="V21" s="362">
        <v>4.9190006711409398</v>
      </c>
      <c r="W21" s="362">
        <v>4.3910999999999998</v>
      </c>
      <c r="X21" s="362" t="s">
        <v>573</v>
      </c>
      <c r="Y21" s="363">
        <v>3.1676000000000002</v>
      </c>
    </row>
    <row r="22" spans="1:25" ht="20.25" customHeight="1">
      <c r="A22" s="361" t="s">
        <v>577</v>
      </c>
      <c r="B22" s="362">
        <v>2.74</v>
      </c>
      <c r="C22" s="362">
        <v>3.6509999999999998</v>
      </c>
      <c r="D22" s="362">
        <v>3.25</v>
      </c>
      <c r="E22" s="362">
        <v>2.7</v>
      </c>
      <c r="F22" s="362" t="s">
        <v>573</v>
      </c>
      <c r="G22" s="362">
        <v>2.2334999999999998</v>
      </c>
      <c r="H22" s="362">
        <v>2.3067000000000002</v>
      </c>
      <c r="I22" s="362">
        <v>2.8351000000000002</v>
      </c>
      <c r="J22" s="362">
        <v>2.1</v>
      </c>
      <c r="K22" s="362" t="s">
        <v>576</v>
      </c>
      <c r="L22" s="362">
        <v>1.3228599999999999</v>
      </c>
      <c r="M22" s="362">
        <v>1.5144</v>
      </c>
      <c r="N22" s="362">
        <v>2.0476999999999999</v>
      </c>
      <c r="O22" s="362">
        <v>3.1175000000000002</v>
      </c>
      <c r="P22" s="362">
        <v>4.9699</v>
      </c>
      <c r="Q22" s="362">
        <v>5.7587999999999999</v>
      </c>
      <c r="R22" s="362" t="s">
        <v>576</v>
      </c>
      <c r="S22" s="362">
        <v>5.17</v>
      </c>
      <c r="T22" s="362">
        <v>5.1997</v>
      </c>
      <c r="U22" s="362">
        <v>5.32</v>
      </c>
      <c r="V22" s="362">
        <v>4.8255237762237764</v>
      </c>
      <c r="W22" s="362" t="s">
        <v>573</v>
      </c>
      <c r="X22" s="362">
        <v>3.93</v>
      </c>
      <c r="Y22" s="363">
        <v>3.6044</v>
      </c>
    </row>
    <row r="23" spans="1:25" s="333" customFormat="1" ht="20.25" customHeight="1">
      <c r="A23" s="346" t="s">
        <v>75</v>
      </c>
      <c r="B23" s="362" t="s">
        <v>578</v>
      </c>
      <c r="C23" s="362" t="s">
        <v>578</v>
      </c>
      <c r="D23" s="362" t="s">
        <v>578</v>
      </c>
      <c r="E23" s="362" t="s">
        <v>578</v>
      </c>
      <c r="F23" s="362" t="s">
        <v>578</v>
      </c>
      <c r="G23" s="362" t="s">
        <v>578</v>
      </c>
      <c r="H23" s="362" t="s">
        <v>578</v>
      </c>
      <c r="I23" s="362" t="s">
        <v>578</v>
      </c>
      <c r="J23" s="362" t="s">
        <v>578</v>
      </c>
      <c r="K23" s="362" t="s">
        <v>578</v>
      </c>
      <c r="L23" s="362" t="s">
        <v>579</v>
      </c>
      <c r="M23" s="362" t="s">
        <v>579</v>
      </c>
      <c r="N23" s="362" t="s">
        <v>579</v>
      </c>
      <c r="O23" s="362" t="s">
        <v>579</v>
      </c>
      <c r="P23" s="362" t="s">
        <v>579</v>
      </c>
      <c r="Q23" s="362" t="s">
        <v>579</v>
      </c>
      <c r="R23" s="362" t="s">
        <v>579</v>
      </c>
      <c r="S23" s="362" t="s">
        <v>579</v>
      </c>
      <c r="T23" s="362" t="s">
        <v>579</v>
      </c>
      <c r="U23" s="362" t="s">
        <v>579</v>
      </c>
      <c r="V23" s="362" t="s">
        <v>579</v>
      </c>
      <c r="W23" s="362" t="s">
        <v>579</v>
      </c>
      <c r="X23" s="362" t="s">
        <v>579</v>
      </c>
      <c r="Y23" s="363" t="s">
        <v>579</v>
      </c>
    </row>
    <row r="24" spans="1:25" ht="20.25" customHeight="1">
      <c r="A24" s="346" t="s">
        <v>580</v>
      </c>
      <c r="B24" s="362" t="s">
        <v>581</v>
      </c>
      <c r="C24" s="362" t="s">
        <v>581</v>
      </c>
      <c r="D24" s="362" t="s">
        <v>581</v>
      </c>
      <c r="E24" s="362" t="s">
        <v>581</v>
      </c>
      <c r="F24" s="362" t="s">
        <v>581</v>
      </c>
      <c r="G24" s="362" t="s">
        <v>581</v>
      </c>
      <c r="H24" s="362" t="s">
        <v>581</v>
      </c>
      <c r="I24" s="362" t="s">
        <v>581</v>
      </c>
      <c r="J24" s="362" t="s">
        <v>581</v>
      </c>
      <c r="K24" s="362" t="s">
        <v>581</v>
      </c>
      <c r="L24" s="362" t="s">
        <v>582</v>
      </c>
      <c r="M24" s="362" t="s">
        <v>582</v>
      </c>
      <c r="N24" s="362" t="s">
        <v>582</v>
      </c>
      <c r="O24" s="362" t="s">
        <v>583</v>
      </c>
      <c r="P24" s="362" t="s">
        <v>583</v>
      </c>
      <c r="Q24" s="362" t="s">
        <v>583</v>
      </c>
      <c r="R24" s="362" t="s">
        <v>583</v>
      </c>
      <c r="S24" s="362" t="s">
        <v>583</v>
      </c>
      <c r="T24" s="362" t="s">
        <v>583</v>
      </c>
      <c r="U24" s="362" t="s">
        <v>583</v>
      </c>
      <c r="V24" s="362" t="s">
        <v>583</v>
      </c>
      <c r="W24" s="362" t="s">
        <v>583</v>
      </c>
      <c r="X24" s="362" t="s">
        <v>583</v>
      </c>
      <c r="Y24" s="363" t="s">
        <v>583</v>
      </c>
    </row>
    <row r="25" spans="1:25" s="365" customFormat="1" ht="20.25" customHeight="1">
      <c r="A25" s="364" t="s">
        <v>584</v>
      </c>
      <c r="B25" s="362">
        <v>3.2654353261213163</v>
      </c>
      <c r="C25" s="362">
        <v>3.5897992254016362</v>
      </c>
      <c r="D25" s="362">
        <v>2.6726999999999999</v>
      </c>
      <c r="E25" s="362">
        <v>2.71</v>
      </c>
      <c r="F25" s="362">
        <v>4.1268000000000002</v>
      </c>
      <c r="G25" s="362">
        <v>0.89629999999999999</v>
      </c>
      <c r="H25" s="362">
        <v>0.75</v>
      </c>
      <c r="I25" s="362">
        <v>2.7259000000000002</v>
      </c>
      <c r="J25" s="362">
        <v>2.46</v>
      </c>
      <c r="K25" s="362">
        <v>0.6364510804822362</v>
      </c>
      <c r="L25" s="362">
        <v>0.28739999999999999</v>
      </c>
      <c r="M25" s="362">
        <v>0.39</v>
      </c>
      <c r="N25" s="362">
        <v>1.1299999999999999</v>
      </c>
      <c r="O25" s="362">
        <v>2.6753</v>
      </c>
      <c r="P25" s="362">
        <v>4.8301971251968672</v>
      </c>
      <c r="Q25" s="362">
        <v>4.4000000000000004</v>
      </c>
      <c r="R25" s="362">
        <v>4.3062330467845928</v>
      </c>
      <c r="S25" s="362">
        <v>4.87</v>
      </c>
      <c r="T25" s="362">
        <v>4.1199000000000003</v>
      </c>
      <c r="U25" s="362">
        <v>4.53</v>
      </c>
      <c r="V25" s="362">
        <v>4.1825550203065518</v>
      </c>
      <c r="W25" s="362">
        <v>2.9626000000000001</v>
      </c>
      <c r="X25" s="362">
        <v>1.88</v>
      </c>
      <c r="Y25" s="363">
        <v>1.6778837822512049</v>
      </c>
    </row>
    <row r="26" spans="1:25" ht="20.25" customHeight="1">
      <c r="A26" s="366" t="s">
        <v>585</v>
      </c>
      <c r="B26" s="362">
        <v>3.3</v>
      </c>
      <c r="C26" s="362">
        <v>3.46</v>
      </c>
      <c r="D26" s="362">
        <v>3.74</v>
      </c>
      <c r="E26" s="362">
        <v>3.98</v>
      </c>
      <c r="F26" s="362">
        <v>4.7</v>
      </c>
      <c r="G26" s="362">
        <v>5.04</v>
      </c>
      <c r="H26" s="362">
        <v>5.0843628028065915</v>
      </c>
      <c r="I26" s="362">
        <v>5.51</v>
      </c>
      <c r="J26" s="362">
        <v>5.91</v>
      </c>
      <c r="K26" s="362">
        <v>6.15</v>
      </c>
      <c r="L26" s="362">
        <v>6.25</v>
      </c>
      <c r="M26" s="362">
        <v>6.19</v>
      </c>
      <c r="N26" s="362">
        <v>6.17</v>
      </c>
      <c r="O26" s="362">
        <v>6.1</v>
      </c>
      <c r="P26" s="362">
        <v>6.17</v>
      </c>
      <c r="Q26" s="362">
        <v>6.21</v>
      </c>
      <c r="R26" s="362">
        <v>6.38</v>
      </c>
      <c r="S26" s="362">
        <v>6.45</v>
      </c>
      <c r="T26" s="362">
        <v>6.64</v>
      </c>
      <c r="U26" s="362">
        <v>6.6100840639480261</v>
      </c>
      <c r="V26" s="362">
        <v>6.61</v>
      </c>
      <c r="W26" s="367">
        <v>6.49</v>
      </c>
      <c r="X26" s="367">
        <v>6.3993076371430346</v>
      </c>
      <c r="Y26" s="368">
        <v>6.3</v>
      </c>
    </row>
    <row r="27" spans="1:25" ht="20.25" customHeight="1">
      <c r="A27" s="366" t="s">
        <v>586</v>
      </c>
      <c r="B27" s="362">
        <v>8.6199999999999992</v>
      </c>
      <c r="C27" s="362">
        <v>8.8800000000000008</v>
      </c>
      <c r="D27" s="362">
        <v>9.11</v>
      </c>
      <c r="E27" s="362">
        <v>9.31</v>
      </c>
      <c r="F27" s="362">
        <v>10.119999999999999</v>
      </c>
      <c r="G27" s="362">
        <v>10.6</v>
      </c>
      <c r="H27" s="362">
        <v>10.768996824709188</v>
      </c>
      <c r="I27" s="362">
        <v>10.69</v>
      </c>
      <c r="J27" s="362">
        <v>11.29</v>
      </c>
      <c r="K27" s="362">
        <v>11.33</v>
      </c>
      <c r="L27" s="362">
        <v>11.68</v>
      </c>
      <c r="M27" s="362">
        <v>11.78</v>
      </c>
      <c r="N27" s="362">
        <v>11.1</v>
      </c>
      <c r="O27" s="350">
        <v>11.64</v>
      </c>
      <c r="P27" s="350">
        <v>11.25</v>
      </c>
      <c r="Q27" s="350">
        <v>11.79</v>
      </c>
      <c r="R27" s="350">
        <v>11.9</v>
      </c>
      <c r="S27" s="362">
        <v>11.96</v>
      </c>
      <c r="T27" s="362">
        <v>12.1</v>
      </c>
      <c r="U27" s="362">
        <v>12.317973192508507</v>
      </c>
      <c r="V27" s="362">
        <v>12.42</v>
      </c>
      <c r="W27" s="367">
        <v>12.47</v>
      </c>
      <c r="X27" s="367">
        <v>12.474039051717256</v>
      </c>
      <c r="Y27" s="368">
        <v>12.31</v>
      </c>
    </row>
    <row r="28" spans="1:25" ht="20.25" customHeight="1" thickBot="1">
      <c r="A28" s="369" t="s">
        <v>587</v>
      </c>
      <c r="B28" s="370">
        <v>6.43</v>
      </c>
      <c r="C28" s="370">
        <v>6.55</v>
      </c>
      <c r="D28" s="370">
        <v>6.78</v>
      </c>
      <c r="E28" s="370">
        <v>7.1</v>
      </c>
      <c r="F28" s="370">
        <v>7.8</v>
      </c>
      <c r="G28" s="370">
        <v>8.3000000000000007</v>
      </c>
      <c r="H28" s="370">
        <v>8.6</v>
      </c>
      <c r="I28" s="370">
        <v>9</v>
      </c>
      <c r="J28" s="370">
        <v>9.4</v>
      </c>
      <c r="K28" s="370">
        <v>9.89</v>
      </c>
      <c r="L28" s="370">
        <v>9.67</v>
      </c>
      <c r="M28" s="370">
        <v>10.130000000000001</v>
      </c>
      <c r="N28" s="370">
        <v>10.08</v>
      </c>
      <c r="O28" s="370">
        <v>10.11</v>
      </c>
      <c r="P28" s="370">
        <v>9.8699999999999992</v>
      </c>
      <c r="Q28" s="370">
        <v>9.94</v>
      </c>
      <c r="R28" s="370">
        <v>10.19</v>
      </c>
      <c r="S28" s="370">
        <v>10.36</v>
      </c>
      <c r="T28" s="370">
        <v>10.4</v>
      </c>
      <c r="U28" s="370">
        <v>10.32</v>
      </c>
      <c r="V28" s="370">
        <v>10.41</v>
      </c>
      <c r="W28" s="371">
        <v>10.47</v>
      </c>
      <c r="X28" s="371">
        <v>10.119999999999999</v>
      </c>
      <c r="Y28" s="372">
        <v>10.029999999999999</v>
      </c>
    </row>
    <row r="29" spans="1:25" ht="16.5" customHeight="1" thickTop="1">
      <c r="A29" s="373" t="s">
        <v>588</v>
      </c>
      <c r="B29" s="373"/>
      <c r="C29" s="373"/>
      <c r="D29" s="373"/>
      <c r="E29" s="373"/>
      <c r="F29" s="373"/>
      <c r="G29" s="373"/>
      <c r="H29" s="373"/>
      <c r="I29" s="373"/>
      <c r="J29" s="373"/>
      <c r="K29" s="373"/>
      <c r="L29" s="373"/>
      <c r="M29" s="373"/>
      <c r="N29" s="373"/>
      <c r="O29" s="373"/>
      <c r="P29" s="373"/>
      <c r="Q29" s="333"/>
      <c r="R29" s="333"/>
      <c r="S29" s="333"/>
      <c r="T29" s="333"/>
      <c r="U29" s="333"/>
      <c r="V29" s="333"/>
      <c r="W29" s="333"/>
      <c r="X29" s="333"/>
      <c r="Y29" s="333"/>
    </row>
    <row r="30" spans="1:25">
      <c r="A30" s="1967" t="s">
        <v>589</v>
      </c>
      <c r="B30" s="1967"/>
      <c r="C30" s="1967"/>
      <c r="D30" s="1967"/>
      <c r="E30" s="1967"/>
      <c r="F30" s="1967"/>
      <c r="G30" s="1967"/>
      <c r="H30" s="1967"/>
      <c r="I30" s="1967"/>
      <c r="J30" s="1967"/>
      <c r="K30" s="1967"/>
      <c r="L30" s="1967"/>
      <c r="M30" s="1967"/>
      <c r="N30" s="1967"/>
      <c r="O30" s="1967"/>
      <c r="P30" s="1967"/>
      <c r="Q30" s="333"/>
      <c r="R30" s="333"/>
      <c r="S30" s="333"/>
      <c r="T30" s="333"/>
      <c r="U30" s="333"/>
      <c r="V30" s="333"/>
      <c r="W30" s="333"/>
      <c r="X30" s="333"/>
      <c r="Y30" s="333"/>
    </row>
    <row r="31" spans="1:25">
      <c r="A31" s="1967" t="s">
        <v>590</v>
      </c>
      <c r="B31" s="1967"/>
      <c r="C31" s="1967"/>
      <c r="D31" s="1967"/>
      <c r="E31" s="1967"/>
      <c r="F31" s="1967"/>
      <c r="G31" s="1967"/>
      <c r="H31" s="1967"/>
      <c r="I31" s="1967"/>
      <c r="J31" s="1967"/>
      <c r="K31" s="1967"/>
      <c r="L31" s="1967"/>
      <c r="M31" s="1967"/>
      <c r="N31" s="1967"/>
      <c r="O31" s="1967"/>
      <c r="P31" s="1967"/>
      <c r="Q31" s="333"/>
      <c r="R31" s="333"/>
      <c r="S31" s="333"/>
      <c r="T31" s="333"/>
      <c r="U31" s="333"/>
      <c r="V31" s="333"/>
      <c r="W31" s="333"/>
      <c r="X31" s="333"/>
      <c r="Y31" s="333"/>
    </row>
  </sheetData>
  <mergeCells count="4">
    <mergeCell ref="A30:P30"/>
    <mergeCell ref="A31:P31"/>
    <mergeCell ref="A1:Y1"/>
    <mergeCell ref="A2:Y2"/>
  </mergeCells>
  <pageMargins left="0.7" right="0.7" top="1" bottom="1" header="0.5" footer="0.5"/>
  <pageSetup paperSize="9" scale="66" orientation="landscape" r:id="rId1"/>
  <headerFooter alignWithMargins="0"/>
</worksheet>
</file>

<file path=xl/worksheets/sheet39.xml><?xml version="1.0" encoding="utf-8"?>
<worksheet xmlns="http://schemas.openxmlformats.org/spreadsheetml/2006/main" xmlns:r="http://schemas.openxmlformats.org/officeDocument/2006/relationships">
  <sheetPr>
    <pageSetUpPr fitToPage="1"/>
  </sheetPr>
  <dimension ref="A1:L37"/>
  <sheetViews>
    <sheetView zoomScale="80" zoomScaleNormal="80" zoomScaleSheetLayoutView="96" workbookViewId="0">
      <selection activeCell="O13" sqref="O13"/>
    </sheetView>
  </sheetViews>
  <sheetFormatPr defaultRowHeight="15.75"/>
  <cols>
    <col min="1" max="1" width="9.140625" style="429"/>
    <col min="2" max="2" width="21.28515625" style="429" customWidth="1"/>
    <col min="3" max="5" width="11" style="428" customWidth="1"/>
    <col min="6" max="7" width="10.7109375" style="428" customWidth="1"/>
    <col min="8" max="8" width="11.7109375" style="428" customWidth="1"/>
    <col min="9" max="9" width="10.7109375" style="428" customWidth="1"/>
    <col min="10" max="10" width="11.28515625" style="428" customWidth="1"/>
    <col min="11" max="11" width="11.42578125" style="428" customWidth="1"/>
    <col min="12" max="12" width="12.42578125" style="428" customWidth="1"/>
    <col min="13" max="257" width="9.140625" style="428"/>
    <col min="258" max="258" width="16.140625" style="428" bestFit="1" customWidth="1"/>
    <col min="259" max="261" width="11" style="428" customWidth="1"/>
    <col min="262" max="263" width="10.7109375" style="428" customWidth="1"/>
    <col min="264" max="264" width="11.7109375" style="428" customWidth="1"/>
    <col min="265" max="265" width="10.7109375" style="428" customWidth="1"/>
    <col min="266" max="266" width="11.28515625" style="428" customWidth="1"/>
    <col min="267" max="267" width="11.42578125" style="428" customWidth="1"/>
    <col min="268" max="268" width="12.42578125" style="428" customWidth="1"/>
    <col min="269" max="513" width="9.140625" style="428"/>
    <col min="514" max="514" width="16.140625" style="428" bestFit="1" customWidth="1"/>
    <col min="515" max="517" width="11" style="428" customWidth="1"/>
    <col min="518" max="519" width="10.7109375" style="428" customWidth="1"/>
    <col min="520" max="520" width="11.7109375" style="428" customWidth="1"/>
    <col min="521" max="521" width="10.7109375" style="428" customWidth="1"/>
    <col min="522" max="522" width="11.28515625" style="428" customWidth="1"/>
    <col min="523" max="523" width="11.42578125" style="428" customWidth="1"/>
    <col min="524" max="524" width="12.42578125" style="428" customWidth="1"/>
    <col min="525" max="769" width="9.140625" style="428"/>
    <col min="770" max="770" width="16.140625" style="428" bestFit="1" customWidth="1"/>
    <col min="771" max="773" width="11" style="428" customWidth="1"/>
    <col min="774" max="775" width="10.7109375" style="428" customWidth="1"/>
    <col min="776" max="776" width="11.7109375" style="428" customWidth="1"/>
    <col min="777" max="777" width="10.7109375" style="428" customWidth="1"/>
    <col min="778" max="778" width="11.28515625" style="428" customWidth="1"/>
    <col min="779" max="779" width="11.42578125" style="428" customWidth="1"/>
    <col min="780" max="780" width="12.42578125" style="428" customWidth="1"/>
    <col min="781" max="1025" width="9.140625" style="428"/>
    <col min="1026" max="1026" width="16.140625" style="428" bestFit="1" customWidth="1"/>
    <col min="1027" max="1029" width="11" style="428" customWidth="1"/>
    <col min="1030" max="1031" width="10.7109375" style="428" customWidth="1"/>
    <col min="1032" max="1032" width="11.7109375" style="428" customWidth="1"/>
    <col min="1033" max="1033" width="10.7109375" style="428" customWidth="1"/>
    <col min="1034" max="1034" width="11.28515625" style="428" customWidth="1"/>
    <col min="1035" max="1035" width="11.42578125" style="428" customWidth="1"/>
    <col min="1036" max="1036" width="12.42578125" style="428" customWidth="1"/>
    <col min="1037" max="1281" width="9.140625" style="428"/>
    <col min="1282" max="1282" width="16.140625" style="428" bestFit="1" customWidth="1"/>
    <col min="1283" max="1285" width="11" style="428" customWidth="1"/>
    <col min="1286" max="1287" width="10.7109375" style="428" customWidth="1"/>
    <col min="1288" max="1288" width="11.7109375" style="428" customWidth="1"/>
    <col min="1289" max="1289" width="10.7109375" style="428" customWidth="1"/>
    <col min="1290" max="1290" width="11.28515625" style="428" customWidth="1"/>
    <col min="1291" max="1291" width="11.42578125" style="428" customWidth="1"/>
    <col min="1292" max="1292" width="12.42578125" style="428" customWidth="1"/>
    <col min="1293" max="1537" width="9.140625" style="428"/>
    <col min="1538" max="1538" width="16.140625" style="428" bestFit="1" customWidth="1"/>
    <col min="1539" max="1541" width="11" style="428" customWidth="1"/>
    <col min="1542" max="1543" width="10.7109375" style="428" customWidth="1"/>
    <col min="1544" max="1544" width="11.7109375" style="428" customWidth="1"/>
    <col min="1545" max="1545" width="10.7109375" style="428" customWidth="1"/>
    <col min="1546" max="1546" width="11.28515625" style="428" customWidth="1"/>
    <col min="1547" max="1547" width="11.42578125" style="428" customWidth="1"/>
    <col min="1548" max="1548" width="12.42578125" style="428" customWidth="1"/>
    <col min="1549" max="1793" width="9.140625" style="428"/>
    <col min="1794" max="1794" width="16.140625" style="428" bestFit="1" customWidth="1"/>
    <col min="1795" max="1797" width="11" style="428" customWidth="1"/>
    <col min="1798" max="1799" width="10.7109375" style="428" customWidth="1"/>
    <col min="1800" max="1800" width="11.7109375" style="428" customWidth="1"/>
    <col min="1801" max="1801" width="10.7109375" style="428" customWidth="1"/>
    <col min="1802" max="1802" width="11.28515625" style="428" customWidth="1"/>
    <col min="1803" max="1803" width="11.42578125" style="428" customWidth="1"/>
    <col min="1804" max="1804" width="12.42578125" style="428" customWidth="1"/>
    <col min="1805" max="2049" width="9.140625" style="428"/>
    <col min="2050" max="2050" width="16.140625" style="428" bestFit="1" customWidth="1"/>
    <col min="2051" max="2053" width="11" style="428" customWidth="1"/>
    <col min="2054" max="2055" width="10.7109375" style="428" customWidth="1"/>
    <col min="2056" max="2056" width="11.7109375" style="428" customWidth="1"/>
    <col min="2057" max="2057" width="10.7109375" style="428" customWidth="1"/>
    <col min="2058" max="2058" width="11.28515625" style="428" customWidth="1"/>
    <col min="2059" max="2059" width="11.42578125" style="428" customWidth="1"/>
    <col min="2060" max="2060" width="12.42578125" style="428" customWidth="1"/>
    <col min="2061" max="2305" width="9.140625" style="428"/>
    <col min="2306" max="2306" width="16.140625" style="428" bestFit="1" customWidth="1"/>
    <col min="2307" max="2309" width="11" style="428" customWidth="1"/>
    <col min="2310" max="2311" width="10.7109375" style="428" customWidth="1"/>
    <col min="2312" max="2312" width="11.7109375" style="428" customWidth="1"/>
    <col min="2313" max="2313" width="10.7109375" style="428" customWidth="1"/>
    <col min="2314" max="2314" width="11.28515625" style="428" customWidth="1"/>
    <col min="2315" max="2315" width="11.42578125" style="428" customWidth="1"/>
    <col min="2316" max="2316" width="12.42578125" style="428" customWidth="1"/>
    <col min="2317" max="2561" width="9.140625" style="428"/>
    <col min="2562" max="2562" width="16.140625" style="428" bestFit="1" customWidth="1"/>
    <col min="2563" max="2565" width="11" style="428" customWidth="1"/>
    <col min="2566" max="2567" width="10.7109375" style="428" customWidth="1"/>
    <col min="2568" max="2568" width="11.7109375" style="428" customWidth="1"/>
    <col min="2569" max="2569" width="10.7109375" style="428" customWidth="1"/>
    <col min="2570" max="2570" width="11.28515625" style="428" customWidth="1"/>
    <col min="2571" max="2571" width="11.42578125" style="428" customWidth="1"/>
    <col min="2572" max="2572" width="12.42578125" style="428" customWidth="1"/>
    <col min="2573" max="2817" width="9.140625" style="428"/>
    <col min="2818" max="2818" width="16.140625" style="428" bestFit="1" customWidth="1"/>
    <col min="2819" max="2821" width="11" style="428" customWidth="1"/>
    <col min="2822" max="2823" width="10.7109375" style="428" customWidth="1"/>
    <col min="2824" max="2824" width="11.7109375" style="428" customWidth="1"/>
    <col min="2825" max="2825" width="10.7109375" style="428" customWidth="1"/>
    <col min="2826" max="2826" width="11.28515625" style="428" customWidth="1"/>
    <col min="2827" max="2827" width="11.42578125" style="428" customWidth="1"/>
    <col min="2828" max="2828" width="12.42578125" style="428" customWidth="1"/>
    <col min="2829" max="3073" width="9.140625" style="428"/>
    <col min="3074" max="3074" width="16.140625" style="428" bestFit="1" customWidth="1"/>
    <col min="3075" max="3077" width="11" style="428" customWidth="1"/>
    <col min="3078" max="3079" width="10.7109375" style="428" customWidth="1"/>
    <col min="3080" max="3080" width="11.7109375" style="428" customWidth="1"/>
    <col min="3081" max="3081" width="10.7109375" style="428" customWidth="1"/>
    <col min="3082" max="3082" width="11.28515625" style="428" customWidth="1"/>
    <col min="3083" max="3083" width="11.42578125" style="428" customWidth="1"/>
    <col min="3084" max="3084" width="12.42578125" style="428" customWidth="1"/>
    <col min="3085" max="3329" width="9.140625" style="428"/>
    <col min="3330" max="3330" width="16.140625" style="428" bestFit="1" customWidth="1"/>
    <col min="3331" max="3333" width="11" style="428" customWidth="1"/>
    <col min="3334" max="3335" width="10.7109375" style="428" customWidth="1"/>
    <col min="3336" max="3336" width="11.7109375" style="428" customWidth="1"/>
    <col min="3337" max="3337" width="10.7109375" style="428" customWidth="1"/>
    <col min="3338" max="3338" width="11.28515625" style="428" customWidth="1"/>
    <col min="3339" max="3339" width="11.42578125" style="428" customWidth="1"/>
    <col min="3340" max="3340" width="12.42578125" style="428" customWidth="1"/>
    <col min="3341" max="3585" width="9.140625" style="428"/>
    <col min="3586" max="3586" width="16.140625" style="428" bestFit="1" customWidth="1"/>
    <col min="3587" max="3589" width="11" style="428" customWidth="1"/>
    <col min="3590" max="3591" width="10.7109375" style="428" customWidth="1"/>
    <col min="3592" max="3592" width="11.7109375" style="428" customWidth="1"/>
    <col min="3593" max="3593" width="10.7109375" style="428" customWidth="1"/>
    <col min="3594" max="3594" width="11.28515625" style="428" customWidth="1"/>
    <col min="3595" max="3595" width="11.42578125" style="428" customWidth="1"/>
    <col min="3596" max="3596" width="12.42578125" style="428" customWidth="1"/>
    <col min="3597" max="3841" width="9.140625" style="428"/>
    <col min="3842" max="3842" width="16.140625" style="428" bestFit="1" customWidth="1"/>
    <col min="3843" max="3845" width="11" style="428" customWidth="1"/>
    <col min="3846" max="3847" width="10.7109375" style="428" customWidth="1"/>
    <col min="3848" max="3848" width="11.7109375" style="428" customWidth="1"/>
    <col min="3849" max="3849" width="10.7109375" style="428" customWidth="1"/>
    <col min="3850" max="3850" width="11.28515625" style="428" customWidth="1"/>
    <col min="3851" max="3851" width="11.42578125" style="428" customWidth="1"/>
    <col min="3852" max="3852" width="12.42578125" style="428" customWidth="1"/>
    <col min="3853" max="4097" width="9.140625" style="428"/>
    <col min="4098" max="4098" width="16.140625" style="428" bestFit="1" customWidth="1"/>
    <col min="4099" max="4101" width="11" style="428" customWidth="1"/>
    <col min="4102" max="4103" width="10.7109375" style="428" customWidth="1"/>
    <col min="4104" max="4104" width="11.7109375" style="428" customWidth="1"/>
    <col min="4105" max="4105" width="10.7109375" style="428" customWidth="1"/>
    <col min="4106" max="4106" width="11.28515625" style="428" customWidth="1"/>
    <col min="4107" max="4107" width="11.42578125" style="428" customWidth="1"/>
    <col min="4108" max="4108" width="12.42578125" style="428" customWidth="1"/>
    <col min="4109" max="4353" width="9.140625" style="428"/>
    <col min="4354" max="4354" width="16.140625" style="428" bestFit="1" customWidth="1"/>
    <col min="4355" max="4357" width="11" style="428" customWidth="1"/>
    <col min="4358" max="4359" width="10.7109375" style="428" customWidth="1"/>
    <col min="4360" max="4360" width="11.7109375" style="428" customWidth="1"/>
    <col min="4361" max="4361" width="10.7109375" style="428" customWidth="1"/>
    <col min="4362" max="4362" width="11.28515625" style="428" customWidth="1"/>
    <col min="4363" max="4363" width="11.42578125" style="428" customWidth="1"/>
    <col min="4364" max="4364" width="12.42578125" style="428" customWidth="1"/>
    <col min="4365" max="4609" width="9.140625" style="428"/>
    <col min="4610" max="4610" width="16.140625" style="428" bestFit="1" customWidth="1"/>
    <col min="4611" max="4613" width="11" style="428" customWidth="1"/>
    <col min="4614" max="4615" width="10.7109375" style="428" customWidth="1"/>
    <col min="4616" max="4616" width="11.7109375" style="428" customWidth="1"/>
    <col min="4617" max="4617" width="10.7109375" style="428" customWidth="1"/>
    <col min="4618" max="4618" width="11.28515625" style="428" customWidth="1"/>
    <col min="4619" max="4619" width="11.42578125" style="428" customWidth="1"/>
    <col min="4620" max="4620" width="12.42578125" style="428" customWidth="1"/>
    <col min="4621" max="4865" width="9.140625" style="428"/>
    <col min="4866" max="4866" width="16.140625" style="428" bestFit="1" customWidth="1"/>
    <col min="4867" max="4869" width="11" style="428" customWidth="1"/>
    <col min="4870" max="4871" width="10.7109375" style="428" customWidth="1"/>
    <col min="4872" max="4872" width="11.7109375" style="428" customWidth="1"/>
    <col min="4873" max="4873" width="10.7109375" style="428" customWidth="1"/>
    <col min="4874" max="4874" width="11.28515625" style="428" customWidth="1"/>
    <col min="4875" max="4875" width="11.42578125" style="428" customWidth="1"/>
    <col min="4876" max="4876" width="12.42578125" style="428" customWidth="1"/>
    <col min="4877" max="5121" width="9.140625" style="428"/>
    <col min="5122" max="5122" width="16.140625" style="428" bestFit="1" customWidth="1"/>
    <col min="5123" max="5125" width="11" style="428" customWidth="1"/>
    <col min="5126" max="5127" width="10.7109375" style="428" customWidth="1"/>
    <col min="5128" max="5128" width="11.7109375" style="428" customWidth="1"/>
    <col min="5129" max="5129" width="10.7109375" style="428" customWidth="1"/>
    <col min="5130" max="5130" width="11.28515625" style="428" customWidth="1"/>
    <col min="5131" max="5131" width="11.42578125" style="428" customWidth="1"/>
    <col min="5132" max="5132" width="12.42578125" style="428" customWidth="1"/>
    <col min="5133" max="5377" width="9.140625" style="428"/>
    <col min="5378" max="5378" width="16.140625" style="428" bestFit="1" customWidth="1"/>
    <col min="5379" max="5381" width="11" style="428" customWidth="1"/>
    <col min="5382" max="5383" width="10.7109375" style="428" customWidth="1"/>
    <col min="5384" max="5384" width="11.7109375" style="428" customWidth="1"/>
    <col min="5385" max="5385" width="10.7109375" style="428" customWidth="1"/>
    <col min="5386" max="5386" width="11.28515625" style="428" customWidth="1"/>
    <col min="5387" max="5387" width="11.42578125" style="428" customWidth="1"/>
    <col min="5388" max="5388" width="12.42578125" style="428" customWidth="1"/>
    <col min="5389" max="5633" width="9.140625" style="428"/>
    <col min="5634" max="5634" width="16.140625" style="428" bestFit="1" customWidth="1"/>
    <col min="5635" max="5637" width="11" style="428" customWidth="1"/>
    <col min="5638" max="5639" width="10.7109375" style="428" customWidth="1"/>
    <col min="5640" max="5640" width="11.7109375" style="428" customWidth="1"/>
    <col min="5641" max="5641" width="10.7109375" style="428" customWidth="1"/>
    <col min="5642" max="5642" width="11.28515625" style="428" customWidth="1"/>
    <col min="5643" max="5643" width="11.42578125" style="428" customWidth="1"/>
    <col min="5644" max="5644" width="12.42578125" style="428" customWidth="1"/>
    <col min="5645" max="5889" width="9.140625" style="428"/>
    <col min="5890" max="5890" width="16.140625" style="428" bestFit="1" customWidth="1"/>
    <col min="5891" max="5893" width="11" style="428" customWidth="1"/>
    <col min="5894" max="5895" width="10.7109375" style="428" customWidth="1"/>
    <col min="5896" max="5896" width="11.7109375" style="428" customWidth="1"/>
    <col min="5897" max="5897" width="10.7109375" style="428" customWidth="1"/>
    <col min="5898" max="5898" width="11.28515625" style="428" customWidth="1"/>
    <col min="5899" max="5899" width="11.42578125" style="428" customWidth="1"/>
    <col min="5900" max="5900" width="12.42578125" style="428" customWidth="1"/>
    <col min="5901" max="6145" width="9.140625" style="428"/>
    <col min="6146" max="6146" width="16.140625" style="428" bestFit="1" customWidth="1"/>
    <col min="6147" max="6149" width="11" style="428" customWidth="1"/>
    <col min="6150" max="6151" width="10.7109375" style="428" customWidth="1"/>
    <col min="6152" max="6152" width="11.7109375" style="428" customWidth="1"/>
    <col min="6153" max="6153" width="10.7109375" style="428" customWidth="1"/>
    <col min="6154" max="6154" width="11.28515625" style="428" customWidth="1"/>
    <col min="6155" max="6155" width="11.42578125" style="428" customWidth="1"/>
    <col min="6156" max="6156" width="12.42578125" style="428" customWidth="1"/>
    <col min="6157" max="6401" width="9.140625" style="428"/>
    <col min="6402" max="6402" width="16.140625" style="428" bestFit="1" customWidth="1"/>
    <col min="6403" max="6405" width="11" style="428" customWidth="1"/>
    <col min="6406" max="6407" width="10.7109375" style="428" customWidth="1"/>
    <col min="6408" max="6408" width="11.7109375" style="428" customWidth="1"/>
    <col min="6409" max="6409" width="10.7109375" style="428" customWidth="1"/>
    <col min="6410" max="6410" width="11.28515625" style="428" customWidth="1"/>
    <col min="6411" max="6411" width="11.42578125" style="428" customWidth="1"/>
    <col min="6412" max="6412" width="12.42578125" style="428" customWidth="1"/>
    <col min="6413" max="6657" width="9.140625" style="428"/>
    <col min="6658" max="6658" width="16.140625" style="428" bestFit="1" customWidth="1"/>
    <col min="6659" max="6661" width="11" style="428" customWidth="1"/>
    <col min="6662" max="6663" width="10.7109375" style="428" customWidth="1"/>
    <col min="6664" max="6664" width="11.7109375" style="428" customWidth="1"/>
    <col min="6665" max="6665" width="10.7109375" style="428" customWidth="1"/>
    <col min="6666" max="6666" width="11.28515625" style="428" customWidth="1"/>
    <col min="6667" max="6667" width="11.42578125" style="428" customWidth="1"/>
    <col min="6668" max="6668" width="12.42578125" style="428" customWidth="1"/>
    <col min="6669" max="6913" width="9.140625" style="428"/>
    <col min="6914" max="6914" width="16.140625" style="428" bestFit="1" customWidth="1"/>
    <col min="6915" max="6917" width="11" style="428" customWidth="1"/>
    <col min="6918" max="6919" width="10.7109375" style="428" customWidth="1"/>
    <col min="6920" max="6920" width="11.7109375" style="428" customWidth="1"/>
    <col min="6921" max="6921" width="10.7109375" style="428" customWidth="1"/>
    <col min="6922" max="6922" width="11.28515625" style="428" customWidth="1"/>
    <col min="6923" max="6923" width="11.42578125" style="428" customWidth="1"/>
    <col min="6924" max="6924" width="12.42578125" style="428" customWidth="1"/>
    <col min="6925" max="7169" width="9.140625" style="428"/>
    <col min="7170" max="7170" width="16.140625" style="428" bestFit="1" customWidth="1"/>
    <col min="7171" max="7173" width="11" style="428" customWidth="1"/>
    <col min="7174" max="7175" width="10.7109375" style="428" customWidth="1"/>
    <col min="7176" max="7176" width="11.7109375" style="428" customWidth="1"/>
    <col min="7177" max="7177" width="10.7109375" style="428" customWidth="1"/>
    <col min="7178" max="7178" width="11.28515625" style="428" customWidth="1"/>
    <col min="7179" max="7179" width="11.42578125" style="428" customWidth="1"/>
    <col min="7180" max="7180" width="12.42578125" style="428" customWidth="1"/>
    <col min="7181" max="7425" width="9.140625" style="428"/>
    <col min="7426" max="7426" width="16.140625" style="428" bestFit="1" customWidth="1"/>
    <col min="7427" max="7429" width="11" style="428" customWidth="1"/>
    <col min="7430" max="7431" width="10.7109375" style="428" customWidth="1"/>
    <col min="7432" max="7432" width="11.7109375" style="428" customWidth="1"/>
    <col min="7433" max="7433" width="10.7109375" style="428" customWidth="1"/>
    <col min="7434" max="7434" width="11.28515625" style="428" customWidth="1"/>
    <col min="7435" max="7435" width="11.42578125" style="428" customWidth="1"/>
    <col min="7436" max="7436" width="12.42578125" style="428" customWidth="1"/>
    <col min="7437" max="7681" width="9.140625" style="428"/>
    <col min="7682" max="7682" width="16.140625" style="428" bestFit="1" customWidth="1"/>
    <col min="7683" max="7685" width="11" style="428" customWidth="1"/>
    <col min="7686" max="7687" width="10.7109375" style="428" customWidth="1"/>
    <col min="7688" max="7688" width="11.7109375" style="428" customWidth="1"/>
    <col min="7689" max="7689" width="10.7109375" style="428" customWidth="1"/>
    <col min="7690" max="7690" width="11.28515625" style="428" customWidth="1"/>
    <col min="7691" max="7691" width="11.42578125" style="428" customWidth="1"/>
    <col min="7692" max="7692" width="12.42578125" style="428" customWidth="1"/>
    <col min="7693" max="7937" width="9.140625" style="428"/>
    <col min="7938" max="7938" width="16.140625" style="428" bestFit="1" customWidth="1"/>
    <col min="7939" max="7941" width="11" style="428" customWidth="1"/>
    <col min="7942" max="7943" width="10.7109375" style="428" customWidth="1"/>
    <col min="7944" max="7944" width="11.7109375" style="428" customWidth="1"/>
    <col min="7945" max="7945" width="10.7109375" style="428" customWidth="1"/>
    <col min="7946" max="7946" width="11.28515625" style="428" customWidth="1"/>
    <col min="7947" max="7947" width="11.42578125" style="428" customWidth="1"/>
    <col min="7948" max="7948" width="12.42578125" style="428" customWidth="1"/>
    <col min="7949" max="8193" width="9.140625" style="428"/>
    <col min="8194" max="8194" width="16.140625" style="428" bestFit="1" customWidth="1"/>
    <col min="8195" max="8197" width="11" style="428" customWidth="1"/>
    <col min="8198" max="8199" width="10.7109375" style="428" customWidth="1"/>
    <col min="8200" max="8200" width="11.7109375" style="428" customWidth="1"/>
    <col min="8201" max="8201" width="10.7109375" style="428" customWidth="1"/>
    <col min="8202" max="8202" width="11.28515625" style="428" customWidth="1"/>
    <col min="8203" max="8203" width="11.42578125" style="428" customWidth="1"/>
    <col min="8204" max="8204" width="12.42578125" style="428" customWidth="1"/>
    <col min="8205" max="8449" width="9.140625" style="428"/>
    <col min="8450" max="8450" width="16.140625" style="428" bestFit="1" customWidth="1"/>
    <col min="8451" max="8453" width="11" style="428" customWidth="1"/>
    <col min="8454" max="8455" width="10.7109375" style="428" customWidth="1"/>
    <col min="8456" max="8456" width="11.7109375" style="428" customWidth="1"/>
    <col min="8457" max="8457" width="10.7109375" style="428" customWidth="1"/>
    <col min="8458" max="8458" width="11.28515625" style="428" customWidth="1"/>
    <col min="8459" max="8459" width="11.42578125" style="428" customWidth="1"/>
    <col min="8460" max="8460" width="12.42578125" style="428" customWidth="1"/>
    <col min="8461" max="8705" width="9.140625" style="428"/>
    <col min="8706" max="8706" width="16.140625" style="428" bestFit="1" customWidth="1"/>
    <col min="8707" max="8709" width="11" style="428" customWidth="1"/>
    <col min="8710" max="8711" width="10.7109375" style="428" customWidth="1"/>
    <col min="8712" max="8712" width="11.7109375" style="428" customWidth="1"/>
    <col min="8713" max="8713" width="10.7109375" style="428" customWidth="1"/>
    <col min="8714" max="8714" width="11.28515625" style="428" customWidth="1"/>
    <col min="8715" max="8715" width="11.42578125" style="428" customWidth="1"/>
    <col min="8716" max="8716" width="12.42578125" style="428" customWidth="1"/>
    <col min="8717" max="8961" width="9.140625" style="428"/>
    <col min="8962" max="8962" width="16.140625" style="428" bestFit="1" customWidth="1"/>
    <col min="8963" max="8965" width="11" style="428" customWidth="1"/>
    <col min="8966" max="8967" width="10.7109375" style="428" customWidth="1"/>
    <col min="8968" max="8968" width="11.7109375" style="428" customWidth="1"/>
    <col min="8969" max="8969" width="10.7109375" style="428" customWidth="1"/>
    <col min="8970" max="8970" width="11.28515625" style="428" customWidth="1"/>
    <col min="8971" max="8971" width="11.42578125" style="428" customWidth="1"/>
    <col min="8972" max="8972" width="12.42578125" style="428" customWidth="1"/>
    <col min="8973" max="9217" width="9.140625" style="428"/>
    <col min="9218" max="9218" width="16.140625" style="428" bestFit="1" customWidth="1"/>
    <col min="9219" max="9221" width="11" style="428" customWidth="1"/>
    <col min="9222" max="9223" width="10.7109375" style="428" customWidth="1"/>
    <col min="9224" max="9224" width="11.7109375" style="428" customWidth="1"/>
    <col min="9225" max="9225" width="10.7109375" style="428" customWidth="1"/>
    <col min="9226" max="9226" width="11.28515625" style="428" customWidth="1"/>
    <col min="9227" max="9227" width="11.42578125" style="428" customWidth="1"/>
    <col min="9228" max="9228" width="12.42578125" style="428" customWidth="1"/>
    <col min="9229" max="9473" width="9.140625" style="428"/>
    <col min="9474" max="9474" width="16.140625" style="428" bestFit="1" customWidth="1"/>
    <col min="9475" max="9477" width="11" style="428" customWidth="1"/>
    <col min="9478" max="9479" width="10.7109375" style="428" customWidth="1"/>
    <col min="9480" max="9480" width="11.7109375" style="428" customWidth="1"/>
    <col min="9481" max="9481" width="10.7109375" style="428" customWidth="1"/>
    <col min="9482" max="9482" width="11.28515625" style="428" customWidth="1"/>
    <col min="9483" max="9483" width="11.42578125" style="428" customWidth="1"/>
    <col min="9484" max="9484" width="12.42578125" style="428" customWidth="1"/>
    <col min="9485" max="9729" width="9.140625" style="428"/>
    <col min="9730" max="9730" width="16.140625" style="428" bestFit="1" customWidth="1"/>
    <col min="9731" max="9733" width="11" style="428" customWidth="1"/>
    <col min="9734" max="9735" width="10.7109375" style="428" customWidth="1"/>
    <col min="9736" max="9736" width="11.7109375" style="428" customWidth="1"/>
    <col min="9737" max="9737" width="10.7109375" style="428" customWidth="1"/>
    <col min="9738" max="9738" width="11.28515625" style="428" customWidth="1"/>
    <col min="9739" max="9739" width="11.42578125" style="428" customWidth="1"/>
    <col min="9740" max="9740" width="12.42578125" style="428" customWidth="1"/>
    <col min="9741" max="9985" width="9.140625" style="428"/>
    <col min="9986" max="9986" width="16.140625" style="428" bestFit="1" customWidth="1"/>
    <col min="9987" max="9989" width="11" style="428" customWidth="1"/>
    <col min="9990" max="9991" width="10.7109375" style="428" customWidth="1"/>
    <col min="9992" max="9992" width="11.7109375" style="428" customWidth="1"/>
    <col min="9993" max="9993" width="10.7109375" style="428" customWidth="1"/>
    <col min="9994" max="9994" width="11.28515625" style="428" customWidth="1"/>
    <col min="9995" max="9995" width="11.42578125" style="428" customWidth="1"/>
    <col min="9996" max="9996" width="12.42578125" style="428" customWidth="1"/>
    <col min="9997" max="10241" width="9.140625" style="428"/>
    <col min="10242" max="10242" width="16.140625" style="428" bestFit="1" customWidth="1"/>
    <col min="10243" max="10245" width="11" style="428" customWidth="1"/>
    <col min="10246" max="10247" width="10.7109375" style="428" customWidth="1"/>
    <col min="10248" max="10248" width="11.7109375" style="428" customWidth="1"/>
    <col min="10249" max="10249" width="10.7109375" style="428" customWidth="1"/>
    <col min="10250" max="10250" width="11.28515625" style="428" customWidth="1"/>
    <col min="10251" max="10251" width="11.42578125" style="428" customWidth="1"/>
    <col min="10252" max="10252" width="12.42578125" style="428" customWidth="1"/>
    <col min="10253" max="10497" width="9.140625" style="428"/>
    <col min="10498" max="10498" width="16.140625" style="428" bestFit="1" customWidth="1"/>
    <col min="10499" max="10501" width="11" style="428" customWidth="1"/>
    <col min="10502" max="10503" width="10.7109375" style="428" customWidth="1"/>
    <col min="10504" max="10504" width="11.7109375" style="428" customWidth="1"/>
    <col min="10505" max="10505" width="10.7109375" style="428" customWidth="1"/>
    <col min="10506" max="10506" width="11.28515625" style="428" customWidth="1"/>
    <col min="10507" max="10507" width="11.42578125" style="428" customWidth="1"/>
    <col min="10508" max="10508" width="12.42578125" style="428" customWidth="1"/>
    <col min="10509" max="10753" width="9.140625" style="428"/>
    <col min="10754" max="10754" width="16.140625" style="428" bestFit="1" customWidth="1"/>
    <col min="10755" max="10757" width="11" style="428" customWidth="1"/>
    <col min="10758" max="10759" width="10.7109375" style="428" customWidth="1"/>
    <col min="10760" max="10760" width="11.7109375" style="428" customWidth="1"/>
    <col min="10761" max="10761" width="10.7109375" style="428" customWidth="1"/>
    <col min="10762" max="10762" width="11.28515625" style="428" customWidth="1"/>
    <col min="10763" max="10763" width="11.42578125" style="428" customWidth="1"/>
    <col min="10764" max="10764" width="12.42578125" style="428" customWidth="1"/>
    <col min="10765" max="11009" width="9.140625" style="428"/>
    <col min="11010" max="11010" width="16.140625" style="428" bestFit="1" customWidth="1"/>
    <col min="11011" max="11013" width="11" style="428" customWidth="1"/>
    <col min="11014" max="11015" width="10.7109375" style="428" customWidth="1"/>
    <col min="11016" max="11016" width="11.7109375" style="428" customWidth="1"/>
    <col min="11017" max="11017" width="10.7109375" style="428" customWidth="1"/>
    <col min="11018" max="11018" width="11.28515625" style="428" customWidth="1"/>
    <col min="11019" max="11019" width="11.42578125" style="428" customWidth="1"/>
    <col min="11020" max="11020" width="12.42578125" style="428" customWidth="1"/>
    <col min="11021" max="11265" width="9.140625" style="428"/>
    <col min="11266" max="11266" width="16.140625" style="428" bestFit="1" customWidth="1"/>
    <col min="11267" max="11269" width="11" style="428" customWidth="1"/>
    <col min="11270" max="11271" width="10.7109375" style="428" customWidth="1"/>
    <col min="11272" max="11272" width="11.7109375" style="428" customWidth="1"/>
    <col min="11273" max="11273" width="10.7109375" style="428" customWidth="1"/>
    <col min="11274" max="11274" width="11.28515625" style="428" customWidth="1"/>
    <col min="11275" max="11275" width="11.42578125" style="428" customWidth="1"/>
    <col min="11276" max="11276" width="12.42578125" style="428" customWidth="1"/>
    <col min="11277" max="11521" width="9.140625" style="428"/>
    <col min="11522" max="11522" width="16.140625" style="428" bestFit="1" customWidth="1"/>
    <col min="11523" max="11525" width="11" style="428" customWidth="1"/>
    <col min="11526" max="11527" width="10.7109375" style="428" customWidth="1"/>
    <col min="11528" max="11528" width="11.7109375" style="428" customWidth="1"/>
    <col min="11529" max="11529" width="10.7109375" style="428" customWidth="1"/>
    <col min="11530" max="11530" width="11.28515625" style="428" customWidth="1"/>
    <col min="11531" max="11531" width="11.42578125" style="428" customWidth="1"/>
    <col min="11532" max="11532" width="12.42578125" style="428" customWidth="1"/>
    <col min="11533" max="11777" width="9.140625" style="428"/>
    <col min="11778" max="11778" width="16.140625" style="428" bestFit="1" customWidth="1"/>
    <col min="11779" max="11781" width="11" style="428" customWidth="1"/>
    <col min="11782" max="11783" width="10.7109375" style="428" customWidth="1"/>
    <col min="11784" max="11784" width="11.7109375" style="428" customWidth="1"/>
    <col min="11785" max="11785" width="10.7109375" style="428" customWidth="1"/>
    <col min="11786" max="11786" width="11.28515625" style="428" customWidth="1"/>
    <col min="11787" max="11787" width="11.42578125" style="428" customWidth="1"/>
    <col min="11788" max="11788" width="12.42578125" style="428" customWidth="1"/>
    <col min="11789" max="12033" width="9.140625" style="428"/>
    <col min="12034" max="12034" width="16.140625" style="428" bestFit="1" customWidth="1"/>
    <col min="12035" max="12037" width="11" style="428" customWidth="1"/>
    <col min="12038" max="12039" width="10.7109375" style="428" customWidth="1"/>
    <col min="12040" max="12040" width="11.7109375" style="428" customWidth="1"/>
    <col min="12041" max="12041" width="10.7109375" style="428" customWidth="1"/>
    <col min="12042" max="12042" width="11.28515625" style="428" customWidth="1"/>
    <col min="12043" max="12043" width="11.42578125" style="428" customWidth="1"/>
    <col min="12044" max="12044" width="12.42578125" style="428" customWidth="1"/>
    <col min="12045" max="12289" width="9.140625" style="428"/>
    <col min="12290" max="12290" width="16.140625" style="428" bestFit="1" customWidth="1"/>
    <col min="12291" max="12293" width="11" style="428" customWidth="1"/>
    <col min="12294" max="12295" width="10.7109375" style="428" customWidth="1"/>
    <col min="12296" max="12296" width="11.7109375" style="428" customWidth="1"/>
    <col min="12297" max="12297" width="10.7109375" style="428" customWidth="1"/>
    <col min="12298" max="12298" width="11.28515625" style="428" customWidth="1"/>
    <col min="12299" max="12299" width="11.42578125" style="428" customWidth="1"/>
    <col min="12300" max="12300" width="12.42578125" style="428" customWidth="1"/>
    <col min="12301" max="12545" width="9.140625" style="428"/>
    <col min="12546" max="12546" width="16.140625" style="428" bestFit="1" customWidth="1"/>
    <col min="12547" max="12549" width="11" style="428" customWidth="1"/>
    <col min="12550" max="12551" width="10.7109375" style="428" customWidth="1"/>
    <col min="12552" max="12552" width="11.7109375" style="428" customWidth="1"/>
    <col min="12553" max="12553" width="10.7109375" style="428" customWidth="1"/>
    <col min="12554" max="12554" width="11.28515625" style="428" customWidth="1"/>
    <col min="12555" max="12555" width="11.42578125" style="428" customWidth="1"/>
    <col min="12556" max="12556" width="12.42578125" style="428" customWidth="1"/>
    <col min="12557" max="12801" width="9.140625" style="428"/>
    <col min="12802" max="12802" width="16.140625" style="428" bestFit="1" customWidth="1"/>
    <col min="12803" max="12805" width="11" style="428" customWidth="1"/>
    <col min="12806" max="12807" width="10.7109375" style="428" customWidth="1"/>
    <col min="12808" max="12808" width="11.7109375" style="428" customWidth="1"/>
    <col min="12809" max="12809" width="10.7109375" style="428" customWidth="1"/>
    <col min="12810" max="12810" width="11.28515625" style="428" customWidth="1"/>
    <col min="12811" max="12811" width="11.42578125" style="428" customWidth="1"/>
    <col min="12812" max="12812" width="12.42578125" style="428" customWidth="1"/>
    <col min="12813" max="13057" width="9.140625" style="428"/>
    <col min="13058" max="13058" width="16.140625" style="428" bestFit="1" customWidth="1"/>
    <col min="13059" max="13061" width="11" style="428" customWidth="1"/>
    <col min="13062" max="13063" width="10.7109375" style="428" customWidth="1"/>
    <col min="13064" max="13064" width="11.7109375" style="428" customWidth="1"/>
    <col min="13065" max="13065" width="10.7109375" style="428" customWidth="1"/>
    <col min="13066" max="13066" width="11.28515625" style="428" customWidth="1"/>
    <col min="13067" max="13067" width="11.42578125" style="428" customWidth="1"/>
    <col min="13068" max="13068" width="12.42578125" style="428" customWidth="1"/>
    <col min="13069" max="13313" width="9.140625" style="428"/>
    <col min="13314" max="13314" width="16.140625" style="428" bestFit="1" customWidth="1"/>
    <col min="13315" max="13317" width="11" style="428" customWidth="1"/>
    <col min="13318" max="13319" width="10.7109375" style="428" customWidth="1"/>
    <col min="13320" max="13320" width="11.7109375" style="428" customWidth="1"/>
    <col min="13321" max="13321" width="10.7109375" style="428" customWidth="1"/>
    <col min="13322" max="13322" width="11.28515625" style="428" customWidth="1"/>
    <col min="13323" max="13323" width="11.42578125" style="428" customWidth="1"/>
    <col min="13324" max="13324" width="12.42578125" style="428" customWidth="1"/>
    <col min="13325" max="13569" width="9.140625" style="428"/>
    <col min="13570" max="13570" width="16.140625" style="428" bestFit="1" customWidth="1"/>
    <col min="13571" max="13573" width="11" style="428" customWidth="1"/>
    <col min="13574" max="13575" width="10.7109375" style="428" customWidth="1"/>
    <col min="13576" max="13576" width="11.7109375" style="428" customWidth="1"/>
    <col min="13577" max="13577" width="10.7109375" style="428" customWidth="1"/>
    <col min="13578" max="13578" width="11.28515625" style="428" customWidth="1"/>
    <col min="13579" max="13579" width="11.42578125" style="428" customWidth="1"/>
    <col min="13580" max="13580" width="12.42578125" style="428" customWidth="1"/>
    <col min="13581" max="13825" width="9.140625" style="428"/>
    <col min="13826" max="13826" width="16.140625" style="428" bestFit="1" customWidth="1"/>
    <col min="13827" max="13829" width="11" style="428" customWidth="1"/>
    <col min="13830" max="13831" width="10.7109375" style="428" customWidth="1"/>
    <col min="13832" max="13832" width="11.7109375" style="428" customWidth="1"/>
    <col min="13833" max="13833" width="10.7109375" style="428" customWidth="1"/>
    <col min="13834" max="13834" width="11.28515625" style="428" customWidth="1"/>
    <col min="13835" max="13835" width="11.42578125" style="428" customWidth="1"/>
    <col min="13836" max="13836" width="12.42578125" style="428" customWidth="1"/>
    <col min="13837" max="14081" width="9.140625" style="428"/>
    <col min="14082" max="14082" width="16.140625" style="428" bestFit="1" customWidth="1"/>
    <col min="14083" max="14085" width="11" style="428" customWidth="1"/>
    <col min="14086" max="14087" width="10.7109375" style="428" customWidth="1"/>
    <col min="14088" max="14088" width="11.7109375" style="428" customWidth="1"/>
    <col min="14089" max="14089" width="10.7109375" style="428" customWidth="1"/>
    <col min="14090" max="14090" width="11.28515625" style="428" customWidth="1"/>
    <col min="14091" max="14091" width="11.42578125" style="428" customWidth="1"/>
    <col min="14092" max="14092" width="12.42578125" style="428" customWidth="1"/>
    <col min="14093" max="14337" width="9.140625" style="428"/>
    <col min="14338" max="14338" width="16.140625" style="428" bestFit="1" customWidth="1"/>
    <col min="14339" max="14341" width="11" style="428" customWidth="1"/>
    <col min="14342" max="14343" width="10.7109375" style="428" customWidth="1"/>
    <col min="14344" max="14344" width="11.7109375" style="428" customWidth="1"/>
    <col min="14345" max="14345" width="10.7109375" style="428" customWidth="1"/>
    <col min="14346" max="14346" width="11.28515625" style="428" customWidth="1"/>
    <col min="14347" max="14347" width="11.42578125" style="428" customWidth="1"/>
    <col min="14348" max="14348" width="12.42578125" style="428" customWidth="1"/>
    <col min="14349" max="14593" width="9.140625" style="428"/>
    <col min="14594" max="14594" width="16.140625" style="428" bestFit="1" customWidth="1"/>
    <col min="14595" max="14597" width="11" style="428" customWidth="1"/>
    <col min="14598" max="14599" width="10.7109375" style="428" customWidth="1"/>
    <col min="14600" max="14600" width="11.7109375" style="428" customWidth="1"/>
    <col min="14601" max="14601" width="10.7109375" style="428" customWidth="1"/>
    <col min="14602" max="14602" width="11.28515625" style="428" customWidth="1"/>
    <col min="14603" max="14603" width="11.42578125" style="428" customWidth="1"/>
    <col min="14604" max="14604" width="12.42578125" style="428" customWidth="1"/>
    <col min="14605" max="14849" width="9.140625" style="428"/>
    <col min="14850" max="14850" width="16.140625" style="428" bestFit="1" customWidth="1"/>
    <col min="14851" max="14853" width="11" style="428" customWidth="1"/>
    <col min="14854" max="14855" width="10.7109375" style="428" customWidth="1"/>
    <col min="14856" max="14856" width="11.7109375" style="428" customWidth="1"/>
    <col min="14857" max="14857" width="10.7109375" style="428" customWidth="1"/>
    <col min="14858" max="14858" width="11.28515625" style="428" customWidth="1"/>
    <col min="14859" max="14859" width="11.42578125" style="428" customWidth="1"/>
    <col min="14860" max="14860" width="12.42578125" style="428" customWidth="1"/>
    <col min="14861" max="15105" width="9.140625" style="428"/>
    <col min="15106" max="15106" width="16.140625" style="428" bestFit="1" customWidth="1"/>
    <col min="15107" max="15109" width="11" style="428" customWidth="1"/>
    <col min="15110" max="15111" width="10.7109375" style="428" customWidth="1"/>
    <col min="15112" max="15112" width="11.7109375" style="428" customWidth="1"/>
    <col min="15113" max="15113" width="10.7109375" style="428" customWidth="1"/>
    <col min="15114" max="15114" width="11.28515625" style="428" customWidth="1"/>
    <col min="15115" max="15115" width="11.42578125" style="428" customWidth="1"/>
    <col min="15116" max="15116" width="12.42578125" style="428" customWidth="1"/>
    <col min="15117" max="15361" width="9.140625" style="428"/>
    <col min="15362" max="15362" width="16.140625" style="428" bestFit="1" customWidth="1"/>
    <col min="15363" max="15365" width="11" style="428" customWidth="1"/>
    <col min="15366" max="15367" width="10.7109375" style="428" customWidth="1"/>
    <col min="15368" max="15368" width="11.7109375" style="428" customWidth="1"/>
    <col min="15369" max="15369" width="10.7109375" style="428" customWidth="1"/>
    <col min="15370" max="15370" width="11.28515625" style="428" customWidth="1"/>
    <col min="15371" max="15371" width="11.42578125" style="428" customWidth="1"/>
    <col min="15372" max="15372" width="12.42578125" style="428" customWidth="1"/>
    <col min="15373" max="15617" width="9.140625" style="428"/>
    <col min="15618" max="15618" width="16.140625" style="428" bestFit="1" customWidth="1"/>
    <col min="15619" max="15621" width="11" style="428" customWidth="1"/>
    <col min="15622" max="15623" width="10.7109375" style="428" customWidth="1"/>
    <col min="15624" max="15624" width="11.7109375" style="428" customWidth="1"/>
    <col min="15625" max="15625" width="10.7109375" style="428" customWidth="1"/>
    <col min="15626" max="15626" width="11.28515625" style="428" customWidth="1"/>
    <col min="15627" max="15627" width="11.42578125" style="428" customWidth="1"/>
    <col min="15628" max="15628" width="12.42578125" style="428" customWidth="1"/>
    <col min="15629" max="15873" width="9.140625" style="428"/>
    <col min="15874" max="15874" width="16.140625" style="428" bestFit="1" customWidth="1"/>
    <col min="15875" max="15877" width="11" style="428" customWidth="1"/>
    <col min="15878" max="15879" width="10.7109375" style="428" customWidth="1"/>
    <col min="15880" max="15880" width="11.7109375" style="428" customWidth="1"/>
    <col min="15881" max="15881" width="10.7109375" style="428" customWidth="1"/>
    <col min="15882" max="15882" width="11.28515625" style="428" customWidth="1"/>
    <col min="15883" max="15883" width="11.42578125" style="428" customWidth="1"/>
    <col min="15884" max="15884" width="12.42578125" style="428" customWidth="1"/>
    <col min="15885" max="16129" width="9.140625" style="428"/>
    <col min="16130" max="16130" width="16.140625" style="428" bestFit="1" customWidth="1"/>
    <col min="16131" max="16133" width="11" style="428" customWidth="1"/>
    <col min="16134" max="16135" width="10.7109375" style="428" customWidth="1"/>
    <col min="16136" max="16136" width="11.7109375" style="428" customWidth="1"/>
    <col min="16137" max="16137" width="10.7109375" style="428" customWidth="1"/>
    <col min="16138" max="16138" width="11.28515625" style="428" customWidth="1"/>
    <col min="16139" max="16139" width="11.42578125" style="428" customWidth="1"/>
    <col min="16140" max="16140" width="12.42578125" style="428" customWidth="1"/>
    <col min="16141" max="16384" width="9.140625" style="428"/>
  </cols>
  <sheetData>
    <row r="1" spans="1:12">
      <c r="A1" s="427"/>
      <c r="B1" s="1970" t="s">
        <v>531</v>
      </c>
      <c r="C1" s="1970"/>
      <c r="D1" s="1970"/>
      <c r="E1" s="1970"/>
      <c r="F1" s="1970"/>
      <c r="G1" s="1970"/>
      <c r="H1" s="1970"/>
      <c r="I1" s="1970"/>
      <c r="J1" s="1970"/>
      <c r="K1" s="1970"/>
      <c r="L1" s="1970"/>
    </row>
    <row r="2" spans="1:12">
      <c r="A2" s="427"/>
      <c r="B2" s="1970" t="s">
        <v>127</v>
      </c>
      <c r="C2" s="1970"/>
      <c r="D2" s="1970"/>
      <c r="E2" s="1970"/>
      <c r="F2" s="1970"/>
      <c r="G2" s="1970"/>
      <c r="H2" s="1970"/>
      <c r="I2" s="1970"/>
      <c r="J2" s="1970"/>
      <c r="K2" s="1970"/>
      <c r="L2" s="1970"/>
    </row>
    <row r="3" spans="1:12">
      <c r="C3" s="430"/>
      <c r="D3" s="430"/>
      <c r="E3" s="430"/>
      <c r="F3" s="430"/>
      <c r="G3" s="430"/>
    </row>
    <row r="4" spans="1:12" ht="16.5" thickBot="1">
      <c r="B4" s="431"/>
      <c r="C4" s="431"/>
      <c r="D4" s="431"/>
      <c r="E4" s="431"/>
      <c r="F4" s="431"/>
      <c r="G4" s="431"/>
      <c r="H4" s="431"/>
      <c r="I4" s="431"/>
      <c r="J4" s="431"/>
      <c r="L4" s="431" t="s">
        <v>597</v>
      </c>
    </row>
    <row r="5" spans="1:12" ht="24.75" customHeight="1" thickTop="1">
      <c r="B5" s="1971" t="s">
        <v>493</v>
      </c>
      <c r="C5" s="1973" t="s">
        <v>598</v>
      </c>
      <c r="D5" s="1974"/>
      <c r="E5" s="1974"/>
      <c r="F5" s="1974"/>
      <c r="G5" s="1975"/>
      <c r="H5" s="1976" t="s">
        <v>599</v>
      </c>
      <c r="I5" s="1976"/>
      <c r="J5" s="1976"/>
      <c r="K5" s="1976"/>
      <c r="L5" s="1977"/>
    </row>
    <row r="6" spans="1:12" ht="24.75" customHeight="1">
      <c r="B6" s="1972"/>
      <c r="C6" s="432" t="s">
        <v>600</v>
      </c>
      <c r="D6" s="433" t="s">
        <v>601</v>
      </c>
      <c r="E6" s="433" t="s">
        <v>4</v>
      </c>
      <c r="F6" s="433" t="s">
        <v>44</v>
      </c>
      <c r="G6" s="432" t="s">
        <v>134</v>
      </c>
      <c r="H6" s="434" t="s">
        <v>600</v>
      </c>
      <c r="I6" s="433" t="s">
        <v>601</v>
      </c>
      <c r="J6" s="432" t="s">
        <v>4</v>
      </c>
      <c r="K6" s="434" t="s">
        <v>44</v>
      </c>
      <c r="L6" s="435" t="s">
        <v>134</v>
      </c>
    </row>
    <row r="7" spans="1:12" ht="24.75" customHeight="1">
      <c r="B7" s="436" t="s">
        <v>495</v>
      </c>
      <c r="C7" s="437">
        <v>4.4000000000000003E-3</v>
      </c>
      <c r="D7" s="438">
        <v>0.94777795275590537</v>
      </c>
      <c r="E7" s="438">
        <v>0.43990000000000001</v>
      </c>
      <c r="F7" s="439">
        <v>0.55069999999999997</v>
      </c>
      <c r="G7" s="440">
        <v>3.34</v>
      </c>
      <c r="H7" s="441" t="s">
        <v>573</v>
      </c>
      <c r="I7" s="442" t="s">
        <v>573</v>
      </c>
      <c r="J7" s="443" t="s">
        <v>573</v>
      </c>
      <c r="K7" s="444">
        <v>1.3228599999999999</v>
      </c>
      <c r="L7" s="445">
        <v>3.9347799999999999</v>
      </c>
    </row>
    <row r="8" spans="1:12" ht="24.75" customHeight="1">
      <c r="B8" s="446" t="s">
        <v>496</v>
      </c>
      <c r="C8" s="447">
        <v>6.5600000000000006E-2</v>
      </c>
      <c r="D8" s="447">
        <v>2.2200000000000002</v>
      </c>
      <c r="E8" s="447">
        <v>2.0503999999999998</v>
      </c>
      <c r="F8" s="448">
        <v>0.48</v>
      </c>
      <c r="G8" s="440">
        <v>2.7395596890847118</v>
      </c>
      <c r="H8" s="449">
        <v>0.54</v>
      </c>
      <c r="I8" s="450">
        <v>3.04</v>
      </c>
      <c r="J8" s="447">
        <v>2.6856</v>
      </c>
      <c r="K8" s="449">
        <v>1.51</v>
      </c>
      <c r="L8" s="445">
        <v>3.6044</v>
      </c>
    </row>
    <row r="9" spans="1:12" ht="24.75" customHeight="1">
      <c r="B9" s="446" t="s">
        <v>497</v>
      </c>
      <c r="C9" s="447">
        <v>0.92669999999999997</v>
      </c>
      <c r="D9" s="447">
        <v>1.1000000000000001</v>
      </c>
      <c r="E9" s="447">
        <v>2.1162000000000001</v>
      </c>
      <c r="F9" s="448">
        <v>1.1832</v>
      </c>
      <c r="G9" s="440"/>
      <c r="H9" s="449">
        <v>0.93489999999999995</v>
      </c>
      <c r="I9" s="450">
        <v>1.97</v>
      </c>
      <c r="J9" s="447">
        <v>2.7359</v>
      </c>
      <c r="K9" s="449">
        <v>2.0476999999999999</v>
      </c>
      <c r="L9" s="445"/>
    </row>
    <row r="10" spans="1:12" ht="24.75" customHeight="1">
      <c r="B10" s="446" t="s">
        <v>498</v>
      </c>
      <c r="C10" s="447">
        <v>0.52349999999999997</v>
      </c>
      <c r="D10" s="447">
        <v>0.28999999999999998</v>
      </c>
      <c r="E10" s="447">
        <v>3.0040184818481848</v>
      </c>
      <c r="F10" s="448">
        <v>2.5548000000000002</v>
      </c>
      <c r="G10" s="440"/>
      <c r="H10" s="449">
        <v>0.87260000000000004</v>
      </c>
      <c r="I10" s="450">
        <v>0.97</v>
      </c>
      <c r="J10" s="447">
        <v>3.6509746666666669</v>
      </c>
      <c r="K10" s="449">
        <v>3.1175000000000002</v>
      </c>
      <c r="L10" s="445"/>
    </row>
    <row r="11" spans="1:12" ht="24.75" customHeight="1">
      <c r="B11" s="446" t="s">
        <v>499</v>
      </c>
      <c r="C11" s="447">
        <v>0.128</v>
      </c>
      <c r="D11" s="447">
        <v>0.48370000000000002</v>
      </c>
      <c r="E11" s="447">
        <v>2.3419982353698852</v>
      </c>
      <c r="F11" s="448">
        <v>5.5149176531715014</v>
      </c>
      <c r="G11" s="440"/>
      <c r="H11" s="449">
        <v>0.58030000000000004</v>
      </c>
      <c r="I11" s="450">
        <v>0.95879999999999999</v>
      </c>
      <c r="J11" s="447">
        <v>3.25</v>
      </c>
      <c r="K11" s="449">
        <v>4.9699</v>
      </c>
      <c r="L11" s="445"/>
    </row>
    <row r="12" spans="1:12" ht="24.75" customHeight="1">
      <c r="B12" s="446" t="s">
        <v>500</v>
      </c>
      <c r="C12" s="447">
        <v>0.15509999999999999</v>
      </c>
      <c r="D12" s="447">
        <v>0.67949999999999999</v>
      </c>
      <c r="E12" s="447">
        <v>1.7373000000000001</v>
      </c>
      <c r="F12" s="448">
        <v>5.8220000000000001</v>
      </c>
      <c r="G12" s="440"/>
      <c r="H12" s="449">
        <v>0.36899999999999999</v>
      </c>
      <c r="I12" s="450">
        <v>0.94340000000000002</v>
      </c>
      <c r="J12" s="447">
        <v>2.6956000000000002</v>
      </c>
      <c r="K12" s="449">
        <v>5.7587999999999999</v>
      </c>
      <c r="L12" s="445"/>
    </row>
    <row r="13" spans="1:12" ht="24.75" customHeight="1">
      <c r="B13" s="446" t="s">
        <v>501</v>
      </c>
      <c r="C13" s="447">
        <v>0.7409</v>
      </c>
      <c r="D13" s="447">
        <v>0.35</v>
      </c>
      <c r="E13" s="447">
        <v>2.6432000000000002</v>
      </c>
      <c r="F13" s="448">
        <v>3.9250794520547947</v>
      </c>
      <c r="G13" s="440"/>
      <c r="H13" s="451" t="s">
        <v>573</v>
      </c>
      <c r="I13" s="452" t="s">
        <v>573</v>
      </c>
      <c r="J13" s="453" t="s">
        <v>573</v>
      </c>
      <c r="K13" s="451" t="s">
        <v>573</v>
      </c>
      <c r="L13" s="445"/>
    </row>
    <row r="14" spans="1:12" s="459" customFormat="1" ht="24.75" customHeight="1">
      <c r="A14" s="454"/>
      <c r="B14" s="455" t="s">
        <v>502</v>
      </c>
      <c r="C14" s="447">
        <v>1.1286</v>
      </c>
      <c r="D14" s="456">
        <v>0.5323</v>
      </c>
      <c r="E14" s="456">
        <v>0.74419999999999997</v>
      </c>
      <c r="F14" s="457">
        <v>4.7</v>
      </c>
      <c r="G14" s="440"/>
      <c r="H14" s="451">
        <v>1.3758999999999999</v>
      </c>
      <c r="I14" s="458">
        <v>1.3328</v>
      </c>
      <c r="J14" s="456">
        <v>2.2334999999999998</v>
      </c>
      <c r="K14" s="444">
        <v>5.17</v>
      </c>
      <c r="L14" s="445"/>
    </row>
    <row r="15" spans="1:12" s="459" customFormat="1" ht="24.75" customHeight="1">
      <c r="A15" s="454"/>
      <c r="B15" s="455" t="s">
        <v>503</v>
      </c>
      <c r="C15" s="447">
        <v>0.68700000000000006</v>
      </c>
      <c r="D15" s="447">
        <v>1.0973999999999999</v>
      </c>
      <c r="E15" s="447">
        <v>0.92610000000000003</v>
      </c>
      <c r="F15" s="448">
        <v>4.9848999999999997</v>
      </c>
      <c r="G15" s="440"/>
      <c r="H15" s="451">
        <v>1.1623000000000001</v>
      </c>
      <c r="I15" s="450">
        <v>1.2907999999999999</v>
      </c>
      <c r="J15" s="447">
        <v>2.3067000000000002</v>
      </c>
      <c r="K15" s="449">
        <v>5.1997</v>
      </c>
      <c r="L15" s="445"/>
    </row>
    <row r="16" spans="1:12" ht="24.75" customHeight="1">
      <c r="B16" s="446" t="s">
        <v>504</v>
      </c>
      <c r="C16" s="447">
        <v>0.59040000000000004</v>
      </c>
      <c r="D16" s="456">
        <v>1.3361000000000001</v>
      </c>
      <c r="E16" s="456">
        <v>0.77629999999999999</v>
      </c>
      <c r="F16" s="457">
        <v>5.1452</v>
      </c>
      <c r="G16" s="440"/>
      <c r="H16" s="451">
        <v>0.98270000000000002</v>
      </c>
      <c r="I16" s="450">
        <v>0.60160000000000002</v>
      </c>
      <c r="J16" s="447">
        <v>2.8351000000000002</v>
      </c>
      <c r="K16" s="449">
        <v>5.3190999999999997</v>
      </c>
      <c r="L16" s="445"/>
    </row>
    <row r="17" spans="2:12" ht="24.75" customHeight="1">
      <c r="B17" s="446" t="s">
        <v>505</v>
      </c>
      <c r="C17" s="447">
        <v>0.37190000000000001</v>
      </c>
      <c r="D17" s="447">
        <v>0.1182</v>
      </c>
      <c r="E17" s="447">
        <v>1.03</v>
      </c>
      <c r="F17" s="448">
        <v>4.3784369186716257</v>
      </c>
      <c r="G17" s="440"/>
      <c r="H17" s="451" t="s">
        <v>573</v>
      </c>
      <c r="I17" s="452">
        <v>0.67369999999999997</v>
      </c>
      <c r="J17" s="447">
        <v>2.1</v>
      </c>
      <c r="K17" s="449">
        <v>4.8255237762237764</v>
      </c>
      <c r="L17" s="445"/>
    </row>
    <row r="18" spans="2:12" ht="24.75" customHeight="1">
      <c r="B18" s="460" t="s">
        <v>506</v>
      </c>
      <c r="C18" s="461">
        <v>0.1739</v>
      </c>
      <c r="D18" s="462">
        <v>4.5600000000000002E-2</v>
      </c>
      <c r="E18" s="461">
        <v>0.71033567156063082</v>
      </c>
      <c r="F18" s="463">
        <v>3.7410999999999999</v>
      </c>
      <c r="G18" s="440"/>
      <c r="H18" s="464">
        <v>0.75790000000000002</v>
      </c>
      <c r="I18" s="462">
        <v>0.7218</v>
      </c>
      <c r="J18" s="447" t="s">
        <v>576</v>
      </c>
      <c r="K18" s="449" t="s">
        <v>573</v>
      </c>
      <c r="L18" s="445"/>
    </row>
    <row r="19" spans="2:12" ht="24.75" customHeight="1" thickBot="1">
      <c r="B19" s="465" t="s">
        <v>602</v>
      </c>
      <c r="C19" s="466">
        <v>0.43</v>
      </c>
      <c r="D19" s="467">
        <v>0.7860129132792667</v>
      </c>
      <c r="E19" s="466">
        <v>1.4459628150761978</v>
      </c>
      <c r="F19" s="468">
        <v>4.4763999999999999</v>
      </c>
      <c r="G19" s="469"/>
      <c r="H19" s="470">
        <v>0.78</v>
      </c>
      <c r="I19" s="467">
        <v>1.03</v>
      </c>
      <c r="J19" s="466">
        <v>2.5409970529741455</v>
      </c>
      <c r="K19" s="470">
        <v>4.18</v>
      </c>
      <c r="L19" s="471"/>
    </row>
    <row r="20" spans="2:12" ht="16.5" thickTop="1">
      <c r="K20" s="459"/>
      <c r="L20" s="459"/>
    </row>
    <row r="21" spans="2:12">
      <c r="K21" s="459"/>
      <c r="L21" s="459"/>
    </row>
    <row r="22" spans="2:12">
      <c r="C22" s="472"/>
      <c r="D22" s="473"/>
      <c r="E22" s="473"/>
      <c r="F22" s="473"/>
      <c r="G22" s="473"/>
    </row>
    <row r="23" spans="2:12">
      <c r="C23" s="474"/>
      <c r="D23" s="475"/>
      <c r="E23" s="475"/>
      <c r="F23" s="475"/>
      <c r="G23" s="475"/>
    </row>
    <row r="24" spans="2:12">
      <c r="C24" s="474"/>
      <c r="D24" s="475"/>
      <c r="E24" s="475"/>
      <c r="F24" s="475"/>
      <c r="G24" s="475"/>
    </row>
    <row r="25" spans="2:12">
      <c r="C25" s="474"/>
      <c r="D25" s="475"/>
      <c r="E25" s="475"/>
      <c r="F25" s="475"/>
      <c r="G25" s="475"/>
    </row>
    <row r="26" spans="2:12">
      <c r="C26" s="474"/>
      <c r="D26" s="475"/>
      <c r="E26" s="475"/>
      <c r="F26" s="475"/>
      <c r="G26" s="475"/>
    </row>
    <row r="27" spans="2:12">
      <c r="C27" s="474"/>
      <c r="D27" s="475"/>
      <c r="E27" s="475"/>
      <c r="F27" s="475"/>
      <c r="G27" s="475"/>
    </row>
    <row r="28" spans="2:12">
      <c r="C28" s="474"/>
      <c r="D28" s="475"/>
      <c r="E28" s="475"/>
      <c r="F28" s="475"/>
      <c r="G28" s="475"/>
    </row>
    <row r="29" spans="2:12">
      <c r="C29" s="474"/>
      <c r="D29" s="476"/>
      <c r="E29" s="476"/>
      <c r="F29" s="476"/>
      <c r="G29" s="476"/>
    </row>
    <row r="30" spans="2:12">
      <c r="C30" s="472"/>
      <c r="D30" s="475"/>
      <c r="E30" s="475"/>
      <c r="F30" s="475"/>
      <c r="G30" s="475"/>
    </row>
    <row r="31" spans="2:12">
      <c r="C31" s="474"/>
      <c r="D31" s="477"/>
      <c r="E31" s="477"/>
      <c r="F31" s="477"/>
      <c r="G31" s="477"/>
    </row>
    <row r="32" spans="2:12">
      <c r="C32" s="472"/>
      <c r="D32" s="478"/>
      <c r="E32" s="478"/>
      <c r="F32" s="478"/>
      <c r="G32" s="478"/>
    </row>
    <row r="33" spans="3:12">
      <c r="C33" s="474"/>
      <c r="D33" s="477"/>
      <c r="E33" s="477"/>
      <c r="F33" s="477"/>
      <c r="G33" s="477"/>
      <c r="H33" s="39"/>
      <c r="I33" s="39"/>
      <c r="J33" s="39"/>
      <c r="K33" s="39"/>
      <c r="L33" s="39"/>
    </row>
    <row r="34" spans="3:12">
      <c r="C34" s="474"/>
      <c r="D34" s="478"/>
      <c r="E34" s="478"/>
      <c r="F34" s="478"/>
      <c r="G34" s="478"/>
      <c r="H34" s="479"/>
      <c r="I34" s="39"/>
      <c r="J34" s="39"/>
      <c r="K34" s="39"/>
      <c r="L34" s="39"/>
    </row>
    <row r="35" spans="3:12">
      <c r="C35" s="480"/>
      <c r="D35" s="478"/>
      <c r="E35" s="478"/>
      <c r="F35" s="478"/>
      <c r="G35" s="478"/>
    </row>
    <row r="36" spans="3:12">
      <c r="C36" s="481"/>
      <c r="E36" s="481"/>
    </row>
    <row r="37" spans="3:12">
      <c r="C37" s="481"/>
      <c r="E37" s="481"/>
    </row>
  </sheetData>
  <mergeCells count="5">
    <mergeCell ref="B1:L1"/>
    <mergeCell ref="B2:L2"/>
    <mergeCell ref="B5:B6"/>
    <mergeCell ref="C5:G5"/>
    <mergeCell ref="H5:L5"/>
  </mergeCells>
  <pageMargins left="0.5" right="0.5" top="1" bottom="1" header="0.3" footer="0.3"/>
  <pageSetup scale="67"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M20"/>
  <sheetViews>
    <sheetView zoomScaleSheetLayoutView="96" workbookViewId="0">
      <selection activeCell="P15" sqref="P15"/>
    </sheetView>
  </sheetViews>
  <sheetFormatPr defaultRowHeight="15.75"/>
  <cols>
    <col min="1" max="1" width="11.7109375" style="781" bestFit="1" customWidth="1"/>
    <col min="2" max="3" width="9.5703125" style="781" hidden="1" customWidth="1"/>
    <col min="4" max="4" width="0" style="781" hidden="1" customWidth="1"/>
    <col min="5" max="13" width="10.7109375" style="781" customWidth="1"/>
    <col min="14" max="256" width="9.140625" style="781"/>
    <col min="257" max="257" width="11.7109375" style="781" bestFit="1" customWidth="1"/>
    <col min="258" max="260" width="0" style="781" hidden="1" customWidth="1"/>
    <col min="261" max="263" width="9.140625" style="781" customWidth="1"/>
    <col min="264" max="264" width="9.7109375" style="781" customWidth="1"/>
    <col min="265" max="265" width="9.140625" style="781" customWidth="1"/>
    <col min="266" max="267" width="9.28515625" style="781" bestFit="1" customWidth="1"/>
    <col min="268" max="268" width="10.85546875" style="781" bestFit="1" customWidth="1"/>
    <col min="269" max="269" width="9.28515625" style="781" bestFit="1" customWidth="1"/>
    <col min="270" max="512" width="9.140625" style="781"/>
    <col min="513" max="513" width="11.7109375" style="781" bestFit="1" customWidth="1"/>
    <col min="514" max="516" width="0" style="781" hidden="1" customWidth="1"/>
    <col min="517" max="519" width="9.140625" style="781" customWidth="1"/>
    <col min="520" max="520" width="9.7109375" style="781" customWidth="1"/>
    <col min="521" max="521" width="9.140625" style="781" customWidth="1"/>
    <col min="522" max="523" width="9.28515625" style="781" bestFit="1" customWidth="1"/>
    <col min="524" max="524" width="10.85546875" style="781" bestFit="1" customWidth="1"/>
    <col min="525" max="525" width="9.28515625" style="781" bestFit="1" customWidth="1"/>
    <col min="526" max="768" width="9.140625" style="781"/>
    <col min="769" max="769" width="11.7109375" style="781" bestFit="1" customWidth="1"/>
    <col min="770" max="772" width="0" style="781" hidden="1" customWidth="1"/>
    <col min="773" max="775" width="9.140625" style="781" customWidth="1"/>
    <col min="776" max="776" width="9.7109375" style="781" customWidth="1"/>
    <col min="777" max="777" width="9.140625" style="781" customWidth="1"/>
    <col min="778" max="779" width="9.28515625" style="781" bestFit="1" customWidth="1"/>
    <col min="780" max="780" width="10.85546875" style="781" bestFit="1" customWidth="1"/>
    <col min="781" max="781" width="9.28515625" style="781" bestFit="1" customWidth="1"/>
    <col min="782" max="1024" width="9.140625" style="781"/>
    <col min="1025" max="1025" width="11.7109375" style="781" bestFit="1" customWidth="1"/>
    <col min="1026" max="1028" width="0" style="781" hidden="1" customWidth="1"/>
    <col min="1029" max="1031" width="9.140625" style="781" customWidth="1"/>
    <col min="1032" max="1032" width="9.7109375" style="781" customWidth="1"/>
    <col min="1033" max="1033" width="9.140625" style="781" customWidth="1"/>
    <col min="1034" max="1035" width="9.28515625" style="781" bestFit="1" customWidth="1"/>
    <col min="1036" max="1036" width="10.85546875" style="781" bestFit="1" customWidth="1"/>
    <col min="1037" max="1037" width="9.28515625" style="781" bestFit="1" customWidth="1"/>
    <col min="1038" max="1280" width="9.140625" style="781"/>
    <col min="1281" max="1281" width="11.7109375" style="781" bestFit="1" customWidth="1"/>
    <col min="1282" max="1284" width="0" style="781" hidden="1" customWidth="1"/>
    <col min="1285" max="1287" width="9.140625" style="781" customWidth="1"/>
    <col min="1288" max="1288" width="9.7109375" style="781" customWidth="1"/>
    <col min="1289" max="1289" width="9.140625" style="781" customWidth="1"/>
    <col min="1290" max="1291" width="9.28515625" style="781" bestFit="1" customWidth="1"/>
    <col min="1292" max="1292" width="10.85546875" style="781" bestFit="1" customWidth="1"/>
    <col min="1293" max="1293" width="9.28515625" style="781" bestFit="1" customWidth="1"/>
    <col min="1294" max="1536" width="9.140625" style="781"/>
    <col min="1537" max="1537" width="11.7109375" style="781" bestFit="1" customWidth="1"/>
    <col min="1538" max="1540" width="0" style="781" hidden="1" customWidth="1"/>
    <col min="1541" max="1543" width="9.140625" style="781" customWidth="1"/>
    <col min="1544" max="1544" width="9.7109375" style="781" customWidth="1"/>
    <col min="1545" max="1545" width="9.140625" style="781" customWidth="1"/>
    <col min="1546" max="1547" width="9.28515625" style="781" bestFit="1" customWidth="1"/>
    <col min="1548" max="1548" width="10.85546875" style="781" bestFit="1" customWidth="1"/>
    <col min="1549" max="1549" width="9.28515625" style="781" bestFit="1" customWidth="1"/>
    <col min="1550" max="1792" width="9.140625" style="781"/>
    <col min="1793" max="1793" width="11.7109375" style="781" bestFit="1" customWidth="1"/>
    <col min="1794" max="1796" width="0" style="781" hidden="1" customWidth="1"/>
    <col min="1797" max="1799" width="9.140625" style="781" customWidth="1"/>
    <col min="1800" max="1800" width="9.7109375" style="781" customWidth="1"/>
    <col min="1801" max="1801" width="9.140625" style="781" customWidth="1"/>
    <col min="1802" max="1803" width="9.28515625" style="781" bestFit="1" customWidth="1"/>
    <col min="1804" max="1804" width="10.85546875" style="781" bestFit="1" customWidth="1"/>
    <col min="1805" max="1805" width="9.28515625" style="781" bestFit="1" customWidth="1"/>
    <col min="1806" max="2048" width="9.140625" style="781"/>
    <col min="2049" max="2049" width="11.7109375" style="781" bestFit="1" customWidth="1"/>
    <col min="2050" max="2052" width="0" style="781" hidden="1" customWidth="1"/>
    <col min="2053" max="2055" width="9.140625" style="781" customWidth="1"/>
    <col min="2056" max="2056" width="9.7109375" style="781" customWidth="1"/>
    <col min="2057" max="2057" width="9.140625" style="781" customWidth="1"/>
    <col min="2058" max="2059" width="9.28515625" style="781" bestFit="1" customWidth="1"/>
    <col min="2060" max="2060" width="10.85546875" style="781" bestFit="1" customWidth="1"/>
    <col min="2061" max="2061" width="9.28515625" style="781" bestFit="1" customWidth="1"/>
    <col min="2062" max="2304" width="9.140625" style="781"/>
    <col min="2305" max="2305" width="11.7109375" style="781" bestFit="1" customWidth="1"/>
    <col min="2306" max="2308" width="0" style="781" hidden="1" customWidth="1"/>
    <col min="2309" max="2311" width="9.140625" style="781" customWidth="1"/>
    <col min="2312" max="2312" width="9.7109375" style="781" customWidth="1"/>
    <col min="2313" max="2313" width="9.140625" style="781" customWidth="1"/>
    <col min="2314" max="2315" width="9.28515625" style="781" bestFit="1" customWidth="1"/>
    <col min="2316" max="2316" width="10.85546875" style="781" bestFit="1" customWidth="1"/>
    <col min="2317" max="2317" width="9.28515625" style="781" bestFit="1" customWidth="1"/>
    <col min="2318" max="2560" width="9.140625" style="781"/>
    <col min="2561" max="2561" width="11.7109375" style="781" bestFit="1" customWidth="1"/>
    <col min="2562" max="2564" width="0" style="781" hidden="1" customWidth="1"/>
    <col min="2565" max="2567" width="9.140625" style="781" customWidth="1"/>
    <col min="2568" max="2568" width="9.7109375" style="781" customWidth="1"/>
    <col min="2569" max="2569" width="9.140625" style="781" customWidth="1"/>
    <col min="2570" max="2571" width="9.28515625" style="781" bestFit="1" customWidth="1"/>
    <col min="2572" max="2572" width="10.85546875" style="781" bestFit="1" customWidth="1"/>
    <col min="2573" max="2573" width="9.28515625" style="781" bestFit="1" customWidth="1"/>
    <col min="2574" max="2816" width="9.140625" style="781"/>
    <col min="2817" max="2817" width="11.7109375" style="781" bestFit="1" customWidth="1"/>
    <col min="2818" max="2820" width="0" style="781" hidden="1" customWidth="1"/>
    <col min="2821" max="2823" width="9.140625" style="781" customWidth="1"/>
    <col min="2824" max="2824" width="9.7109375" style="781" customWidth="1"/>
    <col min="2825" max="2825" width="9.140625" style="781" customWidth="1"/>
    <col min="2826" max="2827" width="9.28515625" style="781" bestFit="1" customWidth="1"/>
    <col min="2828" max="2828" width="10.85546875" style="781" bestFit="1" customWidth="1"/>
    <col min="2829" max="2829" width="9.28515625" style="781" bestFit="1" customWidth="1"/>
    <col min="2830" max="3072" width="9.140625" style="781"/>
    <col min="3073" max="3073" width="11.7109375" style="781" bestFit="1" customWidth="1"/>
    <col min="3074" max="3076" width="0" style="781" hidden="1" customWidth="1"/>
    <col min="3077" max="3079" width="9.140625" style="781" customWidth="1"/>
    <col min="3080" max="3080" width="9.7109375" style="781" customWidth="1"/>
    <col min="3081" max="3081" width="9.140625" style="781" customWidth="1"/>
    <col min="3082" max="3083" width="9.28515625" style="781" bestFit="1" customWidth="1"/>
    <col min="3084" max="3084" width="10.85546875" style="781" bestFit="1" customWidth="1"/>
    <col min="3085" max="3085" width="9.28515625" style="781" bestFit="1" customWidth="1"/>
    <col min="3086" max="3328" width="9.140625" style="781"/>
    <col min="3329" max="3329" width="11.7109375" style="781" bestFit="1" customWidth="1"/>
    <col min="3330" max="3332" width="0" style="781" hidden="1" customWidth="1"/>
    <col min="3333" max="3335" width="9.140625" style="781" customWidth="1"/>
    <col min="3336" max="3336" width="9.7109375" style="781" customWidth="1"/>
    <col min="3337" max="3337" width="9.140625" style="781" customWidth="1"/>
    <col min="3338" max="3339" width="9.28515625" style="781" bestFit="1" customWidth="1"/>
    <col min="3340" max="3340" width="10.85546875" style="781" bestFit="1" customWidth="1"/>
    <col min="3341" max="3341" width="9.28515625" style="781" bestFit="1" customWidth="1"/>
    <col min="3342" max="3584" width="9.140625" style="781"/>
    <col min="3585" max="3585" width="11.7109375" style="781" bestFit="1" customWidth="1"/>
    <col min="3586" max="3588" width="0" style="781" hidden="1" customWidth="1"/>
    <col min="3589" max="3591" width="9.140625" style="781" customWidth="1"/>
    <col min="3592" max="3592" width="9.7109375" style="781" customWidth="1"/>
    <col min="3593" max="3593" width="9.140625" style="781" customWidth="1"/>
    <col min="3594" max="3595" width="9.28515625" style="781" bestFit="1" customWidth="1"/>
    <col min="3596" max="3596" width="10.85546875" style="781" bestFit="1" customWidth="1"/>
    <col min="3597" max="3597" width="9.28515625" style="781" bestFit="1" customWidth="1"/>
    <col min="3598" max="3840" width="9.140625" style="781"/>
    <col min="3841" max="3841" width="11.7109375" style="781" bestFit="1" customWidth="1"/>
    <col min="3842" max="3844" width="0" style="781" hidden="1" customWidth="1"/>
    <col min="3845" max="3847" width="9.140625" style="781" customWidth="1"/>
    <col min="3848" max="3848" width="9.7109375" style="781" customWidth="1"/>
    <col min="3849" max="3849" width="9.140625" style="781" customWidth="1"/>
    <col min="3850" max="3851" width="9.28515625" style="781" bestFit="1" customWidth="1"/>
    <col min="3852" max="3852" width="10.85546875" style="781" bestFit="1" customWidth="1"/>
    <col min="3853" max="3853" width="9.28515625" style="781" bestFit="1" customWidth="1"/>
    <col min="3854" max="4096" width="9.140625" style="781"/>
    <col min="4097" max="4097" width="11.7109375" style="781" bestFit="1" customWidth="1"/>
    <col min="4098" max="4100" width="0" style="781" hidden="1" customWidth="1"/>
    <col min="4101" max="4103" width="9.140625" style="781" customWidth="1"/>
    <col min="4104" max="4104" width="9.7109375" style="781" customWidth="1"/>
    <col min="4105" max="4105" width="9.140625" style="781" customWidth="1"/>
    <col min="4106" max="4107" width="9.28515625" style="781" bestFit="1" customWidth="1"/>
    <col min="4108" max="4108" width="10.85546875" style="781" bestFit="1" customWidth="1"/>
    <col min="4109" max="4109" width="9.28515625" style="781" bestFit="1" customWidth="1"/>
    <col min="4110" max="4352" width="9.140625" style="781"/>
    <col min="4353" max="4353" width="11.7109375" style="781" bestFit="1" customWidth="1"/>
    <col min="4354" max="4356" width="0" style="781" hidden="1" customWidth="1"/>
    <col min="4357" max="4359" width="9.140625" style="781" customWidth="1"/>
    <col min="4360" max="4360" width="9.7109375" style="781" customWidth="1"/>
    <col min="4361" max="4361" width="9.140625" style="781" customWidth="1"/>
    <col min="4362" max="4363" width="9.28515625" style="781" bestFit="1" customWidth="1"/>
    <col min="4364" max="4364" width="10.85546875" style="781" bestFit="1" customWidth="1"/>
    <col min="4365" max="4365" width="9.28515625" style="781" bestFit="1" customWidth="1"/>
    <col min="4366" max="4608" width="9.140625" style="781"/>
    <col min="4609" max="4609" width="11.7109375" style="781" bestFit="1" customWidth="1"/>
    <col min="4610" max="4612" width="0" style="781" hidden="1" customWidth="1"/>
    <col min="4613" max="4615" width="9.140625" style="781" customWidth="1"/>
    <col min="4616" max="4616" width="9.7109375" style="781" customWidth="1"/>
    <col min="4617" max="4617" width="9.140625" style="781" customWidth="1"/>
    <col min="4618" max="4619" width="9.28515625" style="781" bestFit="1" customWidth="1"/>
    <col min="4620" max="4620" width="10.85546875" style="781" bestFit="1" customWidth="1"/>
    <col min="4621" max="4621" width="9.28515625" style="781" bestFit="1" customWidth="1"/>
    <col min="4622" max="4864" width="9.140625" style="781"/>
    <col min="4865" max="4865" width="11.7109375" style="781" bestFit="1" customWidth="1"/>
    <col min="4866" max="4868" width="0" style="781" hidden="1" customWidth="1"/>
    <col min="4869" max="4871" width="9.140625" style="781" customWidth="1"/>
    <col min="4872" max="4872" width="9.7109375" style="781" customWidth="1"/>
    <col min="4873" max="4873" width="9.140625" style="781" customWidth="1"/>
    <col min="4874" max="4875" width="9.28515625" style="781" bestFit="1" customWidth="1"/>
    <col min="4876" max="4876" width="10.85546875" style="781" bestFit="1" customWidth="1"/>
    <col min="4877" max="4877" width="9.28515625" style="781" bestFit="1" customWidth="1"/>
    <col min="4878" max="5120" width="9.140625" style="781"/>
    <col min="5121" max="5121" width="11.7109375" style="781" bestFit="1" customWidth="1"/>
    <col min="5122" max="5124" width="0" style="781" hidden="1" customWidth="1"/>
    <col min="5125" max="5127" width="9.140625" style="781" customWidth="1"/>
    <col min="5128" max="5128" width="9.7109375" style="781" customWidth="1"/>
    <col min="5129" max="5129" width="9.140625" style="781" customWidth="1"/>
    <col min="5130" max="5131" width="9.28515625" style="781" bestFit="1" customWidth="1"/>
    <col min="5132" max="5132" width="10.85546875" style="781" bestFit="1" customWidth="1"/>
    <col min="5133" max="5133" width="9.28515625" style="781" bestFit="1" customWidth="1"/>
    <col min="5134" max="5376" width="9.140625" style="781"/>
    <col min="5377" max="5377" width="11.7109375" style="781" bestFit="1" customWidth="1"/>
    <col min="5378" max="5380" width="0" style="781" hidden="1" customWidth="1"/>
    <col min="5381" max="5383" width="9.140625" style="781" customWidth="1"/>
    <col min="5384" max="5384" width="9.7109375" style="781" customWidth="1"/>
    <col min="5385" max="5385" width="9.140625" style="781" customWidth="1"/>
    <col min="5386" max="5387" width="9.28515625" style="781" bestFit="1" customWidth="1"/>
    <col min="5388" max="5388" width="10.85546875" style="781" bestFit="1" customWidth="1"/>
    <col min="5389" max="5389" width="9.28515625" style="781" bestFit="1" customWidth="1"/>
    <col min="5390" max="5632" width="9.140625" style="781"/>
    <col min="5633" max="5633" width="11.7109375" style="781" bestFit="1" customWidth="1"/>
    <col min="5634" max="5636" width="0" style="781" hidden="1" customWidth="1"/>
    <col min="5637" max="5639" width="9.140625" style="781" customWidth="1"/>
    <col min="5640" max="5640" width="9.7109375" style="781" customWidth="1"/>
    <col min="5641" max="5641" width="9.140625" style="781" customWidth="1"/>
    <col min="5642" max="5643" width="9.28515625" style="781" bestFit="1" customWidth="1"/>
    <col min="5644" max="5644" width="10.85546875" style="781" bestFit="1" customWidth="1"/>
    <col min="5645" max="5645" width="9.28515625" style="781" bestFit="1" customWidth="1"/>
    <col min="5646" max="5888" width="9.140625" style="781"/>
    <col min="5889" max="5889" width="11.7109375" style="781" bestFit="1" customWidth="1"/>
    <col min="5890" max="5892" width="0" style="781" hidden="1" customWidth="1"/>
    <col min="5893" max="5895" width="9.140625" style="781" customWidth="1"/>
    <col min="5896" max="5896" width="9.7109375" style="781" customWidth="1"/>
    <col min="5897" max="5897" width="9.140625" style="781" customWidth="1"/>
    <col min="5898" max="5899" width="9.28515625" style="781" bestFit="1" customWidth="1"/>
    <col min="5900" max="5900" width="10.85546875" style="781" bestFit="1" customWidth="1"/>
    <col min="5901" max="5901" width="9.28515625" style="781" bestFit="1" customWidth="1"/>
    <col min="5902" max="6144" width="9.140625" style="781"/>
    <col min="6145" max="6145" width="11.7109375" style="781" bestFit="1" customWidth="1"/>
    <col min="6146" max="6148" width="0" style="781" hidden="1" customWidth="1"/>
    <col min="6149" max="6151" width="9.140625" style="781" customWidth="1"/>
    <col min="6152" max="6152" width="9.7109375" style="781" customWidth="1"/>
    <col min="6153" max="6153" width="9.140625" style="781" customWidth="1"/>
    <col min="6154" max="6155" width="9.28515625" style="781" bestFit="1" customWidth="1"/>
    <col min="6156" max="6156" width="10.85546875" style="781" bestFit="1" customWidth="1"/>
    <col min="6157" max="6157" width="9.28515625" style="781" bestFit="1" customWidth="1"/>
    <col min="6158" max="6400" width="9.140625" style="781"/>
    <col min="6401" max="6401" width="11.7109375" style="781" bestFit="1" customWidth="1"/>
    <col min="6402" max="6404" width="0" style="781" hidden="1" customWidth="1"/>
    <col min="6405" max="6407" width="9.140625" style="781" customWidth="1"/>
    <col min="6408" max="6408" width="9.7109375" style="781" customWidth="1"/>
    <col min="6409" max="6409" width="9.140625" style="781" customWidth="1"/>
    <col min="6410" max="6411" width="9.28515625" style="781" bestFit="1" customWidth="1"/>
    <col min="6412" max="6412" width="10.85546875" style="781" bestFit="1" customWidth="1"/>
    <col min="6413" max="6413" width="9.28515625" style="781" bestFit="1" customWidth="1"/>
    <col min="6414" max="6656" width="9.140625" style="781"/>
    <col min="6657" max="6657" width="11.7109375" style="781" bestFit="1" customWidth="1"/>
    <col min="6658" max="6660" width="0" style="781" hidden="1" customWidth="1"/>
    <col min="6661" max="6663" width="9.140625" style="781" customWidth="1"/>
    <col min="6664" max="6664" width="9.7109375" style="781" customWidth="1"/>
    <col min="6665" max="6665" width="9.140625" style="781" customWidth="1"/>
    <col min="6666" max="6667" width="9.28515625" style="781" bestFit="1" customWidth="1"/>
    <col min="6668" max="6668" width="10.85546875" style="781" bestFit="1" customWidth="1"/>
    <col min="6669" max="6669" width="9.28515625" style="781" bestFit="1" customWidth="1"/>
    <col min="6670" max="6912" width="9.140625" style="781"/>
    <col min="6913" max="6913" width="11.7109375" style="781" bestFit="1" customWidth="1"/>
    <col min="6914" max="6916" width="0" style="781" hidden="1" customWidth="1"/>
    <col min="6917" max="6919" width="9.140625" style="781" customWidth="1"/>
    <col min="6920" max="6920" width="9.7109375" style="781" customWidth="1"/>
    <col min="6921" max="6921" width="9.140625" style="781" customWidth="1"/>
    <col min="6922" max="6923" width="9.28515625" style="781" bestFit="1" customWidth="1"/>
    <col min="6924" max="6924" width="10.85546875" style="781" bestFit="1" customWidth="1"/>
    <col min="6925" max="6925" width="9.28515625" style="781" bestFit="1" customWidth="1"/>
    <col min="6926" max="7168" width="9.140625" style="781"/>
    <col min="7169" max="7169" width="11.7109375" style="781" bestFit="1" customWidth="1"/>
    <col min="7170" max="7172" width="0" style="781" hidden="1" customWidth="1"/>
    <col min="7173" max="7175" width="9.140625" style="781" customWidth="1"/>
    <col min="7176" max="7176" width="9.7109375" style="781" customWidth="1"/>
    <col min="7177" max="7177" width="9.140625" style="781" customWidth="1"/>
    <col min="7178" max="7179" width="9.28515625" style="781" bestFit="1" customWidth="1"/>
    <col min="7180" max="7180" width="10.85546875" style="781" bestFit="1" customWidth="1"/>
    <col min="7181" max="7181" width="9.28515625" style="781" bestFit="1" customWidth="1"/>
    <col min="7182" max="7424" width="9.140625" style="781"/>
    <col min="7425" max="7425" width="11.7109375" style="781" bestFit="1" customWidth="1"/>
    <col min="7426" max="7428" width="0" style="781" hidden="1" customWidth="1"/>
    <col min="7429" max="7431" width="9.140625" style="781" customWidth="1"/>
    <col min="7432" max="7432" width="9.7109375" style="781" customWidth="1"/>
    <col min="7433" max="7433" width="9.140625" style="781" customWidth="1"/>
    <col min="7434" max="7435" width="9.28515625" style="781" bestFit="1" customWidth="1"/>
    <col min="7436" max="7436" width="10.85546875" style="781" bestFit="1" customWidth="1"/>
    <col min="7437" max="7437" width="9.28515625" style="781" bestFit="1" customWidth="1"/>
    <col min="7438" max="7680" width="9.140625" style="781"/>
    <col min="7681" max="7681" width="11.7109375" style="781" bestFit="1" customWidth="1"/>
    <col min="7682" max="7684" width="0" style="781" hidden="1" customWidth="1"/>
    <col min="7685" max="7687" width="9.140625" style="781" customWidth="1"/>
    <col min="7688" max="7688" width="9.7109375" style="781" customWidth="1"/>
    <col min="7689" max="7689" width="9.140625" style="781" customWidth="1"/>
    <col min="7690" max="7691" width="9.28515625" style="781" bestFit="1" customWidth="1"/>
    <col min="7692" max="7692" width="10.85546875" style="781" bestFit="1" customWidth="1"/>
    <col min="7693" max="7693" width="9.28515625" style="781" bestFit="1" customWidth="1"/>
    <col min="7694" max="7936" width="9.140625" style="781"/>
    <col min="7937" max="7937" width="11.7109375" style="781" bestFit="1" customWidth="1"/>
    <col min="7938" max="7940" width="0" style="781" hidden="1" customWidth="1"/>
    <col min="7941" max="7943" width="9.140625" style="781" customWidth="1"/>
    <col min="7944" max="7944" width="9.7109375" style="781" customWidth="1"/>
    <col min="7945" max="7945" width="9.140625" style="781" customWidth="1"/>
    <col min="7946" max="7947" width="9.28515625" style="781" bestFit="1" customWidth="1"/>
    <col min="7948" max="7948" width="10.85546875" style="781" bestFit="1" customWidth="1"/>
    <col min="7949" max="7949" width="9.28515625" style="781" bestFit="1" customWidth="1"/>
    <col min="7950" max="8192" width="9.140625" style="781"/>
    <col min="8193" max="8193" width="11.7109375" style="781" bestFit="1" customWidth="1"/>
    <col min="8194" max="8196" width="0" style="781" hidden="1" customWidth="1"/>
    <col min="8197" max="8199" width="9.140625" style="781" customWidth="1"/>
    <col min="8200" max="8200" width="9.7109375" style="781" customWidth="1"/>
    <col min="8201" max="8201" width="9.140625" style="781" customWidth="1"/>
    <col min="8202" max="8203" width="9.28515625" style="781" bestFit="1" customWidth="1"/>
    <col min="8204" max="8204" width="10.85546875" style="781" bestFit="1" customWidth="1"/>
    <col min="8205" max="8205" width="9.28515625" style="781" bestFit="1" customWidth="1"/>
    <col min="8206" max="8448" width="9.140625" style="781"/>
    <col min="8449" max="8449" width="11.7109375" style="781" bestFit="1" customWidth="1"/>
    <col min="8450" max="8452" width="0" style="781" hidden="1" customWidth="1"/>
    <col min="8453" max="8455" width="9.140625" style="781" customWidth="1"/>
    <col min="8456" max="8456" width="9.7109375" style="781" customWidth="1"/>
    <col min="8457" max="8457" width="9.140625" style="781" customWidth="1"/>
    <col min="8458" max="8459" width="9.28515625" style="781" bestFit="1" customWidth="1"/>
    <col min="8460" max="8460" width="10.85546875" style="781" bestFit="1" customWidth="1"/>
    <col min="8461" max="8461" width="9.28515625" style="781" bestFit="1" customWidth="1"/>
    <col min="8462" max="8704" width="9.140625" style="781"/>
    <col min="8705" max="8705" width="11.7109375" style="781" bestFit="1" customWidth="1"/>
    <col min="8706" max="8708" width="0" style="781" hidden="1" customWidth="1"/>
    <col min="8709" max="8711" width="9.140625" style="781" customWidth="1"/>
    <col min="8712" max="8712" width="9.7109375" style="781" customWidth="1"/>
    <col min="8713" max="8713" width="9.140625" style="781" customWidth="1"/>
    <col min="8714" max="8715" width="9.28515625" style="781" bestFit="1" customWidth="1"/>
    <col min="8716" max="8716" width="10.85546875" style="781" bestFit="1" customWidth="1"/>
    <col min="8717" max="8717" width="9.28515625" style="781" bestFit="1" customWidth="1"/>
    <col min="8718" max="8960" width="9.140625" style="781"/>
    <col min="8961" max="8961" width="11.7109375" style="781" bestFit="1" customWidth="1"/>
    <col min="8962" max="8964" width="0" style="781" hidden="1" customWidth="1"/>
    <col min="8965" max="8967" width="9.140625" style="781" customWidth="1"/>
    <col min="8968" max="8968" width="9.7109375" style="781" customWidth="1"/>
    <col min="8969" max="8969" width="9.140625" style="781" customWidth="1"/>
    <col min="8970" max="8971" width="9.28515625" style="781" bestFit="1" customWidth="1"/>
    <col min="8972" max="8972" width="10.85546875" style="781" bestFit="1" customWidth="1"/>
    <col min="8973" max="8973" width="9.28515625" style="781" bestFit="1" customWidth="1"/>
    <col min="8974" max="9216" width="9.140625" style="781"/>
    <col min="9217" max="9217" width="11.7109375" style="781" bestFit="1" customWidth="1"/>
    <col min="9218" max="9220" width="0" style="781" hidden="1" customWidth="1"/>
    <col min="9221" max="9223" width="9.140625" style="781" customWidth="1"/>
    <col min="9224" max="9224" width="9.7109375" style="781" customWidth="1"/>
    <col min="9225" max="9225" width="9.140625" style="781" customWidth="1"/>
    <col min="9226" max="9227" width="9.28515625" style="781" bestFit="1" customWidth="1"/>
    <col min="9228" max="9228" width="10.85546875" style="781" bestFit="1" customWidth="1"/>
    <col min="9229" max="9229" width="9.28515625" style="781" bestFit="1" customWidth="1"/>
    <col min="9230" max="9472" width="9.140625" style="781"/>
    <col min="9473" max="9473" width="11.7109375" style="781" bestFit="1" customWidth="1"/>
    <col min="9474" max="9476" width="0" style="781" hidden="1" customWidth="1"/>
    <col min="9477" max="9479" width="9.140625" style="781" customWidth="1"/>
    <col min="9480" max="9480" width="9.7109375" style="781" customWidth="1"/>
    <col min="9481" max="9481" width="9.140625" style="781" customWidth="1"/>
    <col min="9482" max="9483" width="9.28515625" style="781" bestFit="1" customWidth="1"/>
    <col min="9484" max="9484" width="10.85546875" style="781" bestFit="1" customWidth="1"/>
    <col min="9485" max="9485" width="9.28515625" style="781" bestFit="1" customWidth="1"/>
    <col min="9486" max="9728" width="9.140625" style="781"/>
    <col min="9729" max="9729" width="11.7109375" style="781" bestFit="1" customWidth="1"/>
    <col min="9730" max="9732" width="0" style="781" hidden="1" customWidth="1"/>
    <col min="9733" max="9735" width="9.140625" style="781" customWidth="1"/>
    <col min="9736" max="9736" width="9.7109375" style="781" customWidth="1"/>
    <col min="9737" max="9737" width="9.140625" style="781" customWidth="1"/>
    <col min="9738" max="9739" width="9.28515625" style="781" bestFit="1" customWidth="1"/>
    <col min="9740" max="9740" width="10.85546875" style="781" bestFit="1" customWidth="1"/>
    <col min="9741" max="9741" width="9.28515625" style="781" bestFit="1" customWidth="1"/>
    <col min="9742" max="9984" width="9.140625" style="781"/>
    <col min="9985" max="9985" width="11.7109375" style="781" bestFit="1" customWidth="1"/>
    <col min="9986" max="9988" width="0" style="781" hidden="1" customWidth="1"/>
    <col min="9989" max="9991" width="9.140625" style="781" customWidth="1"/>
    <col min="9992" max="9992" width="9.7109375" style="781" customWidth="1"/>
    <col min="9993" max="9993" width="9.140625" style="781" customWidth="1"/>
    <col min="9994" max="9995" width="9.28515625" style="781" bestFit="1" customWidth="1"/>
    <col min="9996" max="9996" width="10.85546875" style="781" bestFit="1" customWidth="1"/>
    <col min="9997" max="9997" width="9.28515625" style="781" bestFit="1" customWidth="1"/>
    <col min="9998" max="10240" width="9.140625" style="781"/>
    <col min="10241" max="10241" width="11.7109375" style="781" bestFit="1" customWidth="1"/>
    <col min="10242" max="10244" width="0" style="781" hidden="1" customWidth="1"/>
    <col min="10245" max="10247" width="9.140625" style="781" customWidth="1"/>
    <col min="10248" max="10248" width="9.7109375" style="781" customWidth="1"/>
    <col min="10249" max="10249" width="9.140625" style="781" customWidth="1"/>
    <col min="10250" max="10251" width="9.28515625" style="781" bestFit="1" customWidth="1"/>
    <col min="10252" max="10252" width="10.85546875" style="781" bestFit="1" customWidth="1"/>
    <col min="10253" max="10253" width="9.28515625" style="781" bestFit="1" customWidth="1"/>
    <col min="10254" max="10496" width="9.140625" style="781"/>
    <col min="10497" max="10497" width="11.7109375" style="781" bestFit="1" customWidth="1"/>
    <col min="10498" max="10500" width="0" style="781" hidden="1" customWidth="1"/>
    <col min="10501" max="10503" width="9.140625" style="781" customWidth="1"/>
    <col min="10504" max="10504" width="9.7109375" style="781" customWidth="1"/>
    <col min="10505" max="10505" width="9.140625" style="781" customWidth="1"/>
    <col min="10506" max="10507" width="9.28515625" style="781" bestFit="1" customWidth="1"/>
    <col min="10508" max="10508" width="10.85546875" style="781" bestFit="1" customWidth="1"/>
    <col min="10509" max="10509" width="9.28515625" style="781" bestFit="1" customWidth="1"/>
    <col min="10510" max="10752" width="9.140625" style="781"/>
    <col min="10753" max="10753" width="11.7109375" style="781" bestFit="1" customWidth="1"/>
    <col min="10754" max="10756" width="0" style="781" hidden="1" customWidth="1"/>
    <col min="10757" max="10759" width="9.140625" style="781" customWidth="1"/>
    <col min="10760" max="10760" width="9.7109375" style="781" customWidth="1"/>
    <col min="10761" max="10761" width="9.140625" style="781" customWidth="1"/>
    <col min="10762" max="10763" width="9.28515625" style="781" bestFit="1" customWidth="1"/>
    <col min="10764" max="10764" width="10.85546875" style="781" bestFit="1" customWidth="1"/>
    <col min="10765" max="10765" width="9.28515625" style="781" bestFit="1" customWidth="1"/>
    <col min="10766" max="11008" width="9.140625" style="781"/>
    <col min="11009" max="11009" width="11.7109375" style="781" bestFit="1" customWidth="1"/>
    <col min="11010" max="11012" width="0" style="781" hidden="1" customWidth="1"/>
    <col min="11013" max="11015" width="9.140625" style="781" customWidth="1"/>
    <col min="11016" max="11016" width="9.7109375" style="781" customWidth="1"/>
    <col min="11017" max="11017" width="9.140625" style="781" customWidth="1"/>
    <col min="11018" max="11019" width="9.28515625" style="781" bestFit="1" customWidth="1"/>
    <col min="11020" max="11020" width="10.85546875" style="781" bestFit="1" customWidth="1"/>
    <col min="11021" max="11021" width="9.28515625" style="781" bestFit="1" customWidth="1"/>
    <col min="11022" max="11264" width="9.140625" style="781"/>
    <col min="11265" max="11265" width="11.7109375" style="781" bestFit="1" customWidth="1"/>
    <col min="11266" max="11268" width="0" style="781" hidden="1" customWidth="1"/>
    <col min="11269" max="11271" width="9.140625" style="781" customWidth="1"/>
    <col min="11272" max="11272" width="9.7109375" style="781" customWidth="1"/>
    <col min="11273" max="11273" width="9.140625" style="781" customWidth="1"/>
    <col min="11274" max="11275" width="9.28515625" style="781" bestFit="1" customWidth="1"/>
    <col min="11276" max="11276" width="10.85546875" style="781" bestFit="1" customWidth="1"/>
    <col min="11277" max="11277" width="9.28515625" style="781" bestFit="1" customWidth="1"/>
    <col min="11278" max="11520" width="9.140625" style="781"/>
    <col min="11521" max="11521" width="11.7109375" style="781" bestFit="1" customWidth="1"/>
    <col min="11522" max="11524" width="0" style="781" hidden="1" customWidth="1"/>
    <col min="11525" max="11527" width="9.140625" style="781" customWidth="1"/>
    <col min="11528" max="11528" width="9.7109375" style="781" customWidth="1"/>
    <col min="11529" max="11529" width="9.140625" style="781" customWidth="1"/>
    <col min="11530" max="11531" width="9.28515625" style="781" bestFit="1" customWidth="1"/>
    <col min="11532" max="11532" width="10.85546875" style="781" bestFit="1" customWidth="1"/>
    <col min="11533" max="11533" width="9.28515625" style="781" bestFit="1" customWidth="1"/>
    <col min="11534" max="11776" width="9.140625" style="781"/>
    <col min="11777" max="11777" width="11.7109375" style="781" bestFit="1" customWidth="1"/>
    <col min="11778" max="11780" width="0" style="781" hidden="1" customWidth="1"/>
    <col min="11781" max="11783" width="9.140625" style="781" customWidth="1"/>
    <col min="11784" max="11784" width="9.7109375" style="781" customWidth="1"/>
    <col min="11785" max="11785" width="9.140625" style="781" customWidth="1"/>
    <col min="11786" max="11787" width="9.28515625" style="781" bestFit="1" customWidth="1"/>
    <col min="11788" max="11788" width="10.85546875" style="781" bestFit="1" customWidth="1"/>
    <col min="11789" max="11789" width="9.28515625" style="781" bestFit="1" customWidth="1"/>
    <col min="11790" max="12032" width="9.140625" style="781"/>
    <col min="12033" max="12033" width="11.7109375" style="781" bestFit="1" customWidth="1"/>
    <col min="12034" max="12036" width="0" style="781" hidden="1" customWidth="1"/>
    <col min="12037" max="12039" width="9.140625" style="781" customWidth="1"/>
    <col min="12040" max="12040" width="9.7109375" style="781" customWidth="1"/>
    <col min="12041" max="12041" width="9.140625" style="781" customWidth="1"/>
    <col min="12042" max="12043" width="9.28515625" style="781" bestFit="1" customWidth="1"/>
    <col min="12044" max="12044" width="10.85546875" style="781" bestFit="1" customWidth="1"/>
    <col min="12045" max="12045" width="9.28515625" style="781" bestFit="1" customWidth="1"/>
    <col min="12046" max="12288" width="9.140625" style="781"/>
    <col min="12289" max="12289" width="11.7109375" style="781" bestFit="1" customWidth="1"/>
    <col min="12290" max="12292" width="0" style="781" hidden="1" customWidth="1"/>
    <col min="12293" max="12295" width="9.140625" style="781" customWidth="1"/>
    <col min="12296" max="12296" width="9.7109375" style="781" customWidth="1"/>
    <col min="12297" max="12297" width="9.140625" style="781" customWidth="1"/>
    <col min="12298" max="12299" width="9.28515625" style="781" bestFit="1" customWidth="1"/>
    <col min="12300" max="12300" width="10.85546875" style="781" bestFit="1" customWidth="1"/>
    <col min="12301" max="12301" width="9.28515625" style="781" bestFit="1" customWidth="1"/>
    <col min="12302" max="12544" width="9.140625" style="781"/>
    <col min="12545" max="12545" width="11.7109375" style="781" bestFit="1" customWidth="1"/>
    <col min="12546" max="12548" width="0" style="781" hidden="1" customWidth="1"/>
    <col min="12549" max="12551" width="9.140625" style="781" customWidth="1"/>
    <col min="12552" max="12552" width="9.7109375" style="781" customWidth="1"/>
    <col min="12553" max="12553" width="9.140625" style="781" customWidth="1"/>
    <col min="12554" max="12555" width="9.28515625" style="781" bestFit="1" customWidth="1"/>
    <col min="12556" max="12556" width="10.85546875" style="781" bestFit="1" customWidth="1"/>
    <col min="12557" max="12557" width="9.28515625" style="781" bestFit="1" customWidth="1"/>
    <col min="12558" max="12800" width="9.140625" style="781"/>
    <col min="12801" max="12801" width="11.7109375" style="781" bestFit="1" customWidth="1"/>
    <col min="12802" max="12804" width="0" style="781" hidden="1" customWidth="1"/>
    <col min="12805" max="12807" width="9.140625" style="781" customWidth="1"/>
    <col min="12808" max="12808" width="9.7109375" style="781" customWidth="1"/>
    <col min="12809" max="12809" width="9.140625" style="781" customWidth="1"/>
    <col min="12810" max="12811" width="9.28515625" style="781" bestFit="1" customWidth="1"/>
    <col min="12812" max="12812" width="10.85546875" style="781" bestFit="1" customWidth="1"/>
    <col min="12813" max="12813" width="9.28515625" style="781" bestFit="1" customWidth="1"/>
    <col min="12814" max="13056" width="9.140625" style="781"/>
    <col min="13057" max="13057" width="11.7109375" style="781" bestFit="1" customWidth="1"/>
    <col min="13058" max="13060" width="0" style="781" hidden="1" customWidth="1"/>
    <col min="13061" max="13063" width="9.140625" style="781" customWidth="1"/>
    <col min="13064" max="13064" width="9.7109375" style="781" customWidth="1"/>
    <col min="13065" max="13065" width="9.140625" style="781" customWidth="1"/>
    <col min="13066" max="13067" width="9.28515625" style="781" bestFit="1" customWidth="1"/>
    <col min="13068" max="13068" width="10.85546875" style="781" bestFit="1" customWidth="1"/>
    <col min="13069" max="13069" width="9.28515625" style="781" bestFit="1" customWidth="1"/>
    <col min="13070" max="13312" width="9.140625" style="781"/>
    <col min="13313" max="13313" width="11.7109375" style="781" bestFit="1" customWidth="1"/>
    <col min="13314" max="13316" width="0" style="781" hidden="1" customWidth="1"/>
    <col min="13317" max="13319" width="9.140625" style="781" customWidth="1"/>
    <col min="13320" max="13320" width="9.7109375" style="781" customWidth="1"/>
    <col min="13321" max="13321" width="9.140625" style="781" customWidth="1"/>
    <col min="13322" max="13323" width="9.28515625" style="781" bestFit="1" customWidth="1"/>
    <col min="13324" max="13324" width="10.85546875" style="781" bestFit="1" customWidth="1"/>
    <col min="13325" max="13325" width="9.28515625" style="781" bestFit="1" customWidth="1"/>
    <col min="13326" max="13568" width="9.140625" style="781"/>
    <col min="13569" max="13569" width="11.7109375" style="781" bestFit="1" customWidth="1"/>
    <col min="13570" max="13572" width="0" style="781" hidden="1" customWidth="1"/>
    <col min="13573" max="13575" width="9.140625" style="781" customWidth="1"/>
    <col min="13576" max="13576" width="9.7109375" style="781" customWidth="1"/>
    <col min="13577" max="13577" width="9.140625" style="781" customWidth="1"/>
    <col min="13578" max="13579" width="9.28515625" style="781" bestFit="1" customWidth="1"/>
    <col min="13580" max="13580" width="10.85546875" style="781" bestFit="1" customWidth="1"/>
    <col min="13581" max="13581" width="9.28515625" style="781" bestFit="1" customWidth="1"/>
    <col min="13582" max="13824" width="9.140625" style="781"/>
    <col min="13825" max="13825" width="11.7109375" style="781" bestFit="1" customWidth="1"/>
    <col min="13826" max="13828" width="0" style="781" hidden="1" customWidth="1"/>
    <col min="13829" max="13831" width="9.140625" style="781" customWidth="1"/>
    <col min="13832" max="13832" width="9.7109375" style="781" customWidth="1"/>
    <col min="13833" max="13833" width="9.140625" style="781" customWidth="1"/>
    <col min="13834" max="13835" width="9.28515625" style="781" bestFit="1" customWidth="1"/>
    <col min="13836" max="13836" width="10.85546875" style="781" bestFit="1" customWidth="1"/>
    <col min="13837" max="13837" width="9.28515625" style="781" bestFit="1" customWidth="1"/>
    <col min="13838" max="14080" width="9.140625" style="781"/>
    <col min="14081" max="14081" width="11.7109375" style="781" bestFit="1" customWidth="1"/>
    <col min="14082" max="14084" width="0" style="781" hidden="1" customWidth="1"/>
    <col min="14085" max="14087" width="9.140625" style="781" customWidth="1"/>
    <col min="14088" max="14088" width="9.7109375" style="781" customWidth="1"/>
    <col min="14089" max="14089" width="9.140625" style="781" customWidth="1"/>
    <col min="14090" max="14091" width="9.28515625" style="781" bestFit="1" customWidth="1"/>
    <col min="14092" max="14092" width="10.85546875" style="781" bestFit="1" customWidth="1"/>
    <col min="14093" max="14093" width="9.28515625" style="781" bestFit="1" customWidth="1"/>
    <col min="14094" max="14336" width="9.140625" style="781"/>
    <col min="14337" max="14337" width="11.7109375" style="781" bestFit="1" customWidth="1"/>
    <col min="14338" max="14340" width="0" style="781" hidden="1" customWidth="1"/>
    <col min="14341" max="14343" width="9.140625" style="781" customWidth="1"/>
    <col min="14344" max="14344" width="9.7109375" style="781" customWidth="1"/>
    <col min="14345" max="14345" width="9.140625" style="781" customWidth="1"/>
    <col min="14346" max="14347" width="9.28515625" style="781" bestFit="1" customWidth="1"/>
    <col min="14348" max="14348" width="10.85546875" style="781" bestFit="1" customWidth="1"/>
    <col min="14349" max="14349" width="9.28515625" style="781" bestFit="1" customWidth="1"/>
    <col min="14350" max="14592" width="9.140625" style="781"/>
    <col min="14593" max="14593" width="11.7109375" style="781" bestFit="1" customWidth="1"/>
    <col min="14594" max="14596" width="0" style="781" hidden="1" customWidth="1"/>
    <col min="14597" max="14599" width="9.140625" style="781" customWidth="1"/>
    <col min="14600" max="14600" width="9.7109375" style="781" customWidth="1"/>
    <col min="14601" max="14601" width="9.140625" style="781" customWidth="1"/>
    <col min="14602" max="14603" width="9.28515625" style="781" bestFit="1" customWidth="1"/>
    <col min="14604" max="14604" width="10.85546875" style="781" bestFit="1" customWidth="1"/>
    <col min="14605" max="14605" width="9.28515625" style="781" bestFit="1" customWidth="1"/>
    <col min="14606" max="14848" width="9.140625" style="781"/>
    <col min="14849" max="14849" width="11.7109375" style="781" bestFit="1" customWidth="1"/>
    <col min="14850" max="14852" width="0" style="781" hidden="1" customWidth="1"/>
    <col min="14853" max="14855" width="9.140625" style="781" customWidth="1"/>
    <col min="14856" max="14856" width="9.7109375" style="781" customWidth="1"/>
    <col min="14857" max="14857" width="9.140625" style="781" customWidth="1"/>
    <col min="14858" max="14859" width="9.28515625" style="781" bestFit="1" customWidth="1"/>
    <col min="14860" max="14860" width="10.85546875" style="781" bestFit="1" customWidth="1"/>
    <col min="14861" max="14861" width="9.28515625" style="781" bestFit="1" customWidth="1"/>
    <col min="14862" max="15104" width="9.140625" style="781"/>
    <col min="15105" max="15105" width="11.7109375" style="781" bestFit="1" customWidth="1"/>
    <col min="15106" max="15108" width="0" style="781" hidden="1" customWidth="1"/>
    <col min="15109" max="15111" width="9.140625" style="781" customWidth="1"/>
    <col min="15112" max="15112" width="9.7109375" style="781" customWidth="1"/>
    <col min="15113" max="15113" width="9.140625" style="781" customWidth="1"/>
    <col min="15114" max="15115" width="9.28515625" style="781" bestFit="1" customWidth="1"/>
    <col min="15116" max="15116" width="10.85546875" style="781" bestFit="1" customWidth="1"/>
    <col min="15117" max="15117" width="9.28515625" style="781" bestFit="1" customWidth="1"/>
    <col min="15118" max="15360" width="9.140625" style="781"/>
    <col min="15361" max="15361" width="11.7109375" style="781" bestFit="1" customWidth="1"/>
    <col min="15362" max="15364" width="0" style="781" hidden="1" customWidth="1"/>
    <col min="15365" max="15367" width="9.140625" style="781" customWidth="1"/>
    <col min="15368" max="15368" width="9.7109375" style="781" customWidth="1"/>
    <col min="15369" max="15369" width="9.140625" style="781" customWidth="1"/>
    <col min="15370" max="15371" width="9.28515625" style="781" bestFit="1" customWidth="1"/>
    <col min="15372" max="15372" width="10.85546875" style="781" bestFit="1" customWidth="1"/>
    <col min="15373" max="15373" width="9.28515625" style="781" bestFit="1" customWidth="1"/>
    <col min="15374" max="15616" width="9.140625" style="781"/>
    <col min="15617" max="15617" width="11.7109375" style="781" bestFit="1" customWidth="1"/>
    <col min="15618" max="15620" width="0" style="781" hidden="1" customWidth="1"/>
    <col min="15621" max="15623" width="9.140625" style="781" customWidth="1"/>
    <col min="15624" max="15624" width="9.7109375" style="781" customWidth="1"/>
    <col min="15625" max="15625" width="9.140625" style="781" customWidth="1"/>
    <col min="15626" max="15627" width="9.28515625" style="781" bestFit="1" customWidth="1"/>
    <col min="15628" max="15628" width="10.85546875" style="781" bestFit="1" customWidth="1"/>
    <col min="15629" max="15629" width="9.28515625" style="781" bestFit="1" customWidth="1"/>
    <col min="15630" max="15872" width="9.140625" style="781"/>
    <col min="15873" max="15873" width="11.7109375" style="781" bestFit="1" customWidth="1"/>
    <col min="15874" max="15876" width="0" style="781" hidden="1" customWidth="1"/>
    <col min="15877" max="15879" width="9.140625" style="781" customWidth="1"/>
    <col min="15880" max="15880" width="9.7109375" style="781" customWidth="1"/>
    <col min="15881" max="15881" width="9.140625" style="781" customWidth="1"/>
    <col min="15882" max="15883" width="9.28515625" style="781" bestFit="1" customWidth="1"/>
    <col min="15884" max="15884" width="10.85546875" style="781" bestFit="1" customWidth="1"/>
    <col min="15885" max="15885" width="9.28515625" style="781" bestFit="1" customWidth="1"/>
    <col min="15886" max="16128" width="9.140625" style="781"/>
    <col min="16129" max="16129" width="11.7109375" style="781" bestFit="1" customWidth="1"/>
    <col min="16130" max="16132" width="0" style="781" hidden="1" customWidth="1"/>
    <col min="16133" max="16135" width="9.140625" style="781" customWidth="1"/>
    <col min="16136" max="16136" width="9.7109375" style="781" customWidth="1"/>
    <col min="16137" max="16137" width="9.140625" style="781" customWidth="1"/>
    <col min="16138" max="16139" width="9.28515625" style="781" bestFit="1" customWidth="1"/>
    <col min="16140" max="16140" width="10.85546875" style="781" bestFit="1" customWidth="1"/>
    <col min="16141" max="16141" width="9.28515625" style="781" bestFit="1" customWidth="1"/>
    <col min="16142" max="16384" width="9.140625" style="781"/>
  </cols>
  <sheetData>
    <row r="1" spans="1:13">
      <c r="A1" s="1553" t="s">
        <v>677</v>
      </c>
      <c r="B1" s="1553"/>
      <c r="C1" s="1553"/>
      <c r="D1" s="1553"/>
      <c r="E1" s="1553"/>
      <c r="F1" s="1553"/>
      <c r="G1" s="1553"/>
      <c r="H1" s="1553"/>
      <c r="I1" s="1553"/>
      <c r="J1" s="1553"/>
      <c r="K1" s="1553"/>
      <c r="L1" s="1553"/>
      <c r="M1" s="1553"/>
    </row>
    <row r="2" spans="1:13">
      <c r="A2" s="1554" t="s">
        <v>86</v>
      </c>
      <c r="B2" s="1554"/>
      <c r="C2" s="1554"/>
      <c r="D2" s="1554"/>
      <c r="E2" s="1554"/>
      <c r="F2" s="1554"/>
      <c r="G2" s="1554"/>
      <c r="H2" s="1554"/>
      <c r="I2" s="1554"/>
      <c r="J2" s="1554"/>
      <c r="K2" s="1554"/>
      <c r="L2" s="1554"/>
      <c r="M2" s="1554"/>
    </row>
    <row r="3" spans="1:13">
      <c r="A3" s="1555" t="s">
        <v>684</v>
      </c>
      <c r="B3" s="1555"/>
      <c r="C3" s="1555"/>
      <c r="D3" s="1555"/>
      <c r="E3" s="1555"/>
      <c r="F3" s="1555"/>
      <c r="G3" s="1555"/>
      <c r="H3" s="1555"/>
      <c r="I3" s="1555"/>
      <c r="J3" s="1555"/>
      <c r="K3" s="1555"/>
      <c r="L3" s="1555"/>
      <c r="M3" s="1555"/>
    </row>
    <row r="4" spans="1:13" ht="16.5" thickBot="1">
      <c r="A4" s="782"/>
      <c r="B4" s="782"/>
      <c r="C4" s="782"/>
      <c r="D4" s="782"/>
      <c r="E4" s="782"/>
      <c r="F4" s="782"/>
      <c r="G4" s="782"/>
    </row>
    <row r="5" spans="1:13" ht="27" customHeight="1" thickTop="1">
      <c r="A5" s="1556" t="s">
        <v>685</v>
      </c>
      <c r="B5" s="1558" t="s">
        <v>686</v>
      </c>
      <c r="C5" s="1558"/>
      <c r="D5" s="1558"/>
      <c r="E5" s="1559" t="s">
        <v>4</v>
      </c>
      <c r="F5" s="1559"/>
      <c r="G5" s="1559"/>
      <c r="H5" s="1559" t="s">
        <v>44</v>
      </c>
      <c r="I5" s="1559"/>
      <c r="J5" s="1559"/>
      <c r="K5" s="1559" t="s">
        <v>134</v>
      </c>
      <c r="L5" s="1559"/>
      <c r="M5" s="1560"/>
    </row>
    <row r="6" spans="1:13" ht="27" customHeight="1">
      <c r="A6" s="1557"/>
      <c r="B6" s="799" t="s">
        <v>687</v>
      </c>
      <c r="C6" s="799" t="s">
        <v>688</v>
      </c>
      <c r="D6" s="799" t="s">
        <v>689</v>
      </c>
      <c r="E6" s="799" t="s">
        <v>687</v>
      </c>
      <c r="F6" s="799" t="s">
        <v>688</v>
      </c>
      <c r="G6" s="799" t="s">
        <v>689</v>
      </c>
      <c r="H6" s="799" t="s">
        <v>687</v>
      </c>
      <c r="I6" s="799" t="s">
        <v>688</v>
      </c>
      <c r="J6" s="799" t="s">
        <v>689</v>
      </c>
      <c r="K6" s="799" t="s">
        <v>687</v>
      </c>
      <c r="L6" s="799" t="s">
        <v>688</v>
      </c>
      <c r="M6" s="800" t="s">
        <v>689</v>
      </c>
    </row>
    <row r="7" spans="1:13" ht="27" customHeight="1">
      <c r="A7" s="788" t="s">
        <v>495</v>
      </c>
      <c r="B7" s="789">
        <v>11.852776044915785</v>
      </c>
      <c r="C7" s="786">
        <v>10.026857654431524</v>
      </c>
      <c r="D7" s="784">
        <f>B7-C7</f>
        <v>1.8259183904842615</v>
      </c>
      <c r="E7" s="789">
        <v>8.6</v>
      </c>
      <c r="F7" s="785">
        <v>5.0999999999999996</v>
      </c>
      <c r="G7" s="783">
        <f t="shared" ref="G7:G18" si="0">E7-F7</f>
        <v>3.5</v>
      </c>
      <c r="H7" s="789">
        <v>2.29</v>
      </c>
      <c r="I7" s="785">
        <v>3.4</v>
      </c>
      <c r="J7" s="783">
        <f t="shared" ref="J7:J18" si="1">H7-I7</f>
        <v>-1.1099999999999999</v>
      </c>
      <c r="K7" s="789">
        <v>4.17</v>
      </c>
      <c r="L7" s="785">
        <v>3.7</v>
      </c>
      <c r="M7" s="790">
        <f>K7-L7</f>
        <v>0.46999999999999975</v>
      </c>
    </row>
    <row r="8" spans="1:13" ht="27" customHeight="1">
      <c r="A8" s="788" t="s">
        <v>496</v>
      </c>
      <c r="B8" s="789">
        <v>11.241507103150084</v>
      </c>
      <c r="C8" s="786">
        <v>9.7345132743362797</v>
      </c>
      <c r="D8" s="784">
        <f t="shared" ref="D8:D18" si="2">B8-C8</f>
        <v>1.5069938288138047</v>
      </c>
      <c r="E8" s="791">
        <v>7.9</v>
      </c>
      <c r="F8" s="785">
        <v>4.3</v>
      </c>
      <c r="G8" s="783">
        <f t="shared" si="0"/>
        <v>3.6000000000000005</v>
      </c>
      <c r="H8" s="792">
        <v>3.39</v>
      </c>
      <c r="I8" s="785">
        <v>3.3</v>
      </c>
      <c r="J8" s="783">
        <f t="shared" si="1"/>
        <v>9.0000000000000302E-2</v>
      </c>
      <c r="K8" s="791">
        <v>3.9</v>
      </c>
      <c r="L8" s="785">
        <v>3.8</v>
      </c>
      <c r="M8" s="793">
        <f>K8-L8</f>
        <v>0.10000000000000009</v>
      </c>
    </row>
    <row r="9" spans="1:13" ht="27" customHeight="1">
      <c r="A9" s="788" t="s">
        <v>497</v>
      </c>
      <c r="B9" s="789">
        <v>10.51344743276286</v>
      </c>
      <c r="C9" s="786">
        <v>9.7539543057996667</v>
      </c>
      <c r="D9" s="784">
        <f t="shared" si="2"/>
        <v>0.75949312696319282</v>
      </c>
      <c r="E9" s="789">
        <v>6.7</v>
      </c>
      <c r="F9" s="785">
        <v>4.2</v>
      </c>
      <c r="G9" s="783">
        <f t="shared" si="0"/>
        <v>2.5</v>
      </c>
      <c r="H9" s="789">
        <v>3.1</v>
      </c>
      <c r="I9" s="785">
        <v>3.6</v>
      </c>
      <c r="J9" s="783">
        <f t="shared" si="1"/>
        <v>-0.5</v>
      </c>
      <c r="K9" s="789"/>
      <c r="L9" s="785"/>
      <c r="M9" s="793"/>
    </row>
    <row r="10" spans="1:13" ht="27" customHeight="1">
      <c r="A10" s="788" t="s">
        <v>498</v>
      </c>
      <c r="B10" s="789">
        <v>10.465116279069761</v>
      </c>
      <c r="C10" s="786">
        <v>9.9035933391761688</v>
      </c>
      <c r="D10" s="784">
        <f t="shared" si="2"/>
        <v>0.56152293989359237</v>
      </c>
      <c r="E10" s="789">
        <v>4.8</v>
      </c>
      <c r="F10" s="785">
        <v>3.6</v>
      </c>
      <c r="G10" s="783">
        <f t="shared" si="0"/>
        <v>1.1999999999999997</v>
      </c>
      <c r="H10" s="789">
        <v>3.85</v>
      </c>
      <c r="I10" s="785">
        <v>4.88</v>
      </c>
      <c r="J10" s="783">
        <f t="shared" si="1"/>
        <v>-1.0299999999999998</v>
      </c>
      <c r="K10" s="789"/>
      <c r="L10" s="785"/>
      <c r="M10" s="793"/>
    </row>
    <row r="11" spans="1:13" ht="27" customHeight="1">
      <c r="A11" s="788" t="s">
        <v>499</v>
      </c>
      <c r="B11" s="789">
        <v>10.368098159509202</v>
      </c>
      <c r="C11" s="786">
        <v>10.563380281690144</v>
      </c>
      <c r="D11" s="784">
        <f t="shared" si="2"/>
        <v>-0.19528212218094154</v>
      </c>
      <c r="E11" s="789">
        <v>3.8</v>
      </c>
      <c r="F11" s="785">
        <v>3.4</v>
      </c>
      <c r="G11" s="783">
        <f t="shared" si="0"/>
        <v>0.39999999999999991</v>
      </c>
      <c r="H11" s="789">
        <v>4.16</v>
      </c>
      <c r="I11" s="785">
        <v>5.2</v>
      </c>
      <c r="J11" s="783">
        <f t="shared" si="1"/>
        <v>-1.04</v>
      </c>
      <c r="K11" s="789"/>
      <c r="L11" s="785"/>
      <c r="M11" s="793"/>
    </row>
    <row r="12" spans="1:13" ht="27" customHeight="1">
      <c r="A12" s="788" t="s">
        <v>500</v>
      </c>
      <c r="B12" s="789">
        <v>9.8170731707317032</v>
      </c>
      <c r="C12" s="786">
        <v>10.78947368421052</v>
      </c>
      <c r="D12" s="784">
        <f t="shared" si="2"/>
        <v>-0.97240051347881717</v>
      </c>
      <c r="E12" s="789">
        <v>3.2</v>
      </c>
      <c r="F12" s="785">
        <v>3.2</v>
      </c>
      <c r="G12" s="783">
        <f t="shared" si="0"/>
        <v>0</v>
      </c>
      <c r="H12" s="789">
        <v>4</v>
      </c>
      <c r="I12" s="785">
        <v>5.07</v>
      </c>
      <c r="J12" s="783">
        <f t="shared" si="1"/>
        <v>-1.0700000000000003</v>
      </c>
      <c r="K12" s="789"/>
      <c r="L12" s="785"/>
      <c r="M12" s="793"/>
    </row>
    <row r="13" spans="1:13" ht="27" customHeight="1">
      <c r="A13" s="788" t="s">
        <v>501</v>
      </c>
      <c r="B13" s="789">
        <v>10.073260073260087</v>
      </c>
      <c r="C13" s="786">
        <v>10.907504363001735</v>
      </c>
      <c r="D13" s="784">
        <f t="shared" si="2"/>
        <v>-0.83424428974164755</v>
      </c>
      <c r="E13" s="794">
        <v>3.26</v>
      </c>
      <c r="F13" s="785">
        <v>3.7</v>
      </c>
      <c r="G13" s="783">
        <f t="shared" si="0"/>
        <v>-0.44000000000000039</v>
      </c>
      <c r="H13" s="789">
        <v>4.99</v>
      </c>
      <c r="I13" s="785">
        <v>4.4000000000000004</v>
      </c>
      <c r="J13" s="783">
        <f t="shared" si="1"/>
        <v>0.58999999999999986</v>
      </c>
      <c r="K13" s="789"/>
      <c r="L13" s="785"/>
      <c r="M13" s="793"/>
    </row>
    <row r="14" spans="1:13" ht="27" customHeight="1">
      <c r="A14" s="788" t="s">
        <v>502</v>
      </c>
      <c r="B14" s="789">
        <v>10.237659963436926</v>
      </c>
      <c r="C14" s="786">
        <v>10.389610389610397</v>
      </c>
      <c r="D14" s="784">
        <f t="shared" si="2"/>
        <v>-0.15195042617347099</v>
      </c>
      <c r="E14" s="794">
        <v>2.9</v>
      </c>
      <c r="F14" s="785">
        <v>3.8</v>
      </c>
      <c r="G14" s="783">
        <f t="shared" si="0"/>
        <v>-0.89999999999999991</v>
      </c>
      <c r="H14" s="789">
        <v>5.96</v>
      </c>
      <c r="I14" s="785">
        <v>4.28</v>
      </c>
      <c r="J14" s="783">
        <f t="shared" si="1"/>
        <v>1.6799999999999997</v>
      </c>
      <c r="K14" s="789"/>
      <c r="L14" s="785"/>
      <c r="M14" s="793"/>
    </row>
    <row r="15" spans="1:13" ht="27" customHeight="1">
      <c r="A15" s="788" t="s">
        <v>503</v>
      </c>
      <c r="B15" s="789">
        <v>9.4578313253011999</v>
      </c>
      <c r="C15" s="786">
        <v>9.3936806148591074</v>
      </c>
      <c r="D15" s="784">
        <f t="shared" si="2"/>
        <v>6.4150710442092418E-2</v>
      </c>
      <c r="E15" s="789">
        <v>3.8</v>
      </c>
      <c r="F15" s="785">
        <v>3</v>
      </c>
      <c r="G15" s="783">
        <f t="shared" si="0"/>
        <v>0.79999999999999982</v>
      </c>
      <c r="H15" s="789">
        <v>5.33</v>
      </c>
      <c r="I15" s="785">
        <v>4.5999999999999996</v>
      </c>
      <c r="J15" s="783">
        <f t="shared" si="1"/>
        <v>0.73000000000000043</v>
      </c>
      <c r="K15" s="789"/>
      <c r="L15" s="785"/>
      <c r="M15" s="793"/>
    </row>
    <row r="16" spans="1:13" ht="27" customHeight="1">
      <c r="A16" s="788" t="s">
        <v>504</v>
      </c>
      <c r="B16" s="789">
        <v>8.6904761904761756</v>
      </c>
      <c r="C16" s="786">
        <v>9.3062605752960934</v>
      </c>
      <c r="D16" s="784">
        <f t="shared" si="2"/>
        <v>-0.61578438481991782</v>
      </c>
      <c r="E16" s="789">
        <v>3.36</v>
      </c>
      <c r="F16" s="785">
        <v>2.2000000000000002</v>
      </c>
      <c r="G16" s="783">
        <f t="shared" si="0"/>
        <v>1.1599999999999997</v>
      </c>
      <c r="H16" s="789">
        <v>4.0999999999999996</v>
      </c>
      <c r="I16" s="785">
        <v>4.9000000000000004</v>
      </c>
      <c r="J16" s="783">
        <f t="shared" si="1"/>
        <v>-0.80000000000000071</v>
      </c>
      <c r="K16" s="789"/>
      <c r="L16" s="785"/>
      <c r="M16" s="793"/>
    </row>
    <row r="17" spans="1:13" ht="27" customHeight="1">
      <c r="A17" s="788" t="s">
        <v>505</v>
      </c>
      <c r="B17" s="789">
        <v>8.2256169212690793</v>
      </c>
      <c r="C17" s="786">
        <v>9.8662207357859586</v>
      </c>
      <c r="D17" s="784">
        <f t="shared" si="2"/>
        <v>-1.6406038145168793</v>
      </c>
      <c r="E17" s="789">
        <v>2.78</v>
      </c>
      <c r="F17" s="785">
        <v>1.54</v>
      </c>
      <c r="G17" s="783">
        <f t="shared" si="0"/>
        <v>1.2399999999999998</v>
      </c>
      <c r="H17" s="789">
        <v>4.0999999999999996</v>
      </c>
      <c r="I17" s="785">
        <v>5</v>
      </c>
      <c r="J17" s="783">
        <f t="shared" si="1"/>
        <v>-0.90000000000000036</v>
      </c>
      <c r="K17" s="789"/>
      <c r="L17" s="785"/>
      <c r="M17" s="793"/>
    </row>
    <row r="18" spans="1:13" ht="27" customHeight="1">
      <c r="A18" s="788" t="s">
        <v>506</v>
      </c>
      <c r="B18" s="789">
        <v>7.8</v>
      </c>
      <c r="C18" s="786">
        <v>9.637561779242148</v>
      </c>
      <c r="D18" s="784">
        <f t="shared" si="2"/>
        <v>-1.8375617792421481</v>
      </c>
      <c r="E18" s="789">
        <v>2.71</v>
      </c>
      <c r="F18" s="785">
        <v>2.36</v>
      </c>
      <c r="G18" s="783">
        <f t="shared" si="0"/>
        <v>0.35000000000000009</v>
      </c>
      <c r="H18" s="789">
        <v>4.5999999999999996</v>
      </c>
      <c r="I18" s="785">
        <v>4.17</v>
      </c>
      <c r="J18" s="783">
        <f t="shared" si="1"/>
        <v>0.42999999999999972</v>
      </c>
      <c r="K18" s="789"/>
      <c r="L18" s="785"/>
      <c r="M18" s="793"/>
    </row>
    <row r="19" spans="1:13" ht="27" customHeight="1" thickBot="1">
      <c r="A19" s="795" t="s">
        <v>682</v>
      </c>
      <c r="B19" s="796">
        <f t="shared" ref="B19:M19" si="3">AVERAGE(B7:B18)</f>
        <v>9.8952385553235711</v>
      </c>
      <c r="C19" s="796">
        <f t="shared" si="3"/>
        <v>10.022717583119979</v>
      </c>
      <c r="D19" s="797">
        <f t="shared" si="3"/>
        <v>-0.12747902779640655</v>
      </c>
      <c r="E19" s="796">
        <f t="shared" si="3"/>
        <v>4.484166666666666</v>
      </c>
      <c r="F19" s="796">
        <f t="shared" si="3"/>
        <v>3.3666666666666667</v>
      </c>
      <c r="G19" s="796">
        <f t="shared" si="3"/>
        <v>1.1174999999999999</v>
      </c>
      <c r="H19" s="796">
        <f t="shared" si="3"/>
        <v>4.1558333333333337</v>
      </c>
      <c r="I19" s="796">
        <f t="shared" si="3"/>
        <v>4.4000000000000004</v>
      </c>
      <c r="J19" s="796">
        <f t="shared" si="3"/>
        <v>-0.24416666666666678</v>
      </c>
      <c r="K19" s="796">
        <f t="shared" si="3"/>
        <v>4.0350000000000001</v>
      </c>
      <c r="L19" s="796">
        <f t="shared" si="3"/>
        <v>3.75</v>
      </c>
      <c r="M19" s="798">
        <f t="shared" si="3"/>
        <v>0.28499999999999992</v>
      </c>
    </row>
    <row r="20" spans="1:13" ht="16.5" thickTop="1">
      <c r="A20" s="787"/>
      <c r="B20" s="787"/>
      <c r="C20" s="787"/>
      <c r="D20" s="787"/>
      <c r="E20" s="787"/>
      <c r="F20" s="787"/>
      <c r="G20" s="787"/>
    </row>
  </sheetData>
  <mergeCells count="8">
    <mergeCell ref="A1:M1"/>
    <mergeCell ref="A2:M2"/>
    <mergeCell ref="A3:M3"/>
    <mergeCell ref="A5:A6"/>
    <mergeCell ref="B5:D5"/>
    <mergeCell ref="E5:G5"/>
    <mergeCell ref="H5:J5"/>
    <mergeCell ref="K5:M5"/>
  </mergeCells>
  <printOptions horizontalCentered="1"/>
  <pageMargins left="0.5" right="0.5" top="0.5" bottom="0.5" header="0.3" footer="0.3"/>
  <pageSetup paperSize="9" scale="85" orientation="portrait" r:id="rId1"/>
</worksheet>
</file>

<file path=xl/worksheets/sheet40.xml><?xml version="1.0" encoding="utf-8"?>
<worksheet xmlns="http://schemas.openxmlformats.org/spreadsheetml/2006/main" xmlns:r="http://schemas.openxmlformats.org/officeDocument/2006/relationships">
  <sheetPr>
    <pageSetUpPr fitToPage="1"/>
  </sheetPr>
  <dimension ref="A1:I53"/>
  <sheetViews>
    <sheetView workbookViewId="0">
      <selection activeCell="J13" sqref="J13"/>
    </sheetView>
  </sheetViews>
  <sheetFormatPr defaultColWidth="11.42578125" defaultRowHeight="15.75"/>
  <cols>
    <col min="1" max="1" width="49.85546875" style="482" bestFit="1" customWidth="1"/>
    <col min="2" max="4" width="14.42578125" style="482" customWidth="1"/>
    <col min="5" max="6" width="12.140625" style="482" customWidth="1"/>
    <col min="7" max="7" width="11.42578125" style="482" customWidth="1"/>
    <col min="8" max="8" width="11.42578125" style="482"/>
    <col min="9" max="9" width="1.5703125" style="482" bestFit="1" customWidth="1"/>
    <col min="10" max="255" width="11.42578125" style="482"/>
    <col min="256" max="256" width="46.85546875" style="482" customWidth="1"/>
    <col min="257" max="259" width="8.28515625" style="482" bestFit="1" customWidth="1"/>
    <col min="260" max="261" width="7.7109375" style="482" bestFit="1" customWidth="1"/>
    <col min="262" max="262" width="11.42578125" style="482" customWidth="1"/>
    <col min="263" max="263" width="9.42578125" style="482" bestFit="1" customWidth="1"/>
    <col min="264" max="511" width="11.42578125" style="482"/>
    <col min="512" max="512" width="46.85546875" style="482" customWidth="1"/>
    <col min="513" max="515" width="8.28515625" style="482" bestFit="1" customWidth="1"/>
    <col min="516" max="517" width="7.7109375" style="482" bestFit="1" customWidth="1"/>
    <col min="518" max="518" width="11.42578125" style="482" customWidth="1"/>
    <col min="519" max="519" width="9.42578125" style="482" bestFit="1" customWidth="1"/>
    <col min="520" max="767" width="11.42578125" style="482"/>
    <col min="768" max="768" width="46.85546875" style="482" customWidth="1"/>
    <col min="769" max="771" width="8.28515625" style="482" bestFit="1" customWidth="1"/>
    <col min="772" max="773" width="7.7109375" style="482" bestFit="1" customWidth="1"/>
    <col min="774" max="774" width="11.42578125" style="482" customWidth="1"/>
    <col min="775" max="775" width="9.42578125" style="482" bestFit="1" customWidth="1"/>
    <col min="776" max="1023" width="11.42578125" style="482"/>
    <col min="1024" max="1024" width="46.85546875" style="482" customWidth="1"/>
    <col min="1025" max="1027" width="8.28515625" style="482" bestFit="1" customWidth="1"/>
    <col min="1028" max="1029" width="7.7109375" style="482" bestFit="1" customWidth="1"/>
    <col min="1030" max="1030" width="11.42578125" style="482" customWidth="1"/>
    <col min="1031" max="1031" width="9.42578125" style="482" bestFit="1" customWidth="1"/>
    <col min="1032" max="1279" width="11.42578125" style="482"/>
    <col min="1280" max="1280" width="46.85546875" style="482" customWidth="1"/>
    <col min="1281" max="1283" width="8.28515625" style="482" bestFit="1" customWidth="1"/>
    <col min="1284" max="1285" width="7.7109375" style="482" bestFit="1" customWidth="1"/>
    <col min="1286" max="1286" width="11.42578125" style="482" customWidth="1"/>
    <col min="1287" max="1287" width="9.42578125" style="482" bestFit="1" customWidth="1"/>
    <col min="1288" max="1535" width="11.42578125" style="482"/>
    <col min="1536" max="1536" width="46.85546875" style="482" customWidth="1"/>
    <col min="1537" max="1539" width="8.28515625" style="482" bestFit="1" customWidth="1"/>
    <col min="1540" max="1541" width="7.7109375" style="482" bestFit="1" customWidth="1"/>
    <col min="1542" max="1542" width="11.42578125" style="482" customWidth="1"/>
    <col min="1543" max="1543" width="9.42578125" style="482" bestFit="1" customWidth="1"/>
    <col min="1544" max="1791" width="11.42578125" style="482"/>
    <col min="1792" max="1792" width="46.85546875" style="482" customWidth="1"/>
    <col min="1793" max="1795" width="8.28515625" style="482" bestFit="1" customWidth="1"/>
    <col min="1796" max="1797" width="7.7109375" style="482" bestFit="1" customWidth="1"/>
    <col min="1798" max="1798" width="11.42578125" style="482" customWidth="1"/>
    <col min="1799" max="1799" width="9.42578125" style="482" bestFit="1" customWidth="1"/>
    <col min="1800" max="2047" width="11.42578125" style="482"/>
    <col min="2048" max="2048" width="46.85546875" style="482" customWidth="1"/>
    <col min="2049" max="2051" width="8.28515625" style="482" bestFit="1" customWidth="1"/>
    <col min="2052" max="2053" width="7.7109375" style="482" bestFit="1" customWidth="1"/>
    <col min="2054" max="2054" width="11.42578125" style="482" customWidth="1"/>
    <col min="2055" max="2055" width="9.42578125" style="482" bestFit="1" customWidth="1"/>
    <col min="2056" max="2303" width="11.42578125" style="482"/>
    <col min="2304" max="2304" width="46.85546875" style="482" customWidth="1"/>
    <col min="2305" max="2307" width="8.28515625" style="482" bestFit="1" customWidth="1"/>
    <col min="2308" max="2309" width="7.7109375" style="482" bestFit="1" customWidth="1"/>
    <col min="2310" max="2310" width="11.42578125" style="482" customWidth="1"/>
    <col min="2311" max="2311" width="9.42578125" style="482" bestFit="1" customWidth="1"/>
    <col min="2312" max="2559" width="11.42578125" style="482"/>
    <col min="2560" max="2560" width="46.85546875" style="482" customWidth="1"/>
    <col min="2561" max="2563" width="8.28515625" style="482" bestFit="1" customWidth="1"/>
    <col min="2564" max="2565" width="7.7109375" style="482" bestFit="1" customWidth="1"/>
    <col min="2566" max="2566" width="11.42578125" style="482" customWidth="1"/>
    <col min="2567" max="2567" width="9.42578125" style="482" bestFit="1" customWidth="1"/>
    <col min="2568" max="2815" width="11.42578125" style="482"/>
    <col min="2816" max="2816" width="46.85546875" style="482" customWidth="1"/>
    <col min="2817" max="2819" width="8.28515625" style="482" bestFit="1" customWidth="1"/>
    <col min="2820" max="2821" width="7.7109375" style="482" bestFit="1" customWidth="1"/>
    <col min="2822" max="2822" width="11.42578125" style="482" customWidth="1"/>
    <col min="2823" max="2823" width="9.42578125" style="482" bestFit="1" customWidth="1"/>
    <col min="2824" max="3071" width="11.42578125" style="482"/>
    <col min="3072" max="3072" width="46.85546875" style="482" customWidth="1"/>
    <col min="3073" max="3075" width="8.28515625" style="482" bestFit="1" customWidth="1"/>
    <col min="3076" max="3077" width="7.7109375" style="482" bestFit="1" customWidth="1"/>
    <col min="3078" max="3078" width="11.42578125" style="482" customWidth="1"/>
    <col min="3079" max="3079" width="9.42578125" style="482" bestFit="1" customWidth="1"/>
    <col min="3080" max="3327" width="11.42578125" style="482"/>
    <col min="3328" max="3328" width="46.85546875" style="482" customWidth="1"/>
    <col min="3329" max="3331" width="8.28515625" style="482" bestFit="1" customWidth="1"/>
    <col min="3332" max="3333" width="7.7109375" style="482" bestFit="1" customWidth="1"/>
    <col min="3334" max="3334" width="11.42578125" style="482" customWidth="1"/>
    <col min="3335" max="3335" width="9.42578125" style="482" bestFit="1" customWidth="1"/>
    <col min="3336" max="3583" width="11.42578125" style="482"/>
    <col min="3584" max="3584" width="46.85546875" style="482" customWidth="1"/>
    <col min="3585" max="3587" width="8.28515625" style="482" bestFit="1" customWidth="1"/>
    <col min="3588" max="3589" width="7.7109375" style="482" bestFit="1" customWidth="1"/>
    <col min="3590" max="3590" width="11.42578125" style="482" customWidth="1"/>
    <col min="3591" max="3591" width="9.42578125" style="482" bestFit="1" customWidth="1"/>
    <col min="3592" max="3839" width="11.42578125" style="482"/>
    <col min="3840" max="3840" width="46.85546875" style="482" customWidth="1"/>
    <col min="3841" max="3843" width="8.28515625" style="482" bestFit="1" customWidth="1"/>
    <col min="3844" max="3845" width="7.7109375" style="482" bestFit="1" customWidth="1"/>
    <col min="3846" max="3846" width="11.42578125" style="482" customWidth="1"/>
    <col min="3847" max="3847" width="9.42578125" style="482" bestFit="1" customWidth="1"/>
    <col min="3848" max="4095" width="11.42578125" style="482"/>
    <col min="4096" max="4096" width="46.85546875" style="482" customWidth="1"/>
    <col min="4097" max="4099" width="8.28515625" style="482" bestFit="1" customWidth="1"/>
    <col min="4100" max="4101" width="7.7109375" style="482" bestFit="1" customWidth="1"/>
    <col min="4102" max="4102" width="11.42578125" style="482" customWidth="1"/>
    <col min="4103" max="4103" width="9.42578125" style="482" bestFit="1" customWidth="1"/>
    <col min="4104" max="4351" width="11.42578125" style="482"/>
    <col min="4352" max="4352" width="46.85546875" style="482" customWidth="1"/>
    <col min="4353" max="4355" width="8.28515625" style="482" bestFit="1" customWidth="1"/>
    <col min="4356" max="4357" width="7.7109375" style="482" bestFit="1" customWidth="1"/>
    <col min="4358" max="4358" width="11.42578125" style="482" customWidth="1"/>
    <col min="4359" max="4359" width="9.42578125" style="482" bestFit="1" customWidth="1"/>
    <col min="4360" max="4607" width="11.42578125" style="482"/>
    <col min="4608" max="4608" width="46.85546875" style="482" customWidth="1"/>
    <col min="4609" max="4611" width="8.28515625" style="482" bestFit="1" customWidth="1"/>
    <col min="4612" max="4613" width="7.7109375" style="482" bestFit="1" customWidth="1"/>
    <col min="4614" max="4614" width="11.42578125" style="482" customWidth="1"/>
    <col min="4615" max="4615" width="9.42578125" style="482" bestFit="1" customWidth="1"/>
    <col min="4616" max="4863" width="11.42578125" style="482"/>
    <col min="4864" max="4864" width="46.85546875" style="482" customWidth="1"/>
    <col min="4865" max="4867" width="8.28515625" style="482" bestFit="1" customWidth="1"/>
    <col min="4868" max="4869" width="7.7109375" style="482" bestFit="1" customWidth="1"/>
    <col min="4870" max="4870" width="11.42578125" style="482" customWidth="1"/>
    <col min="4871" max="4871" width="9.42578125" style="482" bestFit="1" customWidth="1"/>
    <col min="4872" max="5119" width="11.42578125" style="482"/>
    <col min="5120" max="5120" width="46.85546875" style="482" customWidth="1"/>
    <col min="5121" max="5123" width="8.28515625" style="482" bestFit="1" customWidth="1"/>
    <col min="5124" max="5125" width="7.7109375" style="482" bestFit="1" customWidth="1"/>
    <col min="5126" max="5126" width="11.42578125" style="482" customWidth="1"/>
    <col min="5127" max="5127" width="9.42578125" style="482" bestFit="1" customWidth="1"/>
    <col min="5128" max="5375" width="11.42578125" style="482"/>
    <col min="5376" max="5376" width="46.85546875" style="482" customWidth="1"/>
    <col min="5377" max="5379" width="8.28515625" style="482" bestFit="1" customWidth="1"/>
    <col min="5380" max="5381" width="7.7109375" style="482" bestFit="1" customWidth="1"/>
    <col min="5382" max="5382" width="11.42578125" style="482" customWidth="1"/>
    <col min="5383" max="5383" width="9.42578125" style="482" bestFit="1" customWidth="1"/>
    <col min="5384" max="5631" width="11.42578125" style="482"/>
    <col min="5632" max="5632" width="46.85546875" style="482" customWidth="1"/>
    <col min="5633" max="5635" width="8.28515625" style="482" bestFit="1" customWidth="1"/>
    <col min="5636" max="5637" width="7.7109375" style="482" bestFit="1" customWidth="1"/>
    <col min="5638" max="5638" width="11.42578125" style="482" customWidth="1"/>
    <col min="5639" max="5639" width="9.42578125" style="482" bestFit="1" customWidth="1"/>
    <col min="5640" max="5887" width="11.42578125" style="482"/>
    <col min="5888" max="5888" width="46.85546875" style="482" customWidth="1"/>
    <col min="5889" max="5891" width="8.28515625" style="482" bestFit="1" customWidth="1"/>
    <col min="5892" max="5893" width="7.7109375" style="482" bestFit="1" customWidth="1"/>
    <col min="5894" max="5894" width="11.42578125" style="482" customWidth="1"/>
    <col min="5895" max="5895" width="9.42578125" style="482" bestFit="1" customWidth="1"/>
    <col min="5896" max="6143" width="11.42578125" style="482"/>
    <col min="6144" max="6144" width="46.85546875" style="482" customWidth="1"/>
    <col min="6145" max="6147" width="8.28515625" style="482" bestFit="1" customWidth="1"/>
    <col min="6148" max="6149" width="7.7109375" style="482" bestFit="1" customWidth="1"/>
    <col min="6150" max="6150" width="11.42578125" style="482" customWidth="1"/>
    <col min="6151" max="6151" width="9.42578125" style="482" bestFit="1" customWidth="1"/>
    <col min="6152" max="6399" width="11.42578125" style="482"/>
    <col min="6400" max="6400" width="46.85546875" style="482" customWidth="1"/>
    <col min="6401" max="6403" width="8.28515625" style="482" bestFit="1" customWidth="1"/>
    <col min="6404" max="6405" width="7.7109375" style="482" bestFit="1" customWidth="1"/>
    <col min="6406" max="6406" width="11.42578125" style="482" customWidth="1"/>
    <col min="6407" max="6407" width="9.42578125" style="482" bestFit="1" customWidth="1"/>
    <col min="6408" max="6655" width="11.42578125" style="482"/>
    <col min="6656" max="6656" width="46.85546875" style="482" customWidth="1"/>
    <col min="6657" max="6659" width="8.28515625" style="482" bestFit="1" customWidth="1"/>
    <col min="6660" max="6661" width="7.7109375" style="482" bestFit="1" customWidth="1"/>
    <col min="6662" max="6662" width="11.42578125" style="482" customWidth="1"/>
    <col min="6663" max="6663" width="9.42578125" style="482" bestFit="1" customWidth="1"/>
    <col min="6664" max="6911" width="11.42578125" style="482"/>
    <col min="6912" max="6912" width="46.85546875" style="482" customWidth="1"/>
    <col min="6913" max="6915" width="8.28515625" style="482" bestFit="1" customWidth="1"/>
    <col min="6916" max="6917" width="7.7109375" style="482" bestFit="1" customWidth="1"/>
    <col min="6918" max="6918" width="11.42578125" style="482" customWidth="1"/>
    <col min="6919" max="6919" width="9.42578125" style="482" bestFit="1" customWidth="1"/>
    <col min="6920" max="7167" width="11.42578125" style="482"/>
    <col min="7168" max="7168" width="46.85546875" style="482" customWidth="1"/>
    <col min="7169" max="7171" width="8.28515625" style="482" bestFit="1" customWidth="1"/>
    <col min="7172" max="7173" width="7.7109375" style="482" bestFit="1" customWidth="1"/>
    <col min="7174" max="7174" width="11.42578125" style="482" customWidth="1"/>
    <col min="7175" max="7175" width="9.42578125" style="482" bestFit="1" customWidth="1"/>
    <col min="7176" max="7423" width="11.42578125" style="482"/>
    <col min="7424" max="7424" width="46.85546875" style="482" customWidth="1"/>
    <col min="7425" max="7427" width="8.28515625" style="482" bestFit="1" customWidth="1"/>
    <col min="7428" max="7429" width="7.7109375" style="482" bestFit="1" customWidth="1"/>
    <col min="7430" max="7430" width="11.42578125" style="482" customWidth="1"/>
    <col min="7431" max="7431" width="9.42578125" style="482" bestFit="1" customWidth="1"/>
    <col min="7432" max="7679" width="11.42578125" style="482"/>
    <col min="7680" max="7680" width="46.85546875" style="482" customWidth="1"/>
    <col min="7681" max="7683" width="8.28515625" style="482" bestFit="1" customWidth="1"/>
    <col min="7684" max="7685" width="7.7109375" style="482" bestFit="1" customWidth="1"/>
    <col min="7686" max="7686" width="11.42578125" style="482" customWidth="1"/>
    <col min="7687" max="7687" width="9.42578125" style="482" bestFit="1" customWidth="1"/>
    <col min="7688" max="7935" width="11.42578125" style="482"/>
    <col min="7936" max="7936" width="46.85546875" style="482" customWidth="1"/>
    <col min="7937" max="7939" width="8.28515625" style="482" bestFit="1" customWidth="1"/>
    <col min="7940" max="7941" width="7.7109375" style="482" bestFit="1" customWidth="1"/>
    <col min="7942" max="7942" width="11.42578125" style="482" customWidth="1"/>
    <col min="7943" max="7943" width="9.42578125" style="482" bestFit="1" customWidth="1"/>
    <col min="7944" max="8191" width="11.42578125" style="482"/>
    <col min="8192" max="8192" width="46.85546875" style="482" customWidth="1"/>
    <col min="8193" max="8195" width="8.28515625" style="482" bestFit="1" customWidth="1"/>
    <col min="8196" max="8197" width="7.7109375" style="482" bestFit="1" customWidth="1"/>
    <col min="8198" max="8198" width="11.42578125" style="482" customWidth="1"/>
    <col min="8199" max="8199" width="9.42578125" style="482" bestFit="1" customWidth="1"/>
    <col min="8200" max="8447" width="11.42578125" style="482"/>
    <col min="8448" max="8448" width="46.85546875" style="482" customWidth="1"/>
    <col min="8449" max="8451" width="8.28515625" style="482" bestFit="1" customWidth="1"/>
    <col min="8452" max="8453" width="7.7109375" style="482" bestFit="1" customWidth="1"/>
    <col min="8454" max="8454" width="11.42578125" style="482" customWidth="1"/>
    <col min="8455" max="8455" width="9.42578125" style="482" bestFit="1" customWidth="1"/>
    <col min="8456" max="8703" width="11.42578125" style="482"/>
    <col min="8704" max="8704" width="46.85546875" style="482" customWidth="1"/>
    <col min="8705" max="8707" width="8.28515625" style="482" bestFit="1" customWidth="1"/>
    <col min="8708" max="8709" width="7.7109375" style="482" bestFit="1" customWidth="1"/>
    <col min="8710" max="8710" width="11.42578125" style="482" customWidth="1"/>
    <col min="8711" max="8711" width="9.42578125" style="482" bestFit="1" customWidth="1"/>
    <col min="8712" max="8959" width="11.42578125" style="482"/>
    <col min="8960" max="8960" width="46.85546875" style="482" customWidth="1"/>
    <col min="8961" max="8963" width="8.28515625" style="482" bestFit="1" customWidth="1"/>
    <col min="8964" max="8965" width="7.7109375" style="482" bestFit="1" customWidth="1"/>
    <col min="8966" max="8966" width="11.42578125" style="482" customWidth="1"/>
    <col min="8967" max="8967" width="9.42578125" style="482" bestFit="1" customWidth="1"/>
    <col min="8968" max="9215" width="11.42578125" style="482"/>
    <col min="9216" max="9216" width="46.85546875" style="482" customWidth="1"/>
    <col min="9217" max="9219" width="8.28515625" style="482" bestFit="1" customWidth="1"/>
    <col min="9220" max="9221" width="7.7109375" style="482" bestFit="1" customWidth="1"/>
    <col min="9222" max="9222" width="11.42578125" style="482" customWidth="1"/>
    <col min="9223" max="9223" width="9.42578125" style="482" bestFit="1" customWidth="1"/>
    <col min="9224" max="9471" width="11.42578125" style="482"/>
    <col min="9472" max="9472" width="46.85546875" style="482" customWidth="1"/>
    <col min="9473" max="9475" width="8.28515625" style="482" bestFit="1" customWidth="1"/>
    <col min="9476" max="9477" width="7.7109375" style="482" bestFit="1" customWidth="1"/>
    <col min="9478" max="9478" width="11.42578125" style="482" customWidth="1"/>
    <col min="9479" max="9479" width="9.42578125" style="482" bestFit="1" customWidth="1"/>
    <col min="9480" max="9727" width="11.42578125" style="482"/>
    <col min="9728" max="9728" width="46.85546875" style="482" customWidth="1"/>
    <col min="9729" max="9731" width="8.28515625" style="482" bestFit="1" customWidth="1"/>
    <col min="9732" max="9733" width="7.7109375" style="482" bestFit="1" customWidth="1"/>
    <col min="9734" max="9734" width="11.42578125" style="482" customWidth="1"/>
    <col min="9735" max="9735" width="9.42578125" style="482" bestFit="1" customWidth="1"/>
    <col min="9736" max="9983" width="11.42578125" style="482"/>
    <col min="9984" max="9984" width="46.85546875" style="482" customWidth="1"/>
    <col min="9985" max="9987" width="8.28515625" style="482" bestFit="1" customWidth="1"/>
    <col min="9988" max="9989" width="7.7109375" style="482" bestFit="1" customWidth="1"/>
    <col min="9990" max="9990" width="11.42578125" style="482" customWidth="1"/>
    <col min="9991" max="9991" width="9.42578125" style="482" bestFit="1" customWidth="1"/>
    <col min="9992" max="10239" width="11.42578125" style="482"/>
    <col min="10240" max="10240" width="46.85546875" style="482" customWidth="1"/>
    <col min="10241" max="10243" width="8.28515625" style="482" bestFit="1" customWidth="1"/>
    <col min="10244" max="10245" width="7.7109375" style="482" bestFit="1" customWidth="1"/>
    <col min="10246" max="10246" width="11.42578125" style="482" customWidth="1"/>
    <col min="10247" max="10247" width="9.42578125" style="482" bestFit="1" customWidth="1"/>
    <col min="10248" max="10495" width="11.42578125" style="482"/>
    <col min="10496" max="10496" width="46.85546875" style="482" customWidth="1"/>
    <col min="10497" max="10499" width="8.28515625" style="482" bestFit="1" customWidth="1"/>
    <col min="10500" max="10501" width="7.7109375" style="482" bestFit="1" customWidth="1"/>
    <col min="10502" max="10502" width="11.42578125" style="482" customWidth="1"/>
    <col min="10503" max="10503" width="9.42578125" style="482" bestFit="1" customWidth="1"/>
    <col min="10504" max="10751" width="11.42578125" style="482"/>
    <col min="10752" max="10752" width="46.85546875" style="482" customWidth="1"/>
    <col min="10753" max="10755" width="8.28515625" style="482" bestFit="1" customWidth="1"/>
    <col min="10756" max="10757" width="7.7109375" style="482" bestFit="1" customWidth="1"/>
    <col min="10758" max="10758" width="11.42578125" style="482" customWidth="1"/>
    <col min="10759" max="10759" width="9.42578125" style="482" bestFit="1" customWidth="1"/>
    <col min="10760" max="11007" width="11.42578125" style="482"/>
    <col min="11008" max="11008" width="46.85546875" style="482" customWidth="1"/>
    <col min="11009" max="11011" width="8.28515625" style="482" bestFit="1" customWidth="1"/>
    <col min="11012" max="11013" width="7.7109375" style="482" bestFit="1" customWidth="1"/>
    <col min="11014" max="11014" width="11.42578125" style="482" customWidth="1"/>
    <col min="11015" max="11015" width="9.42578125" style="482" bestFit="1" customWidth="1"/>
    <col min="11016" max="11263" width="11.42578125" style="482"/>
    <col min="11264" max="11264" width="46.85546875" style="482" customWidth="1"/>
    <col min="11265" max="11267" width="8.28515625" style="482" bestFit="1" customWidth="1"/>
    <col min="11268" max="11269" width="7.7109375" style="482" bestFit="1" customWidth="1"/>
    <col min="11270" max="11270" width="11.42578125" style="482" customWidth="1"/>
    <col min="11271" max="11271" width="9.42578125" style="482" bestFit="1" customWidth="1"/>
    <col min="11272" max="11519" width="11.42578125" style="482"/>
    <col min="11520" max="11520" width="46.85546875" style="482" customWidth="1"/>
    <col min="11521" max="11523" width="8.28515625" style="482" bestFit="1" customWidth="1"/>
    <col min="11524" max="11525" width="7.7109375" style="482" bestFit="1" customWidth="1"/>
    <col min="11526" max="11526" width="11.42578125" style="482" customWidth="1"/>
    <col min="11527" max="11527" width="9.42578125" style="482" bestFit="1" customWidth="1"/>
    <col min="11528" max="11775" width="11.42578125" style="482"/>
    <col min="11776" max="11776" width="46.85546875" style="482" customWidth="1"/>
    <col min="11777" max="11779" width="8.28515625" style="482" bestFit="1" customWidth="1"/>
    <col min="11780" max="11781" width="7.7109375" style="482" bestFit="1" customWidth="1"/>
    <col min="11782" max="11782" width="11.42578125" style="482" customWidth="1"/>
    <col min="11783" max="11783" width="9.42578125" style="482" bestFit="1" customWidth="1"/>
    <col min="11784" max="12031" width="11.42578125" style="482"/>
    <col min="12032" max="12032" width="46.85546875" style="482" customWidth="1"/>
    <col min="12033" max="12035" width="8.28515625" style="482" bestFit="1" customWidth="1"/>
    <col min="12036" max="12037" width="7.7109375" style="482" bestFit="1" customWidth="1"/>
    <col min="12038" max="12038" width="11.42578125" style="482" customWidth="1"/>
    <col min="12039" max="12039" width="9.42578125" style="482" bestFit="1" customWidth="1"/>
    <col min="12040" max="12287" width="11.42578125" style="482"/>
    <col min="12288" max="12288" width="46.85546875" style="482" customWidth="1"/>
    <col min="12289" max="12291" width="8.28515625" style="482" bestFit="1" customWidth="1"/>
    <col min="12292" max="12293" width="7.7109375" style="482" bestFit="1" customWidth="1"/>
    <col min="12294" max="12294" width="11.42578125" style="482" customWidth="1"/>
    <col min="12295" max="12295" width="9.42578125" style="482" bestFit="1" customWidth="1"/>
    <col min="12296" max="12543" width="11.42578125" style="482"/>
    <col min="12544" max="12544" width="46.85546875" style="482" customWidth="1"/>
    <col min="12545" max="12547" width="8.28515625" style="482" bestFit="1" customWidth="1"/>
    <col min="12548" max="12549" width="7.7109375" style="482" bestFit="1" customWidth="1"/>
    <col min="12550" max="12550" width="11.42578125" style="482" customWidth="1"/>
    <col min="12551" max="12551" width="9.42578125" style="482" bestFit="1" customWidth="1"/>
    <col min="12552" max="12799" width="11.42578125" style="482"/>
    <col min="12800" max="12800" width="46.85546875" style="482" customWidth="1"/>
    <col min="12801" max="12803" width="8.28515625" style="482" bestFit="1" customWidth="1"/>
    <col min="12804" max="12805" width="7.7109375" style="482" bestFit="1" customWidth="1"/>
    <col min="12806" max="12806" width="11.42578125" style="482" customWidth="1"/>
    <col min="12807" max="12807" width="9.42578125" style="482" bestFit="1" customWidth="1"/>
    <col min="12808" max="13055" width="11.42578125" style="482"/>
    <col min="13056" max="13056" width="46.85546875" style="482" customWidth="1"/>
    <col min="13057" max="13059" width="8.28515625" style="482" bestFit="1" customWidth="1"/>
    <col min="13060" max="13061" width="7.7109375" style="482" bestFit="1" customWidth="1"/>
    <col min="13062" max="13062" width="11.42578125" style="482" customWidth="1"/>
    <col min="13063" max="13063" width="9.42578125" style="482" bestFit="1" customWidth="1"/>
    <col min="13064" max="13311" width="11.42578125" style="482"/>
    <col min="13312" max="13312" width="46.85546875" style="482" customWidth="1"/>
    <col min="13313" max="13315" width="8.28515625" style="482" bestFit="1" customWidth="1"/>
    <col min="13316" max="13317" width="7.7109375" style="482" bestFit="1" customWidth="1"/>
    <col min="13318" max="13318" width="11.42578125" style="482" customWidth="1"/>
    <col min="13319" max="13319" width="9.42578125" style="482" bestFit="1" customWidth="1"/>
    <col min="13320" max="13567" width="11.42578125" style="482"/>
    <col min="13568" max="13568" width="46.85546875" style="482" customWidth="1"/>
    <col min="13569" max="13571" width="8.28515625" style="482" bestFit="1" customWidth="1"/>
    <col min="13572" max="13573" width="7.7109375" style="482" bestFit="1" customWidth="1"/>
    <col min="13574" max="13574" width="11.42578125" style="482" customWidth="1"/>
    <col min="13575" max="13575" width="9.42578125" style="482" bestFit="1" customWidth="1"/>
    <col min="13576" max="13823" width="11.42578125" style="482"/>
    <col min="13824" max="13824" width="46.85546875" style="482" customWidth="1"/>
    <col min="13825" max="13827" width="8.28515625" style="482" bestFit="1" customWidth="1"/>
    <col min="13828" max="13829" width="7.7109375" style="482" bestFit="1" customWidth="1"/>
    <col min="13830" max="13830" width="11.42578125" style="482" customWidth="1"/>
    <col min="13831" max="13831" width="9.42578125" style="482" bestFit="1" customWidth="1"/>
    <col min="13832" max="14079" width="11.42578125" style="482"/>
    <col min="14080" max="14080" width="46.85546875" style="482" customWidth="1"/>
    <col min="14081" max="14083" width="8.28515625" style="482" bestFit="1" customWidth="1"/>
    <col min="14084" max="14085" width="7.7109375" style="482" bestFit="1" customWidth="1"/>
    <col min="14086" max="14086" width="11.42578125" style="482" customWidth="1"/>
    <col min="14087" max="14087" width="9.42578125" style="482" bestFit="1" customWidth="1"/>
    <col min="14088" max="14335" width="11.42578125" style="482"/>
    <col min="14336" max="14336" width="46.85546875" style="482" customWidth="1"/>
    <col min="14337" max="14339" width="8.28515625" style="482" bestFit="1" customWidth="1"/>
    <col min="14340" max="14341" width="7.7109375" style="482" bestFit="1" customWidth="1"/>
    <col min="14342" max="14342" width="11.42578125" style="482" customWidth="1"/>
    <col min="14343" max="14343" width="9.42578125" style="482" bestFit="1" customWidth="1"/>
    <col min="14344" max="14591" width="11.42578125" style="482"/>
    <col min="14592" max="14592" width="46.85546875" style="482" customWidth="1"/>
    <col min="14593" max="14595" width="8.28515625" style="482" bestFit="1" customWidth="1"/>
    <col min="14596" max="14597" width="7.7109375" style="482" bestFit="1" customWidth="1"/>
    <col min="14598" max="14598" width="11.42578125" style="482" customWidth="1"/>
    <col min="14599" max="14599" width="9.42578125" style="482" bestFit="1" customWidth="1"/>
    <col min="14600" max="14847" width="11.42578125" style="482"/>
    <col min="14848" max="14848" width="46.85546875" style="482" customWidth="1"/>
    <col min="14849" max="14851" width="8.28515625" style="482" bestFit="1" customWidth="1"/>
    <col min="14852" max="14853" width="7.7109375" style="482" bestFit="1" customWidth="1"/>
    <col min="14854" max="14854" width="11.42578125" style="482" customWidth="1"/>
    <col min="14855" max="14855" width="9.42578125" style="482" bestFit="1" customWidth="1"/>
    <col min="14856" max="15103" width="11.42578125" style="482"/>
    <col min="15104" max="15104" width="46.85546875" style="482" customWidth="1"/>
    <col min="15105" max="15107" width="8.28515625" style="482" bestFit="1" customWidth="1"/>
    <col min="15108" max="15109" width="7.7109375" style="482" bestFit="1" customWidth="1"/>
    <col min="15110" max="15110" width="11.42578125" style="482" customWidth="1"/>
    <col min="15111" max="15111" width="9.42578125" style="482" bestFit="1" customWidth="1"/>
    <col min="15112" max="15359" width="11.42578125" style="482"/>
    <col min="15360" max="15360" width="46.85546875" style="482" customWidth="1"/>
    <col min="15361" max="15363" width="8.28515625" style="482" bestFit="1" customWidth="1"/>
    <col min="15364" max="15365" width="7.7109375" style="482" bestFit="1" customWidth="1"/>
    <col min="15366" max="15366" width="11.42578125" style="482" customWidth="1"/>
    <col min="15367" max="15367" width="9.42578125" style="482" bestFit="1" customWidth="1"/>
    <col min="15368" max="15615" width="11.42578125" style="482"/>
    <col min="15616" max="15616" width="46.85546875" style="482" customWidth="1"/>
    <col min="15617" max="15619" width="8.28515625" style="482" bestFit="1" customWidth="1"/>
    <col min="15620" max="15621" width="7.7109375" style="482" bestFit="1" customWidth="1"/>
    <col min="15622" max="15622" width="11.42578125" style="482" customWidth="1"/>
    <col min="15623" max="15623" width="9.42578125" style="482" bestFit="1" customWidth="1"/>
    <col min="15624" max="15871" width="11.42578125" style="482"/>
    <col min="15872" max="15872" width="46.85546875" style="482" customWidth="1"/>
    <col min="15873" max="15875" width="8.28515625" style="482" bestFit="1" customWidth="1"/>
    <col min="15876" max="15877" width="7.7109375" style="482" bestFit="1" customWidth="1"/>
    <col min="15878" max="15878" width="11.42578125" style="482" customWidth="1"/>
    <col min="15879" max="15879" width="9.42578125" style="482" bestFit="1" customWidth="1"/>
    <col min="15880" max="16127" width="11.42578125" style="482"/>
    <col min="16128" max="16128" width="46.85546875" style="482" customWidth="1"/>
    <col min="16129" max="16131" width="8.28515625" style="482" bestFit="1" customWidth="1"/>
    <col min="16132" max="16133" width="7.7109375" style="482" bestFit="1" customWidth="1"/>
    <col min="16134" max="16134" width="11.42578125" style="482" customWidth="1"/>
    <col min="16135" max="16135" width="9.42578125" style="482" bestFit="1" customWidth="1"/>
    <col min="16136" max="16384" width="11.42578125" style="482"/>
  </cols>
  <sheetData>
    <row r="1" spans="1:9">
      <c r="A1" s="1867" t="s">
        <v>596</v>
      </c>
      <c r="B1" s="1867"/>
      <c r="C1" s="1867"/>
      <c r="D1" s="1867"/>
      <c r="E1" s="1867"/>
      <c r="F1" s="1867"/>
    </row>
    <row r="2" spans="1:9">
      <c r="A2" s="1979" t="s">
        <v>129</v>
      </c>
      <c r="B2" s="1979"/>
      <c r="C2" s="1979"/>
      <c r="D2" s="1979"/>
      <c r="E2" s="1979"/>
      <c r="F2" s="1979"/>
    </row>
    <row r="3" spans="1:9" ht="16.5" thickBot="1">
      <c r="A3" s="484"/>
      <c r="B3" s="484"/>
      <c r="C3" s="484"/>
      <c r="D3" s="484"/>
      <c r="E3" s="484"/>
      <c r="F3" s="484"/>
      <c r="G3" s="154"/>
      <c r="I3" s="482" t="s">
        <v>84</v>
      </c>
    </row>
    <row r="4" spans="1:9" ht="25.5" customHeight="1" thickTop="1">
      <c r="A4" s="1980" t="s">
        <v>975</v>
      </c>
      <c r="B4" s="1982" t="s">
        <v>1112</v>
      </c>
      <c r="C4" s="1982"/>
      <c r="D4" s="1982"/>
      <c r="E4" s="1982" t="s">
        <v>695</v>
      </c>
      <c r="F4" s="1983"/>
    </row>
    <row r="5" spans="1:9" ht="25.5" customHeight="1">
      <c r="A5" s="1981"/>
      <c r="B5" s="1304">
        <v>2016</v>
      </c>
      <c r="C5" s="1304">
        <v>2017</v>
      </c>
      <c r="D5" s="1304">
        <v>2018</v>
      </c>
      <c r="E5" s="1984" t="s">
        <v>1113</v>
      </c>
      <c r="F5" s="1985" t="s">
        <v>1114</v>
      </c>
    </row>
    <row r="6" spans="1:9" ht="25.5" customHeight="1">
      <c r="A6" s="1981"/>
      <c r="B6" s="1304">
        <v>1</v>
      </c>
      <c r="C6" s="1304">
        <v>2</v>
      </c>
      <c r="D6" s="1304">
        <v>3</v>
      </c>
      <c r="E6" s="1984"/>
      <c r="F6" s="1985"/>
    </row>
    <row r="7" spans="1:9" ht="25.5" customHeight="1">
      <c r="A7" s="1323" t="s">
        <v>1115</v>
      </c>
      <c r="B7" s="1305">
        <v>1815.17</v>
      </c>
      <c r="C7" s="1305">
        <v>1530.31</v>
      </c>
      <c r="D7" s="1305">
        <v>1256.53</v>
      </c>
      <c r="E7" s="1306">
        <v>-15.693295944732455</v>
      </c>
      <c r="F7" s="1324">
        <v>-17.890492775973485</v>
      </c>
    </row>
    <row r="8" spans="1:9" ht="25.5" customHeight="1">
      <c r="A8" s="1323" t="s">
        <v>1116</v>
      </c>
      <c r="B8" s="1305">
        <v>393.88</v>
      </c>
      <c r="C8" s="1305">
        <v>320.73</v>
      </c>
      <c r="D8" s="1305">
        <v>266.93</v>
      </c>
      <c r="E8" s="1306">
        <v>-18.571646186655826</v>
      </c>
      <c r="F8" s="1324">
        <v>-16.774233779191221</v>
      </c>
    </row>
    <row r="9" spans="1:9" ht="25.5" customHeight="1">
      <c r="A9" s="1325" t="s">
        <v>1117</v>
      </c>
      <c r="B9" s="1305">
        <v>135.54</v>
      </c>
      <c r="C9" s="1305">
        <v>110.88</v>
      </c>
      <c r="D9" s="1305">
        <v>91.22</v>
      </c>
      <c r="E9" s="1306">
        <v>-18.193891102257638</v>
      </c>
      <c r="F9" s="1324">
        <v>-17.730880230880231</v>
      </c>
    </row>
    <row r="10" spans="1:9" ht="25.5" customHeight="1">
      <c r="A10" s="1325" t="s">
        <v>1118</v>
      </c>
      <c r="B10" s="1305">
        <v>1617.68</v>
      </c>
      <c r="C10" s="1305">
        <v>1416.08</v>
      </c>
      <c r="D10" s="1305">
        <v>1106.6400000000001</v>
      </c>
      <c r="E10" s="1306">
        <v>-12.462291676969485</v>
      </c>
      <c r="F10" s="1324">
        <v>-21.851872775549396</v>
      </c>
    </row>
    <row r="11" spans="1:9" ht="25.5" customHeight="1">
      <c r="A11" s="1323" t="s">
        <v>1119</v>
      </c>
      <c r="B11" s="1307">
        <v>2003085.54</v>
      </c>
      <c r="C11" s="1307">
        <v>1775594.46</v>
      </c>
      <c r="D11" s="1307">
        <v>1496640.98</v>
      </c>
      <c r="E11" s="1306">
        <v>-11.357032710645001</v>
      </c>
      <c r="F11" s="1324">
        <v>-15.710427481284214</v>
      </c>
    </row>
    <row r="12" spans="1:9" ht="25.5" customHeight="1">
      <c r="A12" s="1326" t="s">
        <v>1120</v>
      </c>
      <c r="B12" s="1307">
        <v>210048.96</v>
      </c>
      <c r="C12" s="1307">
        <v>295280.56</v>
      </c>
      <c r="D12" s="1307">
        <v>358011.32</v>
      </c>
      <c r="E12" s="1306">
        <v>40.577015949043499</v>
      </c>
      <c r="F12" s="1324">
        <v>21.244459845240058</v>
      </c>
    </row>
    <row r="13" spans="1:9" ht="25.5" customHeight="1">
      <c r="A13" s="1327" t="s">
        <v>1121</v>
      </c>
      <c r="B13" s="1307">
        <v>227</v>
      </c>
      <c r="C13" s="1307">
        <v>196</v>
      </c>
      <c r="D13" s="1307">
        <v>196</v>
      </c>
      <c r="E13" s="1308">
        <v>-13.656387665198238</v>
      </c>
      <c r="F13" s="1324">
        <v>0</v>
      </c>
    </row>
    <row r="14" spans="1:9" ht="25.5" customHeight="1">
      <c r="A14" s="1327" t="s">
        <v>1122</v>
      </c>
      <c r="B14" s="1307">
        <v>2165730</v>
      </c>
      <c r="C14" s="1309">
        <v>3022786</v>
      </c>
      <c r="D14" s="1307">
        <v>3657912</v>
      </c>
      <c r="E14" s="1308">
        <v>39.57353871442885</v>
      </c>
      <c r="F14" s="1324">
        <v>21.011278998910278</v>
      </c>
    </row>
    <row r="15" spans="1:9" ht="25.5" customHeight="1">
      <c r="A15" s="1328" t="s">
        <v>1123</v>
      </c>
      <c r="B15" s="1305">
        <v>88.901048881061868</v>
      </c>
      <c r="C15" s="1305">
        <v>67.191319895784247</v>
      </c>
      <c r="D15" s="1305">
        <v>49.767826775727691</v>
      </c>
      <c r="E15" s="1310">
        <v>-24.420104440300179</v>
      </c>
      <c r="F15" s="1329">
        <v>-25.931166625511921</v>
      </c>
    </row>
    <row r="16" spans="1:9" ht="25.5" customHeight="1">
      <c r="A16" s="1330" t="s">
        <v>1124</v>
      </c>
      <c r="B16" s="1305">
        <v>259</v>
      </c>
      <c r="C16" s="1305">
        <v>145.4</v>
      </c>
      <c r="D16" s="1305">
        <v>121.7</v>
      </c>
      <c r="E16" s="1311">
        <v>-43.861003861003859</v>
      </c>
      <c r="F16" s="1324">
        <v>-16.29986244841816</v>
      </c>
    </row>
    <row r="17" spans="1:6" ht="25.5" customHeight="1">
      <c r="A17" s="1330" t="s">
        <v>1125</v>
      </c>
      <c r="B17" s="1305">
        <v>1.5853014918757184</v>
      </c>
      <c r="C17" s="1305">
        <v>1.2218714788278098</v>
      </c>
      <c r="D17" s="1305">
        <v>0.76383576204129566</v>
      </c>
      <c r="E17" s="1311">
        <v>-22.924977672095707</v>
      </c>
      <c r="F17" s="1329">
        <v>-37.486407099536045</v>
      </c>
    </row>
    <row r="18" spans="1:6" ht="25.5" customHeight="1">
      <c r="A18" s="1330" t="s">
        <v>1126</v>
      </c>
      <c r="B18" s="1305">
        <v>1.1820388858680493</v>
      </c>
      <c r="C18" s="1305">
        <v>0.76931981416522333</v>
      </c>
      <c r="D18" s="1305">
        <v>0.52670814880399708</v>
      </c>
      <c r="E18" s="1311">
        <v>-34.91586246756502</v>
      </c>
      <c r="F18" s="1329">
        <v>-31.535865955107411</v>
      </c>
    </row>
    <row r="19" spans="1:6" ht="25.5" customHeight="1" thickBot="1">
      <c r="A19" s="1331" t="s">
        <v>1127</v>
      </c>
      <c r="B19" s="1332">
        <v>89.921000577938372</v>
      </c>
      <c r="C19" s="1332">
        <v>83.891200020977763</v>
      </c>
      <c r="D19" s="1332">
        <v>87.204793764233287</v>
      </c>
      <c r="E19" s="1333">
        <v>-6.7056644367900731</v>
      </c>
      <c r="F19" s="1334">
        <v>3.94987047798449</v>
      </c>
    </row>
    <row r="20" spans="1:6" ht="25.5" customHeight="1" thickTop="1">
      <c r="A20" s="1312"/>
      <c r="B20" s="1290"/>
      <c r="C20" s="1290"/>
      <c r="D20" s="1290"/>
      <c r="E20" s="1313"/>
      <c r="F20" s="1314"/>
    </row>
    <row r="21" spans="1:6" ht="25.5" customHeight="1">
      <c r="A21" s="482" t="s">
        <v>1128</v>
      </c>
      <c r="B21" s="1315"/>
      <c r="C21" s="500"/>
      <c r="D21" s="500"/>
      <c r="E21" s="1316"/>
      <c r="F21" s="1316"/>
    </row>
    <row r="22" spans="1:6" ht="25.5" customHeight="1">
      <c r="A22" s="482" t="s">
        <v>1129</v>
      </c>
    </row>
    <row r="23" spans="1:6" ht="25.5" customHeight="1">
      <c r="A23" s="482" t="s">
        <v>1130</v>
      </c>
    </row>
    <row r="24" spans="1:6" ht="25.5" customHeight="1">
      <c r="A24" s="482" t="s">
        <v>1131</v>
      </c>
      <c r="D24" s="1317"/>
      <c r="E24" s="1318"/>
    </row>
    <row r="25" spans="1:6" ht="25.5" customHeight="1">
      <c r="A25" s="1978" t="s">
        <v>1132</v>
      </c>
      <c r="B25" s="1978"/>
      <c r="C25" s="1978"/>
      <c r="D25" s="1978"/>
      <c r="E25" s="1978"/>
      <c r="F25" s="1978"/>
    </row>
    <row r="26" spans="1:6" ht="30.75" customHeight="1"/>
    <row r="27" spans="1:6" s="154" customFormat="1" ht="33" customHeight="1">
      <c r="A27" s="482"/>
      <c r="B27" s="482"/>
      <c r="C27" s="482"/>
      <c r="D27" s="482"/>
      <c r="E27" s="482"/>
      <c r="F27" s="482"/>
    </row>
    <row r="28" spans="1:6" ht="28.5" customHeight="1"/>
    <row r="29" spans="1:6" ht="9" customHeight="1"/>
    <row r="53" spans="1:6" ht="16.5" thickBot="1">
      <c r="A53" s="1319" t="s">
        <v>1133</v>
      </c>
      <c r="B53" s="1320">
        <v>1193679</v>
      </c>
      <c r="C53" s="1320">
        <v>1369430</v>
      </c>
      <c r="D53" s="1320">
        <v>1558174</v>
      </c>
      <c r="E53" s="1321">
        <f>C53/B53%-100</f>
        <v>14.72347255836786</v>
      </c>
      <c r="F53" s="1322">
        <f>D53/C53%-100</f>
        <v>13.782668701576569</v>
      </c>
    </row>
  </sheetData>
  <mergeCells count="8">
    <mergeCell ref="A25:F25"/>
    <mergeCell ref="A1:F1"/>
    <mergeCell ref="A2:F2"/>
    <mergeCell ref="A4:A6"/>
    <mergeCell ref="B4:D4"/>
    <mergeCell ref="E4:F4"/>
    <mergeCell ref="E5:E6"/>
    <mergeCell ref="F5:F6"/>
  </mergeCells>
  <pageMargins left="0.5" right="0.5" top="0.5" bottom="0.5" header="0.3" footer="0.3"/>
  <pageSetup paperSize="9" scale="78" orientation="portrait" r:id="rId1"/>
</worksheet>
</file>

<file path=xl/worksheets/sheet41.xml><?xml version="1.0" encoding="utf-8"?>
<worksheet xmlns="http://schemas.openxmlformats.org/spreadsheetml/2006/main" xmlns:r="http://schemas.openxmlformats.org/officeDocument/2006/relationships">
  <sheetPr>
    <pageSetUpPr fitToPage="1"/>
  </sheetPr>
  <dimension ref="A1:H103"/>
  <sheetViews>
    <sheetView zoomScaleSheetLayoutView="100" workbookViewId="0">
      <selection activeCell="J18" sqref="J18"/>
    </sheetView>
  </sheetViews>
  <sheetFormatPr defaultColWidth="8.85546875" defaultRowHeight="12.75"/>
  <cols>
    <col min="1" max="1" width="41.5703125" style="1291" bestFit="1" customWidth="1"/>
    <col min="2" max="2" width="14" style="1291" customWidth="1"/>
    <col min="3" max="3" width="13.42578125" style="1302" customWidth="1"/>
    <col min="4" max="4" width="2.85546875" style="1291" customWidth="1"/>
    <col min="5" max="5" width="40.42578125" style="1291" bestFit="1" customWidth="1"/>
    <col min="6" max="6" width="13.5703125" style="1291" customWidth="1"/>
    <col min="7" max="7" width="14.5703125" style="1291" customWidth="1"/>
    <col min="8" max="257" width="8.85546875" style="1291"/>
    <col min="258" max="258" width="39.85546875" style="1291" customWidth="1"/>
    <col min="259" max="259" width="14" style="1291" customWidth="1"/>
    <col min="260" max="260" width="11.42578125" style="1291" bestFit="1" customWidth="1"/>
    <col min="261" max="513" width="8.85546875" style="1291"/>
    <col min="514" max="514" width="39.85546875" style="1291" customWidth="1"/>
    <col min="515" max="515" width="14" style="1291" customWidth="1"/>
    <col min="516" max="516" width="11.42578125" style="1291" bestFit="1" customWidth="1"/>
    <col min="517" max="769" width="8.85546875" style="1291"/>
    <col min="770" max="770" width="39.85546875" style="1291" customWidth="1"/>
    <col min="771" max="771" width="14" style="1291" customWidth="1"/>
    <col min="772" max="772" width="11.42578125" style="1291" bestFit="1" customWidth="1"/>
    <col min="773" max="1025" width="8.85546875" style="1291"/>
    <col min="1026" max="1026" width="39.85546875" style="1291" customWidth="1"/>
    <col min="1027" max="1027" width="14" style="1291" customWidth="1"/>
    <col min="1028" max="1028" width="11.42578125" style="1291" bestFit="1" customWidth="1"/>
    <col min="1029" max="1281" width="8.85546875" style="1291"/>
    <col min="1282" max="1282" width="39.85546875" style="1291" customWidth="1"/>
    <col min="1283" max="1283" width="14" style="1291" customWidth="1"/>
    <col min="1284" max="1284" width="11.42578125" style="1291" bestFit="1" customWidth="1"/>
    <col min="1285" max="1537" width="8.85546875" style="1291"/>
    <col min="1538" max="1538" width="39.85546875" style="1291" customWidth="1"/>
    <col min="1539" max="1539" width="14" style="1291" customWidth="1"/>
    <col min="1540" max="1540" width="11.42578125" style="1291" bestFit="1" customWidth="1"/>
    <col min="1541" max="1793" width="8.85546875" style="1291"/>
    <col min="1794" max="1794" width="39.85546875" style="1291" customWidth="1"/>
    <col min="1795" max="1795" width="14" style="1291" customWidth="1"/>
    <col min="1796" max="1796" width="11.42578125" style="1291" bestFit="1" customWidth="1"/>
    <col min="1797" max="2049" width="8.85546875" style="1291"/>
    <col min="2050" max="2050" width="39.85546875" style="1291" customWidth="1"/>
    <col min="2051" max="2051" width="14" style="1291" customWidth="1"/>
    <col min="2052" max="2052" width="11.42578125" style="1291" bestFit="1" customWidth="1"/>
    <col min="2053" max="2305" width="8.85546875" style="1291"/>
    <col min="2306" max="2306" width="39.85546875" style="1291" customWidth="1"/>
    <col min="2307" max="2307" width="14" style="1291" customWidth="1"/>
    <col min="2308" max="2308" width="11.42578125" style="1291" bestFit="1" customWidth="1"/>
    <col min="2309" max="2561" width="8.85546875" style="1291"/>
    <col min="2562" max="2562" width="39.85546875" style="1291" customWidth="1"/>
    <col min="2563" max="2563" width="14" style="1291" customWidth="1"/>
    <col min="2564" max="2564" width="11.42578125" style="1291" bestFit="1" customWidth="1"/>
    <col min="2565" max="2817" width="8.85546875" style="1291"/>
    <col min="2818" max="2818" width="39.85546875" style="1291" customWidth="1"/>
    <col min="2819" max="2819" width="14" style="1291" customWidth="1"/>
    <col min="2820" max="2820" width="11.42578125" style="1291" bestFit="1" customWidth="1"/>
    <col min="2821" max="3073" width="8.85546875" style="1291"/>
    <col min="3074" max="3074" width="39.85546875" style="1291" customWidth="1"/>
    <col min="3075" max="3075" width="14" style="1291" customWidth="1"/>
    <col min="3076" max="3076" width="11.42578125" style="1291" bestFit="1" customWidth="1"/>
    <col min="3077" max="3329" width="8.85546875" style="1291"/>
    <col min="3330" max="3330" width="39.85546875" style="1291" customWidth="1"/>
    <col min="3331" max="3331" width="14" style="1291" customWidth="1"/>
    <col min="3332" max="3332" width="11.42578125" style="1291" bestFit="1" customWidth="1"/>
    <col min="3333" max="3585" width="8.85546875" style="1291"/>
    <col min="3586" max="3586" width="39.85546875" style="1291" customWidth="1"/>
    <col min="3587" max="3587" width="14" style="1291" customWidth="1"/>
    <col min="3588" max="3588" width="11.42578125" style="1291" bestFit="1" customWidth="1"/>
    <col min="3589" max="3841" width="8.85546875" style="1291"/>
    <col min="3842" max="3842" width="39.85546875" style="1291" customWidth="1"/>
    <col min="3843" max="3843" width="14" style="1291" customWidth="1"/>
    <col min="3844" max="3844" width="11.42578125" style="1291" bestFit="1" customWidth="1"/>
    <col min="3845" max="4097" width="8.85546875" style="1291"/>
    <col min="4098" max="4098" width="39.85546875" style="1291" customWidth="1"/>
    <col min="4099" max="4099" width="14" style="1291" customWidth="1"/>
    <col min="4100" max="4100" width="11.42578125" style="1291" bestFit="1" customWidth="1"/>
    <col min="4101" max="4353" width="8.85546875" style="1291"/>
    <col min="4354" max="4354" width="39.85546875" style="1291" customWidth="1"/>
    <col min="4355" max="4355" width="14" style="1291" customWidth="1"/>
    <col min="4356" max="4356" width="11.42578125" style="1291" bestFit="1" customWidth="1"/>
    <col min="4357" max="4609" width="8.85546875" style="1291"/>
    <col min="4610" max="4610" width="39.85546875" style="1291" customWidth="1"/>
    <col min="4611" max="4611" width="14" style="1291" customWidth="1"/>
    <col min="4612" max="4612" width="11.42578125" style="1291" bestFit="1" customWidth="1"/>
    <col min="4613" max="4865" width="8.85546875" style="1291"/>
    <col min="4866" max="4866" width="39.85546875" style="1291" customWidth="1"/>
    <col min="4867" max="4867" width="14" style="1291" customWidth="1"/>
    <col min="4868" max="4868" width="11.42578125" style="1291" bestFit="1" customWidth="1"/>
    <col min="4869" max="5121" width="8.85546875" style="1291"/>
    <col min="5122" max="5122" width="39.85546875" style="1291" customWidth="1"/>
    <col min="5123" max="5123" width="14" style="1291" customWidth="1"/>
    <col min="5124" max="5124" width="11.42578125" style="1291" bestFit="1" customWidth="1"/>
    <col min="5125" max="5377" width="8.85546875" style="1291"/>
    <col min="5378" max="5378" width="39.85546875" style="1291" customWidth="1"/>
    <col min="5379" max="5379" width="14" style="1291" customWidth="1"/>
    <col min="5380" max="5380" width="11.42578125" style="1291" bestFit="1" customWidth="1"/>
    <col min="5381" max="5633" width="8.85546875" style="1291"/>
    <col min="5634" max="5634" width="39.85546875" style="1291" customWidth="1"/>
    <col min="5635" max="5635" width="14" style="1291" customWidth="1"/>
    <col min="5636" max="5636" width="11.42578125" style="1291" bestFit="1" customWidth="1"/>
    <col min="5637" max="5889" width="8.85546875" style="1291"/>
    <col min="5890" max="5890" width="39.85546875" style="1291" customWidth="1"/>
    <col min="5891" max="5891" width="14" style="1291" customWidth="1"/>
    <col min="5892" max="5892" width="11.42578125" style="1291" bestFit="1" customWidth="1"/>
    <col min="5893" max="6145" width="8.85546875" style="1291"/>
    <col min="6146" max="6146" width="39.85546875" style="1291" customWidth="1"/>
    <col min="6147" max="6147" width="14" style="1291" customWidth="1"/>
    <col min="6148" max="6148" width="11.42578125" style="1291" bestFit="1" customWidth="1"/>
    <col min="6149" max="6401" width="8.85546875" style="1291"/>
    <col min="6402" max="6402" width="39.85546875" style="1291" customWidth="1"/>
    <col min="6403" max="6403" width="14" style="1291" customWidth="1"/>
    <col min="6404" max="6404" width="11.42578125" style="1291" bestFit="1" customWidth="1"/>
    <col min="6405" max="6657" width="8.85546875" style="1291"/>
    <col min="6658" max="6658" width="39.85546875" style="1291" customWidth="1"/>
    <col min="6659" max="6659" width="14" style="1291" customWidth="1"/>
    <col min="6660" max="6660" width="11.42578125" style="1291" bestFit="1" customWidth="1"/>
    <col min="6661" max="6913" width="8.85546875" style="1291"/>
    <col min="6914" max="6914" width="39.85546875" style="1291" customWidth="1"/>
    <col min="6915" max="6915" width="14" style="1291" customWidth="1"/>
    <col min="6916" max="6916" width="11.42578125" style="1291" bestFit="1" customWidth="1"/>
    <col min="6917" max="7169" width="8.85546875" style="1291"/>
    <col min="7170" max="7170" width="39.85546875" style="1291" customWidth="1"/>
    <col min="7171" max="7171" width="14" style="1291" customWidth="1"/>
    <col min="7172" max="7172" width="11.42578125" style="1291" bestFit="1" customWidth="1"/>
    <col min="7173" max="7425" width="8.85546875" style="1291"/>
    <col min="7426" max="7426" width="39.85546875" style="1291" customWidth="1"/>
    <col min="7427" max="7427" width="14" style="1291" customWidth="1"/>
    <col min="7428" max="7428" width="11.42578125" style="1291" bestFit="1" customWidth="1"/>
    <col min="7429" max="7681" width="8.85546875" style="1291"/>
    <col min="7682" max="7682" width="39.85546875" style="1291" customWidth="1"/>
    <col min="7683" max="7683" width="14" style="1291" customWidth="1"/>
    <col min="7684" max="7684" width="11.42578125" style="1291" bestFit="1" customWidth="1"/>
    <col min="7685" max="7937" width="8.85546875" style="1291"/>
    <col min="7938" max="7938" width="39.85546875" style="1291" customWidth="1"/>
    <col min="7939" max="7939" width="14" style="1291" customWidth="1"/>
    <col min="7940" max="7940" width="11.42578125" style="1291" bestFit="1" customWidth="1"/>
    <col min="7941" max="8193" width="8.85546875" style="1291"/>
    <col min="8194" max="8194" width="39.85546875" style="1291" customWidth="1"/>
    <col min="8195" max="8195" width="14" style="1291" customWidth="1"/>
    <col min="8196" max="8196" width="11.42578125" style="1291" bestFit="1" customWidth="1"/>
    <col min="8197" max="8449" width="8.85546875" style="1291"/>
    <col min="8450" max="8450" width="39.85546875" style="1291" customWidth="1"/>
    <col min="8451" max="8451" width="14" style="1291" customWidth="1"/>
    <col min="8452" max="8452" width="11.42578125" style="1291" bestFit="1" customWidth="1"/>
    <col min="8453" max="8705" width="8.85546875" style="1291"/>
    <col min="8706" max="8706" width="39.85546875" style="1291" customWidth="1"/>
    <col min="8707" max="8707" width="14" style="1291" customWidth="1"/>
    <col min="8708" max="8708" width="11.42578125" style="1291" bestFit="1" customWidth="1"/>
    <col min="8709" max="8961" width="8.85546875" style="1291"/>
    <col min="8962" max="8962" width="39.85546875" style="1291" customWidth="1"/>
    <col min="8963" max="8963" width="14" style="1291" customWidth="1"/>
    <col min="8964" max="8964" width="11.42578125" style="1291" bestFit="1" customWidth="1"/>
    <col min="8965" max="9217" width="8.85546875" style="1291"/>
    <col min="9218" max="9218" width="39.85546875" style="1291" customWidth="1"/>
    <col min="9219" max="9219" width="14" style="1291" customWidth="1"/>
    <col min="9220" max="9220" width="11.42578125" style="1291" bestFit="1" customWidth="1"/>
    <col min="9221" max="9473" width="8.85546875" style="1291"/>
    <col min="9474" max="9474" width="39.85546875" style="1291" customWidth="1"/>
    <col min="9475" max="9475" width="14" style="1291" customWidth="1"/>
    <col min="9476" max="9476" width="11.42578125" style="1291" bestFit="1" customWidth="1"/>
    <col min="9477" max="9729" width="8.85546875" style="1291"/>
    <col min="9730" max="9730" width="39.85546875" style="1291" customWidth="1"/>
    <col min="9731" max="9731" width="14" style="1291" customWidth="1"/>
    <col min="9732" max="9732" width="11.42578125" style="1291" bestFit="1" customWidth="1"/>
    <col min="9733" max="9985" width="8.85546875" style="1291"/>
    <col min="9986" max="9986" width="39.85546875" style="1291" customWidth="1"/>
    <col min="9987" max="9987" width="14" style="1291" customWidth="1"/>
    <col min="9988" max="9988" width="11.42578125" style="1291" bestFit="1" customWidth="1"/>
    <col min="9989" max="10241" width="8.85546875" style="1291"/>
    <col min="10242" max="10242" width="39.85546875" style="1291" customWidth="1"/>
    <col min="10243" max="10243" width="14" style="1291" customWidth="1"/>
    <col min="10244" max="10244" width="11.42578125" style="1291" bestFit="1" customWidth="1"/>
    <col min="10245" max="10497" width="8.85546875" style="1291"/>
    <col min="10498" max="10498" width="39.85546875" style="1291" customWidth="1"/>
    <col min="10499" max="10499" width="14" style="1291" customWidth="1"/>
    <col min="10500" max="10500" width="11.42578125" style="1291" bestFit="1" customWidth="1"/>
    <col min="10501" max="10753" width="8.85546875" style="1291"/>
    <col min="10754" max="10754" width="39.85546875" style="1291" customWidth="1"/>
    <col min="10755" max="10755" width="14" style="1291" customWidth="1"/>
    <col min="10756" max="10756" width="11.42578125" style="1291" bestFit="1" customWidth="1"/>
    <col min="10757" max="11009" width="8.85546875" style="1291"/>
    <col min="11010" max="11010" width="39.85546875" style="1291" customWidth="1"/>
    <col min="11011" max="11011" width="14" style="1291" customWidth="1"/>
    <col min="11012" max="11012" width="11.42578125" style="1291" bestFit="1" customWidth="1"/>
    <col min="11013" max="11265" width="8.85546875" style="1291"/>
    <col min="11266" max="11266" width="39.85546875" style="1291" customWidth="1"/>
    <col min="11267" max="11267" width="14" style="1291" customWidth="1"/>
    <col min="11268" max="11268" width="11.42578125" style="1291" bestFit="1" customWidth="1"/>
    <col min="11269" max="11521" width="8.85546875" style="1291"/>
    <col min="11522" max="11522" width="39.85546875" style="1291" customWidth="1"/>
    <col min="11523" max="11523" width="14" style="1291" customWidth="1"/>
    <col min="11524" max="11524" width="11.42578125" style="1291" bestFit="1" customWidth="1"/>
    <col min="11525" max="11777" width="8.85546875" style="1291"/>
    <col min="11778" max="11778" width="39.85546875" style="1291" customWidth="1"/>
    <col min="11779" max="11779" width="14" style="1291" customWidth="1"/>
    <col min="11780" max="11780" width="11.42578125" style="1291" bestFit="1" customWidth="1"/>
    <col min="11781" max="12033" width="8.85546875" style="1291"/>
    <col min="12034" max="12034" width="39.85546875" style="1291" customWidth="1"/>
    <col min="12035" max="12035" width="14" style="1291" customWidth="1"/>
    <col min="12036" max="12036" width="11.42578125" style="1291" bestFit="1" customWidth="1"/>
    <col min="12037" max="12289" width="8.85546875" style="1291"/>
    <col min="12290" max="12290" width="39.85546875" style="1291" customWidth="1"/>
    <col min="12291" max="12291" width="14" style="1291" customWidth="1"/>
    <col min="12292" max="12292" width="11.42578125" style="1291" bestFit="1" customWidth="1"/>
    <col min="12293" max="12545" width="8.85546875" style="1291"/>
    <col min="12546" max="12546" width="39.85546875" style="1291" customWidth="1"/>
    <col min="12547" max="12547" width="14" style="1291" customWidth="1"/>
    <col min="12548" max="12548" width="11.42578125" style="1291" bestFit="1" customWidth="1"/>
    <col min="12549" max="12801" width="8.85546875" style="1291"/>
    <col min="12802" max="12802" width="39.85546875" style="1291" customWidth="1"/>
    <col min="12803" max="12803" width="14" style="1291" customWidth="1"/>
    <col min="12804" max="12804" width="11.42578125" style="1291" bestFit="1" customWidth="1"/>
    <col min="12805" max="13057" width="8.85546875" style="1291"/>
    <col min="13058" max="13058" width="39.85546875" style="1291" customWidth="1"/>
    <col min="13059" max="13059" width="14" style="1291" customWidth="1"/>
    <col min="13060" max="13060" width="11.42578125" style="1291" bestFit="1" customWidth="1"/>
    <col min="13061" max="13313" width="8.85546875" style="1291"/>
    <col min="13314" max="13314" width="39.85546875" style="1291" customWidth="1"/>
    <col min="13315" max="13315" width="14" style="1291" customWidth="1"/>
    <col min="13316" max="13316" width="11.42578125" style="1291" bestFit="1" customWidth="1"/>
    <col min="13317" max="13569" width="8.85546875" style="1291"/>
    <col min="13570" max="13570" width="39.85546875" style="1291" customWidth="1"/>
    <col min="13571" max="13571" width="14" style="1291" customWidth="1"/>
    <col min="13572" max="13572" width="11.42578125" style="1291" bestFit="1" customWidth="1"/>
    <col min="13573" max="13825" width="8.85546875" style="1291"/>
    <col min="13826" max="13826" width="39.85546875" style="1291" customWidth="1"/>
    <col min="13827" max="13827" width="14" style="1291" customWidth="1"/>
    <col min="13828" max="13828" width="11.42578125" style="1291" bestFit="1" customWidth="1"/>
    <col min="13829" max="14081" width="8.85546875" style="1291"/>
    <col min="14082" max="14082" width="39.85546875" style="1291" customWidth="1"/>
    <col min="14083" max="14083" width="14" style="1291" customWidth="1"/>
    <col min="14084" max="14084" width="11.42578125" style="1291" bestFit="1" customWidth="1"/>
    <col min="14085" max="14337" width="8.85546875" style="1291"/>
    <col min="14338" max="14338" width="39.85546875" style="1291" customWidth="1"/>
    <col min="14339" max="14339" width="14" style="1291" customWidth="1"/>
    <col min="14340" max="14340" width="11.42578125" style="1291" bestFit="1" customWidth="1"/>
    <col min="14341" max="14593" width="8.85546875" style="1291"/>
    <col min="14594" max="14594" width="39.85546875" style="1291" customWidth="1"/>
    <col min="14595" max="14595" width="14" style="1291" customWidth="1"/>
    <col min="14596" max="14596" width="11.42578125" style="1291" bestFit="1" customWidth="1"/>
    <col min="14597" max="14849" width="8.85546875" style="1291"/>
    <col min="14850" max="14850" width="39.85546875" style="1291" customWidth="1"/>
    <col min="14851" max="14851" width="14" style="1291" customWidth="1"/>
    <col min="14852" max="14852" width="11.42578125" style="1291" bestFit="1" customWidth="1"/>
    <col min="14853" max="15105" width="8.85546875" style="1291"/>
    <col min="15106" max="15106" width="39.85546875" style="1291" customWidth="1"/>
    <col min="15107" max="15107" width="14" style="1291" customWidth="1"/>
    <col min="15108" max="15108" width="11.42578125" style="1291" bestFit="1" customWidth="1"/>
    <col min="15109" max="15361" width="8.85546875" style="1291"/>
    <col min="15362" max="15362" width="39.85546875" style="1291" customWidth="1"/>
    <col min="15363" max="15363" width="14" style="1291" customWidth="1"/>
    <col min="15364" max="15364" width="11.42578125" style="1291" bestFit="1" customWidth="1"/>
    <col min="15365" max="15617" width="8.85546875" style="1291"/>
    <col min="15618" max="15618" width="39.85546875" style="1291" customWidth="1"/>
    <col min="15619" max="15619" width="14" style="1291" customWidth="1"/>
    <col min="15620" max="15620" width="11.42578125" style="1291" bestFit="1" customWidth="1"/>
    <col min="15621" max="15873" width="8.85546875" style="1291"/>
    <col min="15874" max="15874" width="39.85546875" style="1291" customWidth="1"/>
    <col min="15875" max="15875" width="14" style="1291" customWidth="1"/>
    <col min="15876" max="15876" width="11.42578125" style="1291" bestFit="1" customWidth="1"/>
    <col min="15877" max="16129" width="8.85546875" style="1291"/>
    <col min="16130" max="16130" width="39.85546875" style="1291" customWidth="1"/>
    <col min="16131" max="16131" width="14" style="1291" customWidth="1"/>
    <col min="16132" max="16132" width="11.42578125" style="1291" bestFit="1" customWidth="1"/>
    <col min="16133" max="16384" width="8.85546875" style="1291"/>
  </cols>
  <sheetData>
    <row r="1" spans="1:8">
      <c r="A1" s="1986" t="s">
        <v>1304</v>
      </c>
      <c r="B1" s="1986"/>
      <c r="C1" s="1986"/>
      <c r="D1" s="1986"/>
      <c r="E1" s="1986"/>
      <c r="F1" s="1986"/>
      <c r="G1" s="1986"/>
    </row>
    <row r="2" spans="1:8" ht="15.75">
      <c r="A2" s="1979" t="s">
        <v>130</v>
      </c>
      <c r="B2" s="1979"/>
      <c r="C2" s="1979"/>
      <c r="D2" s="1979"/>
      <c r="E2" s="1979"/>
      <c r="F2" s="1979"/>
      <c r="G2" s="1979"/>
    </row>
    <row r="3" spans="1:8">
      <c r="A3" s="1987" t="s">
        <v>1306</v>
      </c>
      <c r="B3" s="1987"/>
      <c r="C3" s="1987"/>
      <c r="D3" s="1987"/>
      <c r="E3" s="1987"/>
      <c r="F3" s="1987"/>
      <c r="G3" s="1987"/>
    </row>
    <row r="4" spans="1:8" ht="13.5" thickBot="1">
      <c r="A4" s="1292"/>
      <c r="B4" s="1292"/>
      <c r="C4" s="1293" t="s">
        <v>1134</v>
      </c>
      <c r="E4" s="1292"/>
      <c r="F4" s="1292"/>
    </row>
    <row r="5" spans="1:8" ht="26.25" thickTop="1">
      <c r="A5" s="1341" t="s">
        <v>1135</v>
      </c>
      <c r="B5" s="1342" t="s">
        <v>1136</v>
      </c>
      <c r="C5" s="1367" t="s">
        <v>1137</v>
      </c>
      <c r="E5" s="1341" t="s">
        <v>1135</v>
      </c>
      <c r="F5" s="1342" t="s">
        <v>1136</v>
      </c>
      <c r="G5" s="1367" t="s">
        <v>1137</v>
      </c>
    </row>
    <row r="6" spans="1:8">
      <c r="A6" s="1343" t="s">
        <v>1138</v>
      </c>
      <c r="B6" s="1294">
        <f>SUM(B7:B62)</f>
        <v>27663.188007000004</v>
      </c>
      <c r="C6" s="1344"/>
      <c r="E6" s="1352" t="s">
        <v>1204</v>
      </c>
      <c r="F6" s="1299">
        <f>SUM(F7:F30)</f>
        <v>11002.169999999998</v>
      </c>
      <c r="G6" s="1344"/>
    </row>
    <row r="7" spans="1:8">
      <c r="A7" s="1345" t="s">
        <v>1139</v>
      </c>
      <c r="B7" s="1335">
        <v>617.08650399999999</v>
      </c>
      <c r="C7" s="1346">
        <v>63646</v>
      </c>
      <c r="E7" s="1345" t="s">
        <v>1205</v>
      </c>
      <c r="F7" s="1337">
        <v>18</v>
      </c>
      <c r="G7" s="1353">
        <v>63664</v>
      </c>
    </row>
    <row r="8" spans="1:8">
      <c r="A8" s="1347" t="s">
        <v>1140</v>
      </c>
      <c r="B8" s="1336">
        <v>288.95625000000001</v>
      </c>
      <c r="C8" s="1348">
        <v>63648</v>
      </c>
      <c r="E8" s="1347" t="s">
        <v>1206</v>
      </c>
      <c r="F8" s="1338">
        <v>97.5</v>
      </c>
      <c r="G8" s="1349">
        <v>63667</v>
      </c>
      <c r="H8" s="1295"/>
    </row>
    <row r="9" spans="1:8">
      <c r="A9" s="1347" t="s">
        <v>1141</v>
      </c>
      <c r="B9" s="1336">
        <v>230</v>
      </c>
      <c r="C9" s="1348">
        <v>63649</v>
      </c>
      <c r="E9" s="1354" t="s">
        <v>1207</v>
      </c>
      <c r="F9" s="1338">
        <v>76.459999999999994</v>
      </c>
      <c r="G9" s="1350">
        <v>63742</v>
      </c>
      <c r="H9" s="1295"/>
    </row>
    <row r="10" spans="1:8">
      <c r="A10" s="1347" t="s">
        <v>1142</v>
      </c>
      <c r="B10" s="1336">
        <v>165.285</v>
      </c>
      <c r="C10" s="1348">
        <v>63650</v>
      </c>
      <c r="E10" s="1355" t="s">
        <v>1208</v>
      </c>
      <c r="F10" s="1338">
        <v>110</v>
      </c>
      <c r="G10" s="1350">
        <v>63771</v>
      </c>
      <c r="H10" s="1295"/>
    </row>
    <row r="11" spans="1:8">
      <c r="A11" s="1347" t="s">
        <v>1143</v>
      </c>
      <c r="B11" s="1336">
        <v>7.8</v>
      </c>
      <c r="C11" s="1348">
        <v>63664</v>
      </c>
      <c r="E11" s="1355" t="s">
        <v>1209</v>
      </c>
      <c r="F11" s="1338">
        <v>876</v>
      </c>
      <c r="G11" s="1350">
        <v>63792</v>
      </c>
      <c r="H11" s="1295"/>
    </row>
    <row r="12" spans="1:8">
      <c r="A12" s="1347" t="s">
        <v>1144</v>
      </c>
      <c r="B12" s="1336">
        <v>72.5</v>
      </c>
      <c r="C12" s="1348">
        <v>63667</v>
      </c>
      <c r="E12" s="1355" t="s">
        <v>1210</v>
      </c>
      <c r="F12" s="1338">
        <v>16.5</v>
      </c>
      <c r="G12" s="1350">
        <v>63795</v>
      </c>
      <c r="H12" s="1295"/>
    </row>
    <row r="13" spans="1:8">
      <c r="A13" s="1347" t="s">
        <v>1145</v>
      </c>
      <c r="B13" s="1336">
        <v>192.28125</v>
      </c>
      <c r="C13" s="1349">
        <v>63667</v>
      </c>
      <c r="E13" s="1355" t="s">
        <v>1211</v>
      </c>
      <c r="F13" s="1338">
        <v>526.99</v>
      </c>
      <c r="G13" s="1350">
        <v>63784</v>
      </c>
      <c r="H13" s="1296"/>
    </row>
    <row r="14" spans="1:8">
      <c r="A14" s="1347" t="s">
        <v>1146</v>
      </c>
      <c r="B14" s="1336">
        <v>2978.503463</v>
      </c>
      <c r="C14" s="1349">
        <v>63670</v>
      </c>
      <c r="E14" s="1355" t="s">
        <v>1212</v>
      </c>
      <c r="F14" s="1338">
        <v>2044.58</v>
      </c>
      <c r="G14" s="1350">
        <v>63784</v>
      </c>
      <c r="H14" s="1296"/>
    </row>
    <row r="15" spans="1:8">
      <c r="A15" s="1347" t="s">
        <v>1147</v>
      </c>
      <c r="B15" s="1336">
        <v>493.18349999999998</v>
      </c>
      <c r="C15" s="1349" t="s">
        <v>1148</v>
      </c>
      <c r="E15" s="1355" t="s">
        <v>1213</v>
      </c>
      <c r="F15" s="1338">
        <v>30</v>
      </c>
      <c r="G15" s="1350">
        <v>63808</v>
      </c>
      <c r="H15" s="1296"/>
    </row>
    <row r="16" spans="1:8">
      <c r="A16" s="1347" t="s">
        <v>1149</v>
      </c>
      <c r="B16" s="1336">
        <v>197.39</v>
      </c>
      <c r="C16" s="1349">
        <v>63699</v>
      </c>
      <c r="E16" s="1355" t="s">
        <v>1214</v>
      </c>
      <c r="F16" s="1338">
        <v>1642.1</v>
      </c>
      <c r="G16" s="1350">
        <v>63817</v>
      </c>
      <c r="H16" s="1296"/>
    </row>
    <row r="17" spans="1:8">
      <c r="A17" s="1347" t="s">
        <v>1150</v>
      </c>
      <c r="B17" s="1336">
        <v>264.35388</v>
      </c>
      <c r="C17" s="1349">
        <v>63699</v>
      </c>
      <c r="E17" s="1355" t="s">
        <v>1215</v>
      </c>
      <c r="F17" s="1338">
        <v>29.4</v>
      </c>
      <c r="G17" s="1350">
        <v>63817</v>
      </c>
      <c r="H17" s="1296"/>
    </row>
    <row r="18" spans="1:8">
      <c r="A18" s="1347" t="s">
        <v>1151</v>
      </c>
      <c r="B18" s="1336">
        <v>211.2</v>
      </c>
      <c r="C18" s="1349">
        <v>63699</v>
      </c>
      <c r="E18" s="1355" t="s">
        <v>1216</v>
      </c>
      <c r="F18" s="1338">
        <v>60</v>
      </c>
      <c r="G18" s="1350">
        <v>63818</v>
      </c>
      <c r="H18" s="1296"/>
    </row>
    <row r="19" spans="1:8">
      <c r="A19" s="1347" t="s">
        <v>1152</v>
      </c>
      <c r="B19" s="1336">
        <v>34.58</v>
      </c>
      <c r="C19" s="1349">
        <v>63728</v>
      </c>
      <c r="E19" s="1355" t="s">
        <v>1217</v>
      </c>
      <c r="F19" s="1338">
        <v>37.14</v>
      </c>
      <c r="G19" s="1350">
        <v>63916</v>
      </c>
      <c r="H19" s="1296"/>
    </row>
    <row r="20" spans="1:8">
      <c r="A20" s="1347" t="s">
        <v>1153</v>
      </c>
      <c r="B20" s="1336">
        <v>230.65716</v>
      </c>
      <c r="C20" s="1349">
        <v>63730</v>
      </c>
      <c r="E20" s="1355" t="s">
        <v>1218</v>
      </c>
      <c r="F20" s="1338">
        <v>20</v>
      </c>
      <c r="G20" s="1350">
        <v>63916</v>
      </c>
      <c r="H20" s="1296"/>
    </row>
    <row r="21" spans="1:8">
      <c r="A21" s="1347" t="s">
        <v>1154</v>
      </c>
      <c r="B21" s="1336">
        <v>2074.0880000000002</v>
      </c>
      <c r="C21" s="1349">
        <v>63736</v>
      </c>
      <c r="E21" s="1355" t="s">
        <v>1219</v>
      </c>
      <c r="F21" s="1338">
        <v>84</v>
      </c>
      <c r="G21" s="1350">
        <v>63928</v>
      </c>
      <c r="H21" s="1296"/>
    </row>
    <row r="22" spans="1:8">
      <c r="A22" s="1347" t="s">
        <v>1155</v>
      </c>
      <c r="B22" s="1336">
        <v>260.33</v>
      </c>
      <c r="C22" s="1349">
        <v>63758</v>
      </c>
      <c r="E22" s="1355" t="s">
        <v>1220</v>
      </c>
      <c r="F22" s="1338">
        <v>48</v>
      </c>
      <c r="G22" s="1350">
        <v>63953</v>
      </c>
      <c r="H22" s="1296"/>
    </row>
    <row r="23" spans="1:8">
      <c r="A23" s="1347" t="s">
        <v>1156</v>
      </c>
      <c r="B23" s="1336">
        <v>128.30000000000001</v>
      </c>
      <c r="C23" s="1349">
        <v>63758</v>
      </c>
      <c r="E23" s="1355" t="s">
        <v>1221</v>
      </c>
      <c r="F23" s="1338">
        <v>2647.5</v>
      </c>
      <c r="G23" s="1350">
        <v>63973</v>
      </c>
      <c r="H23" s="1296"/>
    </row>
    <row r="24" spans="1:8">
      <c r="A24" s="1347" t="s">
        <v>1157</v>
      </c>
      <c r="B24" s="1336">
        <v>1086.78</v>
      </c>
      <c r="C24" s="1349">
        <v>63758</v>
      </c>
      <c r="E24" s="1355" t="s">
        <v>1222</v>
      </c>
      <c r="F24" s="1338">
        <v>55</v>
      </c>
      <c r="G24" s="1350">
        <v>63979</v>
      </c>
      <c r="H24" s="1296"/>
    </row>
    <row r="25" spans="1:8">
      <c r="A25" s="1347" t="s">
        <v>1158</v>
      </c>
      <c r="B25" s="1336">
        <v>400</v>
      </c>
      <c r="C25" s="1350">
        <v>63769</v>
      </c>
      <c r="E25" s="1355" t="s">
        <v>1223</v>
      </c>
      <c r="F25" s="1338">
        <v>2024</v>
      </c>
      <c r="G25" s="1350">
        <v>63984</v>
      </c>
      <c r="H25" s="1296"/>
    </row>
    <row r="26" spans="1:8">
      <c r="A26" s="1347" t="s">
        <v>1159</v>
      </c>
      <c r="B26" s="1336">
        <v>2304.9</v>
      </c>
      <c r="C26" s="1350">
        <v>63770</v>
      </c>
      <c r="E26" s="1355" t="s">
        <v>1224</v>
      </c>
      <c r="F26" s="1338">
        <v>110</v>
      </c>
      <c r="G26" s="1350">
        <v>63985</v>
      </c>
      <c r="H26" s="1296"/>
    </row>
    <row r="27" spans="1:8">
      <c r="A27" s="1347" t="s">
        <v>1160</v>
      </c>
      <c r="B27" s="1336">
        <v>286.72000000000003</v>
      </c>
      <c r="C27" s="1350">
        <v>63784</v>
      </c>
      <c r="E27" s="1355" t="s">
        <v>1225</v>
      </c>
      <c r="F27" s="1338">
        <v>75</v>
      </c>
      <c r="G27" s="1350">
        <v>63986</v>
      </c>
      <c r="H27" s="1296"/>
    </row>
    <row r="28" spans="1:8">
      <c r="A28" s="1347" t="s">
        <v>1161</v>
      </c>
      <c r="B28" s="1336">
        <v>339.75</v>
      </c>
      <c r="C28" s="1350">
        <v>63799</v>
      </c>
      <c r="E28" s="1355" t="s">
        <v>1226</v>
      </c>
      <c r="F28" s="1338">
        <v>200</v>
      </c>
      <c r="G28" s="1350">
        <v>64005</v>
      </c>
      <c r="H28" s="1296"/>
    </row>
    <row r="29" spans="1:8">
      <c r="A29" s="1347" t="s">
        <v>1162</v>
      </c>
      <c r="B29" s="1336">
        <v>682.61</v>
      </c>
      <c r="C29" s="1350">
        <v>63801</v>
      </c>
      <c r="E29" s="1355" t="s">
        <v>1216</v>
      </c>
      <c r="F29" s="1338">
        <v>120</v>
      </c>
      <c r="G29" s="1350">
        <v>64042</v>
      </c>
      <c r="H29" s="1296"/>
    </row>
    <row r="30" spans="1:8">
      <c r="A30" s="1347" t="s">
        <v>1163</v>
      </c>
      <c r="B30" s="1336">
        <v>98.37</v>
      </c>
      <c r="C30" s="1350">
        <v>63801</v>
      </c>
      <c r="E30" s="1356" t="s">
        <v>1227</v>
      </c>
      <c r="F30" s="1339">
        <v>54</v>
      </c>
      <c r="G30" s="1357">
        <v>64060</v>
      </c>
      <c r="H30" s="1296"/>
    </row>
    <row r="31" spans="1:8">
      <c r="A31" s="1347" t="s">
        <v>1164</v>
      </c>
      <c r="B31" s="1336">
        <v>2352.56</v>
      </c>
      <c r="C31" s="1350">
        <v>63803</v>
      </c>
      <c r="E31" s="1358" t="s">
        <v>1228</v>
      </c>
      <c r="F31" s="1294">
        <f>SUM(F32:F35)</f>
        <v>4800</v>
      </c>
      <c r="G31" s="1359"/>
      <c r="H31" s="1296"/>
    </row>
    <row r="32" spans="1:8">
      <c r="A32" s="1347" t="s">
        <v>1165</v>
      </c>
      <c r="B32" s="1336">
        <v>200.89</v>
      </c>
      <c r="C32" s="1350">
        <v>63810</v>
      </c>
      <c r="E32" s="1355" t="s">
        <v>1229</v>
      </c>
      <c r="F32" s="1340">
        <v>1500</v>
      </c>
      <c r="G32" s="1360">
        <v>63688</v>
      </c>
      <c r="H32" s="1296"/>
    </row>
    <row r="33" spans="1:8">
      <c r="A33" s="1347" t="s">
        <v>1166</v>
      </c>
      <c r="B33" s="1336">
        <v>402.8</v>
      </c>
      <c r="C33" s="1350">
        <v>63820</v>
      </c>
      <c r="E33" s="1355" t="s">
        <v>1230</v>
      </c>
      <c r="F33" s="1300">
        <v>1300</v>
      </c>
      <c r="G33" s="1361">
        <v>63762</v>
      </c>
      <c r="H33" s="1296"/>
    </row>
    <row r="34" spans="1:8">
      <c r="A34" s="1347" t="s">
        <v>1167</v>
      </c>
      <c r="B34" s="1336">
        <v>228.13</v>
      </c>
      <c r="C34" s="1350">
        <v>63820</v>
      </c>
      <c r="E34" s="1355" t="s">
        <v>1231</v>
      </c>
      <c r="F34" s="1300">
        <v>1000</v>
      </c>
      <c r="G34" s="1361">
        <v>63808</v>
      </c>
      <c r="H34" s="1296"/>
    </row>
    <row r="35" spans="1:8">
      <c r="A35" s="1347" t="s">
        <v>1168</v>
      </c>
      <c r="B35" s="1336">
        <v>309.41000000000003</v>
      </c>
      <c r="C35" s="1350">
        <v>63820</v>
      </c>
      <c r="E35" s="1356" t="s">
        <v>1232</v>
      </c>
      <c r="F35" s="1365">
        <v>1000</v>
      </c>
      <c r="G35" s="1366">
        <v>63824</v>
      </c>
      <c r="H35" s="1296"/>
    </row>
    <row r="36" spans="1:8" ht="13.5" thickBot="1">
      <c r="A36" s="1347" t="s">
        <v>1169</v>
      </c>
      <c r="B36" s="1336">
        <v>392.09</v>
      </c>
      <c r="C36" s="1350">
        <v>63822</v>
      </c>
      <c r="E36" s="1362" t="s">
        <v>287</v>
      </c>
      <c r="F36" s="1363">
        <f>SUM(F6+B6+F31)</f>
        <v>43465.358007000003</v>
      </c>
      <c r="G36" s="1364"/>
      <c r="H36" s="1296"/>
    </row>
    <row r="37" spans="1:8" ht="13.5" thickTop="1">
      <c r="A37" s="1347" t="s">
        <v>1170</v>
      </c>
      <c r="B37" s="1336">
        <v>36.200000000000003</v>
      </c>
      <c r="C37" s="1350">
        <v>63836</v>
      </c>
      <c r="E37" s="1292"/>
      <c r="F37" s="1292"/>
      <c r="G37" s="1297"/>
      <c r="H37" s="1296"/>
    </row>
    <row r="38" spans="1:8">
      <c r="A38" s="1347" t="s">
        <v>1171</v>
      </c>
      <c r="B38" s="1336">
        <v>28</v>
      </c>
      <c r="C38" s="1350">
        <v>63838</v>
      </c>
      <c r="E38" s="1371" t="s">
        <v>1233</v>
      </c>
      <c r="F38" s="1292"/>
      <c r="G38" s="1292"/>
      <c r="H38" s="1296"/>
    </row>
    <row r="39" spans="1:8">
      <c r="A39" s="1347" t="s">
        <v>1172</v>
      </c>
      <c r="B39" s="1336">
        <v>653.29999999999995</v>
      </c>
      <c r="C39" s="1350">
        <v>63852</v>
      </c>
      <c r="E39" s="1292"/>
      <c r="F39" s="1292"/>
      <c r="G39" s="1297"/>
      <c r="H39" s="1296"/>
    </row>
    <row r="40" spans="1:8">
      <c r="A40" s="1347" t="s">
        <v>1173</v>
      </c>
      <c r="B40" s="1336">
        <v>976.3</v>
      </c>
      <c r="C40" s="1350">
        <v>63855</v>
      </c>
      <c r="E40" s="1292"/>
      <c r="F40" s="1292"/>
      <c r="G40" s="1297"/>
      <c r="H40" s="1296"/>
    </row>
    <row r="41" spans="1:8">
      <c r="A41" s="1347" t="s">
        <v>1174</v>
      </c>
      <c r="B41" s="1336">
        <v>301.99</v>
      </c>
      <c r="C41" s="1350">
        <v>63887</v>
      </c>
      <c r="E41" s="1292"/>
      <c r="F41" s="1292"/>
      <c r="G41" s="1298"/>
    </row>
    <row r="42" spans="1:8">
      <c r="A42" s="1347" t="s">
        <v>1175</v>
      </c>
      <c r="B42" s="1336">
        <v>288.75</v>
      </c>
      <c r="C42" s="1350">
        <v>63566</v>
      </c>
      <c r="E42" s="1292"/>
      <c r="F42" s="1292"/>
      <c r="G42" s="1298"/>
    </row>
    <row r="43" spans="1:8">
      <c r="A43" s="1347" t="s">
        <v>1176</v>
      </c>
      <c r="B43" s="1336">
        <v>182.49</v>
      </c>
      <c r="C43" s="1350">
        <v>63778</v>
      </c>
      <c r="E43" s="1292"/>
      <c r="F43" s="1292"/>
      <c r="G43" s="1298"/>
    </row>
    <row r="44" spans="1:8">
      <c r="A44" s="1347" t="s">
        <v>1177</v>
      </c>
      <c r="B44" s="1336">
        <v>297.11</v>
      </c>
      <c r="C44" s="1351" t="s">
        <v>1178</v>
      </c>
      <c r="E44" s="1292"/>
      <c r="F44" s="1292"/>
      <c r="G44" s="1298"/>
    </row>
    <row r="45" spans="1:8">
      <c r="A45" s="1347" t="s">
        <v>1179</v>
      </c>
      <c r="B45" s="1336">
        <v>1193.99</v>
      </c>
      <c r="C45" s="1351" t="s">
        <v>1178</v>
      </c>
      <c r="E45" s="1292"/>
      <c r="F45" s="1292"/>
      <c r="G45" s="1298"/>
    </row>
    <row r="46" spans="1:8">
      <c r="A46" s="1347" t="s">
        <v>1140</v>
      </c>
      <c r="B46" s="1336">
        <v>231.16</v>
      </c>
      <c r="C46" s="1351" t="s">
        <v>1180</v>
      </c>
      <c r="E46" s="1292"/>
      <c r="F46" s="1292"/>
      <c r="G46" s="1298"/>
    </row>
    <row r="47" spans="1:8">
      <c r="A47" s="1347" t="s">
        <v>1181</v>
      </c>
      <c r="B47" s="1336">
        <v>224.49</v>
      </c>
      <c r="C47" s="1351" t="s">
        <v>1182</v>
      </c>
      <c r="E47" s="1292"/>
      <c r="F47" s="1292"/>
      <c r="G47" s="1295"/>
    </row>
    <row r="48" spans="1:8">
      <c r="A48" s="1347" t="s">
        <v>1183</v>
      </c>
      <c r="B48" s="1336">
        <v>23.32</v>
      </c>
      <c r="C48" s="1351" t="s">
        <v>1182</v>
      </c>
      <c r="E48" s="1292"/>
      <c r="F48" s="1292"/>
      <c r="G48" s="1295"/>
    </row>
    <row r="49" spans="1:7">
      <c r="A49" s="1347" t="s">
        <v>1141</v>
      </c>
      <c r="B49" s="1336">
        <v>215.97</v>
      </c>
      <c r="C49" s="1351" t="s">
        <v>1184</v>
      </c>
      <c r="E49" s="1292"/>
      <c r="F49" s="1292"/>
      <c r="G49" s="1295"/>
    </row>
    <row r="50" spans="1:7">
      <c r="A50" s="1347" t="s">
        <v>1185</v>
      </c>
      <c r="B50" s="1336">
        <v>316.66000000000003</v>
      </c>
      <c r="C50" s="1351" t="s">
        <v>1186</v>
      </c>
      <c r="E50" s="1292"/>
      <c r="F50" s="1292"/>
      <c r="G50" s="1295"/>
    </row>
    <row r="51" spans="1:7">
      <c r="A51" s="1347" t="s">
        <v>1187</v>
      </c>
      <c r="B51" s="1336">
        <v>118.6</v>
      </c>
      <c r="C51" s="1351" t="s">
        <v>1188</v>
      </c>
      <c r="E51" s="1292"/>
      <c r="F51" s="1292"/>
      <c r="G51" s="1295"/>
    </row>
    <row r="52" spans="1:7">
      <c r="A52" s="1347" t="s">
        <v>1189</v>
      </c>
      <c r="B52" s="1336">
        <v>45</v>
      </c>
      <c r="C52" s="1351">
        <v>63921</v>
      </c>
      <c r="E52" s="1292"/>
      <c r="F52" s="1292"/>
      <c r="G52" s="1295"/>
    </row>
    <row r="53" spans="1:7">
      <c r="A53" s="1347" t="s">
        <v>1190</v>
      </c>
      <c r="B53" s="1336">
        <v>993.64</v>
      </c>
      <c r="C53" s="1351">
        <v>64011</v>
      </c>
      <c r="E53" s="1292"/>
      <c r="F53" s="1292"/>
      <c r="G53" s="1295"/>
    </row>
    <row r="54" spans="1:7">
      <c r="A54" s="1347" t="s">
        <v>1191</v>
      </c>
      <c r="B54" s="1336">
        <v>76.643000000000001</v>
      </c>
      <c r="C54" s="1351">
        <v>64164</v>
      </c>
      <c r="E54" s="1292"/>
      <c r="F54" s="1292"/>
      <c r="G54" s="1295"/>
    </row>
    <row r="55" spans="1:7">
      <c r="A55" s="1347" t="s">
        <v>1192</v>
      </c>
      <c r="B55" s="1336">
        <v>122.49</v>
      </c>
      <c r="C55" s="1351" t="s">
        <v>1193</v>
      </c>
      <c r="E55" s="1292"/>
      <c r="F55" s="1292"/>
      <c r="G55" s="1295"/>
    </row>
    <row r="56" spans="1:7">
      <c r="A56" s="1347" t="s">
        <v>1194</v>
      </c>
      <c r="B56" s="1336">
        <v>18.96</v>
      </c>
      <c r="C56" s="1351" t="s">
        <v>1193</v>
      </c>
      <c r="E56" s="1292"/>
      <c r="F56" s="1292"/>
      <c r="G56" s="1295"/>
    </row>
    <row r="57" spans="1:7">
      <c r="A57" s="1347" t="s">
        <v>1195</v>
      </c>
      <c r="B57" s="1336">
        <v>432</v>
      </c>
      <c r="C57" s="1351">
        <v>64042</v>
      </c>
      <c r="E57" s="1292"/>
      <c r="F57" s="1292"/>
      <c r="G57" s="1295"/>
    </row>
    <row r="58" spans="1:7">
      <c r="A58" s="1347" t="s">
        <v>1196</v>
      </c>
      <c r="B58" s="1336">
        <v>590.1</v>
      </c>
      <c r="C58" s="1351">
        <v>64073</v>
      </c>
      <c r="E58" s="1292"/>
      <c r="F58" s="1292"/>
      <c r="G58" s="1295"/>
    </row>
    <row r="59" spans="1:7">
      <c r="A59" s="1347" t="s">
        <v>1197</v>
      </c>
      <c r="B59" s="1336">
        <v>2339.52</v>
      </c>
      <c r="C59" s="1351" t="s">
        <v>1198</v>
      </c>
      <c r="E59" s="1292"/>
      <c r="F59" s="1292"/>
      <c r="G59" s="1295"/>
    </row>
    <row r="60" spans="1:7">
      <c r="A60" s="1347" t="s">
        <v>1199</v>
      </c>
      <c r="B60" s="1336">
        <v>60</v>
      </c>
      <c r="C60" s="1351" t="s">
        <v>1200</v>
      </c>
      <c r="E60" s="1292"/>
      <c r="F60" s="1292"/>
      <c r="G60" s="1295"/>
    </row>
    <row r="61" spans="1:7">
      <c r="A61" s="1347" t="s">
        <v>1201</v>
      </c>
      <c r="B61" s="1336">
        <v>250</v>
      </c>
      <c r="C61" s="1351" t="s">
        <v>1200</v>
      </c>
      <c r="E61" s="1292"/>
      <c r="F61" s="1292"/>
      <c r="G61" s="1295"/>
    </row>
    <row r="62" spans="1:7" ht="13.5" thickBot="1">
      <c r="A62" s="1368" t="s">
        <v>1202</v>
      </c>
      <c r="B62" s="1369">
        <v>115</v>
      </c>
      <c r="C62" s="1370" t="s">
        <v>1203</v>
      </c>
      <c r="E62" s="1292"/>
      <c r="F62" s="1292"/>
      <c r="G62" s="1295"/>
    </row>
    <row r="63" spans="1:7" ht="13.5" thickTop="1">
      <c r="C63" s="1291"/>
      <c r="E63" s="1292"/>
      <c r="F63" s="1292"/>
    </row>
    <row r="64" spans="1:7">
      <c r="A64" s="1292"/>
      <c r="B64" s="1292"/>
      <c r="C64" s="1301"/>
      <c r="E64" s="1292"/>
      <c r="F64" s="1292"/>
    </row>
    <row r="65" spans="1:6">
      <c r="A65" s="1292"/>
      <c r="B65" s="1292"/>
      <c r="C65" s="1301"/>
      <c r="E65" s="1292"/>
      <c r="F65" s="1292"/>
    </row>
    <row r="66" spans="1:6">
      <c r="A66" s="1292"/>
      <c r="B66" s="1292"/>
      <c r="C66" s="1301"/>
      <c r="E66" s="1292"/>
      <c r="F66" s="1292"/>
    </row>
    <row r="67" spans="1:6">
      <c r="A67" s="1292"/>
      <c r="B67" s="1292"/>
      <c r="C67" s="1301"/>
      <c r="E67" s="1292"/>
      <c r="F67" s="1292"/>
    </row>
    <row r="68" spans="1:6">
      <c r="A68" s="1292"/>
      <c r="B68" s="1292"/>
      <c r="C68" s="1301"/>
      <c r="E68" s="1292"/>
      <c r="F68" s="1292"/>
    </row>
    <row r="69" spans="1:6">
      <c r="A69" s="1292"/>
      <c r="B69" s="1292"/>
      <c r="C69" s="1301"/>
      <c r="E69" s="1292"/>
      <c r="F69" s="1292"/>
    </row>
    <row r="70" spans="1:6">
      <c r="A70" s="1292"/>
      <c r="B70" s="1292"/>
      <c r="C70" s="1301"/>
      <c r="E70" s="1292"/>
      <c r="F70" s="1292"/>
    </row>
    <row r="71" spans="1:6">
      <c r="A71" s="1292"/>
      <c r="B71" s="1292"/>
      <c r="C71" s="1301"/>
      <c r="E71" s="1292"/>
      <c r="F71" s="1292"/>
    </row>
    <row r="72" spans="1:6">
      <c r="A72" s="1292"/>
      <c r="B72" s="1292"/>
      <c r="C72" s="1301"/>
      <c r="E72" s="1292"/>
      <c r="F72" s="1292"/>
    </row>
    <row r="73" spans="1:6">
      <c r="A73" s="1292"/>
      <c r="B73" s="1292"/>
      <c r="C73" s="1301"/>
      <c r="E73" s="1292"/>
      <c r="F73" s="1292"/>
    </row>
    <row r="74" spans="1:6">
      <c r="A74" s="1292"/>
      <c r="B74" s="1292"/>
      <c r="C74" s="1301"/>
      <c r="E74" s="1292"/>
      <c r="F74" s="1292"/>
    </row>
    <row r="75" spans="1:6">
      <c r="A75" s="1292"/>
      <c r="B75" s="1292"/>
      <c r="C75" s="1301"/>
      <c r="E75" s="1292"/>
      <c r="F75" s="1292"/>
    </row>
    <row r="76" spans="1:6">
      <c r="A76" s="1292"/>
      <c r="B76" s="1292"/>
      <c r="C76" s="1301"/>
      <c r="E76" s="1292"/>
      <c r="F76" s="1292"/>
    </row>
    <row r="77" spans="1:6">
      <c r="A77" s="1292"/>
      <c r="B77" s="1292"/>
      <c r="C77" s="1301"/>
      <c r="E77" s="1292"/>
      <c r="F77" s="1292"/>
    </row>
    <row r="78" spans="1:6">
      <c r="A78" s="1292"/>
      <c r="B78" s="1292"/>
      <c r="C78" s="1301"/>
      <c r="E78" s="1292"/>
      <c r="F78" s="1292"/>
    </row>
    <row r="79" spans="1:6">
      <c r="A79" s="1292"/>
      <c r="B79" s="1292"/>
      <c r="C79" s="1301"/>
      <c r="E79" s="1292"/>
      <c r="F79" s="1292"/>
    </row>
    <row r="80" spans="1:6">
      <c r="A80" s="1292"/>
      <c r="B80" s="1292"/>
      <c r="C80" s="1301"/>
      <c r="E80" s="1292"/>
      <c r="F80" s="1292"/>
    </row>
    <row r="81" spans="1:6">
      <c r="A81" s="1292"/>
      <c r="B81" s="1292"/>
      <c r="C81" s="1301"/>
      <c r="E81" s="1292"/>
      <c r="F81" s="1292"/>
    </row>
    <row r="82" spans="1:6">
      <c r="A82" s="1292"/>
      <c r="B82" s="1292"/>
      <c r="C82" s="1301"/>
      <c r="E82" s="1292"/>
      <c r="F82" s="1292"/>
    </row>
    <row r="83" spans="1:6">
      <c r="A83" s="1292"/>
      <c r="B83" s="1292"/>
      <c r="C83" s="1301"/>
      <c r="E83" s="1292"/>
      <c r="F83" s="1292"/>
    </row>
    <row r="84" spans="1:6">
      <c r="A84" s="1292"/>
      <c r="B84" s="1292"/>
      <c r="C84" s="1301"/>
      <c r="E84" s="1292"/>
      <c r="F84" s="1292"/>
    </row>
    <row r="85" spans="1:6">
      <c r="A85" s="1292"/>
      <c r="B85" s="1292"/>
      <c r="C85" s="1301"/>
      <c r="E85" s="1292"/>
      <c r="F85" s="1292"/>
    </row>
    <row r="86" spans="1:6">
      <c r="A86" s="1292"/>
      <c r="B86" s="1292"/>
      <c r="C86" s="1301"/>
      <c r="E86" s="1292"/>
      <c r="F86" s="1292"/>
    </row>
    <row r="87" spans="1:6">
      <c r="A87" s="1292"/>
      <c r="B87" s="1292"/>
      <c r="C87" s="1301"/>
      <c r="E87" s="1292"/>
      <c r="F87" s="1292"/>
    </row>
    <row r="88" spans="1:6">
      <c r="A88" s="1292"/>
      <c r="B88" s="1292"/>
      <c r="C88" s="1301"/>
      <c r="E88" s="1292"/>
      <c r="F88" s="1292"/>
    </row>
    <row r="89" spans="1:6">
      <c r="A89" s="1292"/>
      <c r="B89" s="1292"/>
      <c r="C89" s="1301"/>
      <c r="E89" s="1292"/>
      <c r="F89" s="1292"/>
    </row>
    <row r="90" spans="1:6">
      <c r="A90" s="1292"/>
      <c r="B90" s="1292"/>
      <c r="C90" s="1301"/>
      <c r="E90" s="1292"/>
      <c r="F90" s="1292"/>
    </row>
    <row r="91" spans="1:6">
      <c r="A91" s="1292"/>
      <c r="B91" s="1292"/>
      <c r="C91" s="1301"/>
      <c r="E91" s="1292"/>
      <c r="F91" s="1292"/>
    </row>
    <row r="92" spans="1:6">
      <c r="A92" s="1292"/>
      <c r="B92" s="1292"/>
      <c r="C92" s="1301"/>
      <c r="E92" s="1292"/>
      <c r="F92" s="1292"/>
    </row>
    <row r="93" spans="1:6">
      <c r="A93" s="1292"/>
      <c r="B93" s="1292"/>
      <c r="C93" s="1301"/>
      <c r="E93" s="1292"/>
      <c r="F93" s="1292"/>
    </row>
    <row r="94" spans="1:6">
      <c r="A94" s="1292"/>
      <c r="B94" s="1292"/>
      <c r="C94" s="1301"/>
      <c r="E94" s="1292"/>
      <c r="F94" s="1292"/>
    </row>
    <row r="95" spans="1:6">
      <c r="A95" s="1292"/>
      <c r="B95" s="1292"/>
      <c r="C95" s="1301"/>
      <c r="E95" s="1292"/>
      <c r="F95" s="1292"/>
    </row>
    <row r="96" spans="1:6">
      <c r="A96" s="1292"/>
      <c r="B96" s="1292"/>
      <c r="C96" s="1301"/>
      <c r="E96" s="1292"/>
      <c r="F96" s="1292"/>
    </row>
    <row r="97" spans="1:6">
      <c r="A97" s="1292"/>
      <c r="B97" s="1292"/>
      <c r="C97" s="1301"/>
      <c r="E97" s="1292"/>
      <c r="F97" s="1292"/>
    </row>
    <row r="98" spans="1:6">
      <c r="A98" s="1292"/>
      <c r="B98" s="1292"/>
      <c r="C98" s="1301"/>
      <c r="E98" s="1292"/>
      <c r="F98" s="1292"/>
    </row>
    <row r="99" spans="1:6">
      <c r="A99" s="1292"/>
      <c r="B99" s="1292"/>
      <c r="C99" s="1301"/>
      <c r="E99" s="1292"/>
      <c r="F99" s="1292"/>
    </row>
    <row r="100" spans="1:6">
      <c r="A100" s="1292"/>
      <c r="B100" s="1292"/>
      <c r="C100" s="1301"/>
      <c r="E100" s="1292"/>
      <c r="F100" s="1292"/>
    </row>
    <row r="101" spans="1:6">
      <c r="A101" s="1292"/>
      <c r="B101" s="1292"/>
      <c r="C101" s="1301"/>
      <c r="E101" s="1292"/>
      <c r="F101" s="1292"/>
    </row>
    <row r="102" spans="1:6">
      <c r="A102" s="1292"/>
      <c r="B102" s="1292"/>
      <c r="C102" s="1301"/>
      <c r="E102" s="1292"/>
      <c r="F102" s="1292"/>
    </row>
    <row r="103" spans="1:6">
      <c r="A103" s="1292"/>
      <c r="B103" s="1292"/>
      <c r="C103" s="1301"/>
      <c r="E103" s="1292"/>
      <c r="F103" s="1292"/>
    </row>
  </sheetData>
  <mergeCells count="3">
    <mergeCell ref="A1:G1"/>
    <mergeCell ref="A2:G2"/>
    <mergeCell ref="A3:G3"/>
  </mergeCells>
  <pageMargins left="0.5" right="0.5" top="0.5" bottom="0.5" header="0.3" footer="0.3"/>
  <pageSetup paperSize="9" scale="65" orientation="portrait" r:id="rId1"/>
</worksheet>
</file>

<file path=xl/worksheets/sheet42.xml><?xml version="1.0" encoding="utf-8"?>
<worksheet xmlns="http://schemas.openxmlformats.org/spreadsheetml/2006/main" xmlns:r="http://schemas.openxmlformats.org/officeDocument/2006/relationships">
  <sheetPr>
    <pageSetUpPr fitToPage="1"/>
  </sheetPr>
  <dimension ref="A1:M38"/>
  <sheetViews>
    <sheetView workbookViewId="0">
      <selection activeCell="N14" sqref="N14"/>
    </sheetView>
  </sheetViews>
  <sheetFormatPr defaultColWidth="12" defaultRowHeight="15.75"/>
  <cols>
    <col min="1" max="1" width="26" style="482" bestFit="1" customWidth="1"/>
    <col min="2" max="4" width="10.28515625" style="482" customWidth="1"/>
    <col min="5" max="5" width="13.7109375" style="482" customWidth="1"/>
    <col min="6" max="6" width="9.42578125" style="482" bestFit="1" customWidth="1"/>
    <col min="7" max="7" width="14" style="482" customWidth="1"/>
    <col min="8" max="8" width="9.42578125" style="482" bestFit="1" customWidth="1"/>
    <col min="9" max="9" width="13.140625" style="482" customWidth="1"/>
    <col min="10" max="10" width="9.42578125" style="482" bestFit="1" customWidth="1"/>
    <col min="11" max="11" width="7.5703125" style="482" bestFit="1" customWidth="1"/>
    <col min="12" max="12" width="8.140625" style="482" bestFit="1" customWidth="1"/>
    <col min="13" max="256" width="12" style="482"/>
    <col min="257" max="257" width="24.85546875" style="482" customWidth="1"/>
    <col min="258" max="258" width="10.140625" style="482" customWidth="1"/>
    <col min="259" max="259" width="6.7109375" style="482" customWidth="1"/>
    <col min="260" max="260" width="7.140625" style="482" customWidth="1"/>
    <col min="261" max="261" width="9.140625" style="482" customWidth="1"/>
    <col min="262" max="262" width="8.28515625" style="482" bestFit="1" customWidth="1"/>
    <col min="263" max="263" width="10.42578125" style="482" customWidth="1"/>
    <col min="264" max="264" width="8.28515625" style="482" bestFit="1" customWidth="1"/>
    <col min="265" max="265" width="9" style="482" customWidth="1"/>
    <col min="266" max="266" width="8.28515625" style="482" bestFit="1" customWidth="1"/>
    <col min="267" max="267" width="8.140625" style="482" customWidth="1"/>
    <col min="268" max="268" width="7" style="482" bestFit="1" customWidth="1"/>
    <col min="269" max="512" width="12" style="482"/>
    <col min="513" max="513" width="24.85546875" style="482" customWidth="1"/>
    <col min="514" max="514" width="10.140625" style="482" customWidth="1"/>
    <col min="515" max="515" width="6.7109375" style="482" customWidth="1"/>
    <col min="516" max="516" width="7.140625" style="482" customWidth="1"/>
    <col min="517" max="517" width="9.140625" style="482" customWidth="1"/>
    <col min="518" max="518" width="8.28515625" style="482" bestFit="1" customWidth="1"/>
    <col min="519" max="519" width="10.42578125" style="482" customWidth="1"/>
    <col min="520" max="520" width="8.28515625" style="482" bestFit="1" customWidth="1"/>
    <col min="521" max="521" width="9" style="482" customWidth="1"/>
    <col min="522" max="522" width="8.28515625" style="482" bestFit="1" customWidth="1"/>
    <col min="523" max="523" width="8.140625" style="482" customWidth="1"/>
    <col min="524" max="524" width="7" style="482" bestFit="1" customWidth="1"/>
    <col min="525" max="768" width="12" style="482"/>
    <col min="769" max="769" width="24.85546875" style="482" customWidth="1"/>
    <col min="770" max="770" width="10.140625" style="482" customWidth="1"/>
    <col min="771" max="771" width="6.7109375" style="482" customWidth="1"/>
    <col min="772" max="772" width="7.140625" style="482" customWidth="1"/>
    <col min="773" max="773" width="9.140625" style="482" customWidth="1"/>
    <col min="774" max="774" width="8.28515625" style="482" bestFit="1" customWidth="1"/>
    <col min="775" max="775" width="10.42578125" style="482" customWidth="1"/>
    <col min="776" max="776" width="8.28515625" style="482" bestFit="1" customWidth="1"/>
    <col min="777" max="777" width="9" style="482" customWidth="1"/>
    <col min="778" max="778" width="8.28515625" style="482" bestFit="1" customWidth="1"/>
    <col min="779" max="779" width="8.140625" style="482" customWidth="1"/>
    <col min="780" max="780" width="7" style="482" bestFit="1" customWidth="1"/>
    <col min="781" max="1024" width="12" style="482"/>
    <col min="1025" max="1025" width="24.85546875" style="482" customWidth="1"/>
    <col min="1026" max="1026" width="10.140625" style="482" customWidth="1"/>
    <col min="1027" max="1027" width="6.7109375" style="482" customWidth="1"/>
    <col min="1028" max="1028" width="7.140625" style="482" customWidth="1"/>
    <col min="1029" max="1029" width="9.140625" style="482" customWidth="1"/>
    <col min="1030" max="1030" width="8.28515625" style="482" bestFit="1" customWidth="1"/>
    <col min="1031" max="1031" width="10.42578125" style="482" customWidth="1"/>
    <col min="1032" max="1032" width="8.28515625" style="482" bestFit="1" customWidth="1"/>
    <col min="1033" max="1033" width="9" style="482" customWidth="1"/>
    <col min="1034" max="1034" width="8.28515625" style="482" bestFit="1" customWidth="1"/>
    <col min="1035" max="1035" width="8.140625" style="482" customWidth="1"/>
    <col min="1036" max="1036" width="7" style="482" bestFit="1" customWidth="1"/>
    <col min="1037" max="1280" width="12" style="482"/>
    <col min="1281" max="1281" width="24.85546875" style="482" customWidth="1"/>
    <col min="1282" max="1282" width="10.140625" style="482" customWidth="1"/>
    <col min="1283" max="1283" width="6.7109375" style="482" customWidth="1"/>
    <col min="1284" max="1284" width="7.140625" style="482" customWidth="1"/>
    <col min="1285" max="1285" width="9.140625" style="482" customWidth="1"/>
    <col min="1286" max="1286" width="8.28515625" style="482" bestFit="1" customWidth="1"/>
    <col min="1287" max="1287" width="10.42578125" style="482" customWidth="1"/>
    <col min="1288" max="1288" width="8.28515625" style="482" bestFit="1" customWidth="1"/>
    <col min="1289" max="1289" width="9" style="482" customWidth="1"/>
    <col min="1290" max="1290" width="8.28515625" style="482" bestFit="1" customWidth="1"/>
    <col min="1291" max="1291" width="8.140625" style="482" customWidth="1"/>
    <col min="1292" max="1292" width="7" style="482" bestFit="1" customWidth="1"/>
    <col min="1293" max="1536" width="12" style="482"/>
    <col min="1537" max="1537" width="24.85546875" style="482" customWidth="1"/>
    <col min="1538" max="1538" width="10.140625" style="482" customWidth="1"/>
    <col min="1539" max="1539" width="6.7109375" style="482" customWidth="1"/>
    <col min="1540" max="1540" width="7.140625" style="482" customWidth="1"/>
    <col min="1541" max="1541" width="9.140625" style="482" customWidth="1"/>
    <col min="1542" max="1542" width="8.28515625" style="482" bestFit="1" customWidth="1"/>
    <col min="1543" max="1543" width="10.42578125" style="482" customWidth="1"/>
    <col min="1544" max="1544" width="8.28515625" style="482" bestFit="1" customWidth="1"/>
    <col min="1545" max="1545" width="9" style="482" customWidth="1"/>
    <col min="1546" max="1546" width="8.28515625" style="482" bestFit="1" customWidth="1"/>
    <col min="1547" max="1547" width="8.140625" style="482" customWidth="1"/>
    <col min="1548" max="1548" width="7" style="482" bestFit="1" customWidth="1"/>
    <col min="1549" max="1792" width="12" style="482"/>
    <col min="1793" max="1793" width="24.85546875" style="482" customWidth="1"/>
    <col min="1794" max="1794" width="10.140625" style="482" customWidth="1"/>
    <col min="1795" max="1795" width="6.7109375" style="482" customWidth="1"/>
    <col min="1796" max="1796" width="7.140625" style="482" customWidth="1"/>
    <col min="1797" max="1797" width="9.140625" style="482" customWidth="1"/>
    <col min="1798" max="1798" width="8.28515625" style="482" bestFit="1" customWidth="1"/>
    <col min="1799" max="1799" width="10.42578125" style="482" customWidth="1"/>
    <col min="1800" max="1800" width="8.28515625" style="482" bestFit="1" customWidth="1"/>
    <col min="1801" max="1801" width="9" style="482" customWidth="1"/>
    <col min="1802" max="1802" width="8.28515625" style="482" bestFit="1" customWidth="1"/>
    <col min="1803" max="1803" width="8.140625" style="482" customWidth="1"/>
    <col min="1804" max="1804" width="7" style="482" bestFit="1" customWidth="1"/>
    <col min="1805" max="2048" width="12" style="482"/>
    <col min="2049" max="2049" width="24.85546875" style="482" customWidth="1"/>
    <col min="2050" max="2050" width="10.140625" style="482" customWidth="1"/>
    <col min="2051" max="2051" width="6.7109375" style="482" customWidth="1"/>
    <col min="2052" max="2052" width="7.140625" style="482" customWidth="1"/>
    <col min="2053" max="2053" width="9.140625" style="482" customWidth="1"/>
    <col min="2054" max="2054" width="8.28515625" style="482" bestFit="1" customWidth="1"/>
    <col min="2055" max="2055" width="10.42578125" style="482" customWidth="1"/>
    <col min="2056" max="2056" width="8.28515625" style="482" bestFit="1" customWidth="1"/>
    <col min="2057" max="2057" width="9" style="482" customWidth="1"/>
    <col min="2058" max="2058" width="8.28515625" style="482" bestFit="1" customWidth="1"/>
    <col min="2059" max="2059" width="8.140625" style="482" customWidth="1"/>
    <col min="2060" max="2060" width="7" style="482" bestFit="1" customWidth="1"/>
    <col min="2061" max="2304" width="12" style="482"/>
    <col min="2305" max="2305" width="24.85546875" style="482" customWidth="1"/>
    <col min="2306" max="2306" width="10.140625" style="482" customWidth="1"/>
    <col min="2307" max="2307" width="6.7109375" style="482" customWidth="1"/>
    <col min="2308" max="2308" width="7.140625" style="482" customWidth="1"/>
    <col min="2309" max="2309" width="9.140625" style="482" customWidth="1"/>
    <col min="2310" max="2310" width="8.28515625" style="482" bestFit="1" customWidth="1"/>
    <col min="2311" max="2311" width="10.42578125" style="482" customWidth="1"/>
    <col min="2312" max="2312" width="8.28515625" style="482" bestFit="1" customWidth="1"/>
    <col min="2313" max="2313" width="9" style="482" customWidth="1"/>
    <col min="2314" max="2314" width="8.28515625" style="482" bestFit="1" customWidth="1"/>
    <col min="2315" max="2315" width="8.140625" style="482" customWidth="1"/>
    <col min="2316" max="2316" width="7" style="482" bestFit="1" customWidth="1"/>
    <col min="2317" max="2560" width="12" style="482"/>
    <col min="2561" max="2561" width="24.85546875" style="482" customWidth="1"/>
    <col min="2562" max="2562" width="10.140625" style="482" customWidth="1"/>
    <col min="2563" max="2563" width="6.7109375" style="482" customWidth="1"/>
    <col min="2564" max="2564" width="7.140625" style="482" customWidth="1"/>
    <col min="2565" max="2565" width="9.140625" style="482" customWidth="1"/>
    <col min="2566" max="2566" width="8.28515625" style="482" bestFit="1" customWidth="1"/>
    <col min="2567" max="2567" width="10.42578125" style="482" customWidth="1"/>
    <col min="2568" max="2568" width="8.28515625" style="482" bestFit="1" customWidth="1"/>
    <col min="2569" max="2569" width="9" style="482" customWidth="1"/>
    <col min="2570" max="2570" width="8.28515625" style="482" bestFit="1" customWidth="1"/>
    <col min="2571" max="2571" width="8.140625" style="482" customWidth="1"/>
    <col min="2572" max="2572" width="7" style="482" bestFit="1" customWidth="1"/>
    <col min="2573" max="2816" width="12" style="482"/>
    <col min="2817" max="2817" width="24.85546875" style="482" customWidth="1"/>
    <col min="2818" max="2818" width="10.140625" style="482" customWidth="1"/>
    <col min="2819" max="2819" width="6.7109375" style="482" customWidth="1"/>
    <col min="2820" max="2820" width="7.140625" style="482" customWidth="1"/>
    <col min="2821" max="2821" width="9.140625" style="482" customWidth="1"/>
    <col min="2822" max="2822" width="8.28515625" style="482" bestFit="1" customWidth="1"/>
    <col min="2823" max="2823" width="10.42578125" style="482" customWidth="1"/>
    <col min="2824" max="2824" width="8.28515625" style="482" bestFit="1" customWidth="1"/>
    <col min="2825" max="2825" width="9" style="482" customWidth="1"/>
    <col min="2826" max="2826" width="8.28515625" style="482" bestFit="1" customWidth="1"/>
    <col min="2827" max="2827" width="8.140625" style="482" customWidth="1"/>
    <col min="2828" max="2828" width="7" style="482" bestFit="1" customWidth="1"/>
    <col min="2829" max="3072" width="12" style="482"/>
    <col min="3073" max="3073" width="24.85546875" style="482" customWidth="1"/>
    <col min="3074" max="3074" width="10.140625" style="482" customWidth="1"/>
    <col min="3075" max="3075" width="6.7109375" style="482" customWidth="1"/>
    <col min="3076" max="3076" width="7.140625" style="482" customWidth="1"/>
    <col min="3077" max="3077" width="9.140625" style="482" customWidth="1"/>
    <col min="3078" max="3078" width="8.28515625" style="482" bestFit="1" customWidth="1"/>
    <col min="3079" max="3079" width="10.42578125" style="482" customWidth="1"/>
    <col min="3080" max="3080" width="8.28515625" style="482" bestFit="1" customWidth="1"/>
    <col min="3081" max="3081" width="9" style="482" customWidth="1"/>
    <col min="3082" max="3082" width="8.28515625" style="482" bestFit="1" customWidth="1"/>
    <col min="3083" max="3083" width="8.140625" style="482" customWidth="1"/>
    <col min="3084" max="3084" width="7" style="482" bestFit="1" customWidth="1"/>
    <col min="3085" max="3328" width="12" style="482"/>
    <col min="3329" max="3329" width="24.85546875" style="482" customWidth="1"/>
    <col min="3330" max="3330" width="10.140625" style="482" customWidth="1"/>
    <col min="3331" max="3331" width="6.7109375" style="482" customWidth="1"/>
    <col min="3332" max="3332" width="7.140625" style="482" customWidth="1"/>
    <col min="3333" max="3333" width="9.140625" style="482" customWidth="1"/>
    <col min="3334" max="3334" width="8.28515625" style="482" bestFit="1" customWidth="1"/>
    <col min="3335" max="3335" width="10.42578125" style="482" customWidth="1"/>
    <col min="3336" max="3336" width="8.28515625" style="482" bestFit="1" customWidth="1"/>
    <col min="3337" max="3337" width="9" style="482" customWidth="1"/>
    <col min="3338" max="3338" width="8.28515625" style="482" bestFit="1" customWidth="1"/>
    <col min="3339" max="3339" width="8.140625" style="482" customWidth="1"/>
    <col min="3340" max="3340" width="7" style="482" bestFit="1" customWidth="1"/>
    <col min="3341" max="3584" width="12" style="482"/>
    <col min="3585" max="3585" width="24.85546875" style="482" customWidth="1"/>
    <col min="3586" max="3586" width="10.140625" style="482" customWidth="1"/>
    <col min="3587" max="3587" width="6.7109375" style="482" customWidth="1"/>
    <col min="3588" max="3588" width="7.140625" style="482" customWidth="1"/>
    <col min="3589" max="3589" width="9.140625" style="482" customWidth="1"/>
    <col min="3590" max="3590" width="8.28515625" style="482" bestFit="1" customWidth="1"/>
    <col min="3591" max="3591" width="10.42578125" style="482" customWidth="1"/>
    <col min="3592" max="3592" width="8.28515625" style="482" bestFit="1" customWidth="1"/>
    <col min="3593" max="3593" width="9" style="482" customWidth="1"/>
    <col min="3594" max="3594" width="8.28515625" style="482" bestFit="1" customWidth="1"/>
    <col min="3595" max="3595" width="8.140625" style="482" customWidth="1"/>
    <col min="3596" max="3596" width="7" style="482" bestFit="1" customWidth="1"/>
    <col min="3597" max="3840" width="12" style="482"/>
    <col min="3841" max="3841" width="24.85546875" style="482" customWidth="1"/>
    <col min="3842" max="3842" width="10.140625" style="482" customWidth="1"/>
    <col min="3843" max="3843" width="6.7109375" style="482" customWidth="1"/>
    <col min="3844" max="3844" width="7.140625" style="482" customWidth="1"/>
    <col min="3845" max="3845" width="9.140625" style="482" customWidth="1"/>
    <col min="3846" max="3846" width="8.28515625" style="482" bestFit="1" customWidth="1"/>
    <col min="3847" max="3847" width="10.42578125" style="482" customWidth="1"/>
    <col min="3848" max="3848" width="8.28515625" style="482" bestFit="1" customWidth="1"/>
    <col min="3849" max="3849" width="9" style="482" customWidth="1"/>
    <col min="3850" max="3850" width="8.28515625" style="482" bestFit="1" customWidth="1"/>
    <col min="3851" max="3851" width="8.140625" style="482" customWidth="1"/>
    <col min="3852" max="3852" width="7" style="482" bestFit="1" customWidth="1"/>
    <col min="3853" max="4096" width="12" style="482"/>
    <col min="4097" max="4097" width="24.85546875" style="482" customWidth="1"/>
    <col min="4098" max="4098" width="10.140625" style="482" customWidth="1"/>
    <col min="4099" max="4099" width="6.7109375" style="482" customWidth="1"/>
    <col min="4100" max="4100" width="7.140625" style="482" customWidth="1"/>
    <col min="4101" max="4101" width="9.140625" style="482" customWidth="1"/>
    <col min="4102" max="4102" width="8.28515625" style="482" bestFit="1" customWidth="1"/>
    <col min="4103" max="4103" width="10.42578125" style="482" customWidth="1"/>
    <col min="4104" max="4104" width="8.28515625" style="482" bestFit="1" customWidth="1"/>
    <col min="4105" max="4105" width="9" style="482" customWidth="1"/>
    <col min="4106" max="4106" width="8.28515625" style="482" bestFit="1" customWidth="1"/>
    <col min="4107" max="4107" width="8.140625" style="482" customWidth="1"/>
    <col min="4108" max="4108" width="7" style="482" bestFit="1" customWidth="1"/>
    <col min="4109" max="4352" width="12" style="482"/>
    <col min="4353" max="4353" width="24.85546875" style="482" customWidth="1"/>
    <col min="4354" max="4354" width="10.140625" style="482" customWidth="1"/>
    <col min="4355" max="4355" width="6.7109375" style="482" customWidth="1"/>
    <col min="4356" max="4356" width="7.140625" style="482" customWidth="1"/>
    <col min="4357" max="4357" width="9.140625" style="482" customWidth="1"/>
    <col min="4358" max="4358" width="8.28515625" style="482" bestFit="1" customWidth="1"/>
    <col min="4359" max="4359" width="10.42578125" style="482" customWidth="1"/>
    <col min="4360" max="4360" width="8.28515625" style="482" bestFit="1" customWidth="1"/>
    <col min="4361" max="4361" width="9" style="482" customWidth="1"/>
    <col min="4362" max="4362" width="8.28515625" style="482" bestFit="1" customWidth="1"/>
    <col min="4363" max="4363" width="8.140625" style="482" customWidth="1"/>
    <col min="4364" max="4364" width="7" style="482" bestFit="1" customWidth="1"/>
    <col min="4365" max="4608" width="12" style="482"/>
    <col min="4609" max="4609" width="24.85546875" style="482" customWidth="1"/>
    <col min="4610" max="4610" width="10.140625" style="482" customWidth="1"/>
    <col min="4611" max="4611" width="6.7109375" style="482" customWidth="1"/>
    <col min="4612" max="4612" width="7.140625" style="482" customWidth="1"/>
    <col min="4613" max="4613" width="9.140625" style="482" customWidth="1"/>
    <col min="4614" max="4614" width="8.28515625" style="482" bestFit="1" customWidth="1"/>
    <col min="4615" max="4615" width="10.42578125" style="482" customWidth="1"/>
    <col min="4616" max="4616" width="8.28515625" style="482" bestFit="1" customWidth="1"/>
    <col min="4617" max="4617" width="9" style="482" customWidth="1"/>
    <col min="4618" max="4618" width="8.28515625" style="482" bestFit="1" customWidth="1"/>
    <col min="4619" max="4619" width="8.140625" style="482" customWidth="1"/>
    <col min="4620" max="4620" width="7" style="482" bestFit="1" customWidth="1"/>
    <col min="4621" max="4864" width="12" style="482"/>
    <col min="4865" max="4865" width="24.85546875" style="482" customWidth="1"/>
    <col min="4866" max="4866" width="10.140625" style="482" customWidth="1"/>
    <col min="4867" max="4867" width="6.7109375" style="482" customWidth="1"/>
    <col min="4868" max="4868" width="7.140625" style="482" customWidth="1"/>
    <col min="4869" max="4869" width="9.140625" style="482" customWidth="1"/>
    <col min="4870" max="4870" width="8.28515625" style="482" bestFit="1" customWidth="1"/>
    <col min="4871" max="4871" width="10.42578125" style="482" customWidth="1"/>
    <col min="4872" max="4872" width="8.28515625" style="482" bestFit="1" customWidth="1"/>
    <col min="4873" max="4873" width="9" style="482" customWidth="1"/>
    <col min="4874" max="4874" width="8.28515625" style="482" bestFit="1" customWidth="1"/>
    <col min="4875" max="4875" width="8.140625" style="482" customWidth="1"/>
    <col min="4876" max="4876" width="7" style="482" bestFit="1" customWidth="1"/>
    <col min="4877" max="5120" width="12" style="482"/>
    <col min="5121" max="5121" width="24.85546875" style="482" customWidth="1"/>
    <col min="5122" max="5122" width="10.140625" style="482" customWidth="1"/>
    <col min="5123" max="5123" width="6.7109375" style="482" customWidth="1"/>
    <col min="5124" max="5124" width="7.140625" style="482" customWidth="1"/>
    <col min="5125" max="5125" width="9.140625" style="482" customWidth="1"/>
    <col min="5126" max="5126" width="8.28515625" style="482" bestFit="1" customWidth="1"/>
    <col min="5127" max="5127" width="10.42578125" style="482" customWidth="1"/>
    <col min="5128" max="5128" width="8.28515625" style="482" bestFit="1" customWidth="1"/>
    <col min="5129" max="5129" width="9" style="482" customWidth="1"/>
    <col min="5130" max="5130" width="8.28515625" style="482" bestFit="1" customWidth="1"/>
    <col min="5131" max="5131" width="8.140625" style="482" customWidth="1"/>
    <col min="5132" max="5132" width="7" style="482" bestFit="1" customWidth="1"/>
    <col min="5133" max="5376" width="12" style="482"/>
    <col min="5377" max="5377" width="24.85546875" style="482" customWidth="1"/>
    <col min="5378" max="5378" width="10.140625" style="482" customWidth="1"/>
    <col min="5379" max="5379" width="6.7109375" style="482" customWidth="1"/>
    <col min="5380" max="5380" width="7.140625" style="482" customWidth="1"/>
    <col min="5381" max="5381" width="9.140625" style="482" customWidth="1"/>
    <col min="5382" max="5382" width="8.28515625" style="482" bestFit="1" customWidth="1"/>
    <col min="5383" max="5383" width="10.42578125" style="482" customWidth="1"/>
    <col min="5384" max="5384" width="8.28515625" style="482" bestFit="1" customWidth="1"/>
    <col min="5385" max="5385" width="9" style="482" customWidth="1"/>
    <col min="5386" max="5386" width="8.28515625" style="482" bestFit="1" customWidth="1"/>
    <col min="5387" max="5387" width="8.140625" style="482" customWidth="1"/>
    <col min="5388" max="5388" width="7" style="482" bestFit="1" customWidth="1"/>
    <col min="5389" max="5632" width="12" style="482"/>
    <col min="5633" max="5633" width="24.85546875" style="482" customWidth="1"/>
    <col min="5634" max="5634" width="10.140625" style="482" customWidth="1"/>
    <col min="5635" max="5635" width="6.7109375" style="482" customWidth="1"/>
    <col min="5636" max="5636" width="7.140625" style="482" customWidth="1"/>
    <col min="5637" max="5637" width="9.140625" style="482" customWidth="1"/>
    <col min="5638" max="5638" width="8.28515625" style="482" bestFit="1" customWidth="1"/>
    <col min="5639" max="5639" width="10.42578125" style="482" customWidth="1"/>
    <col min="5640" max="5640" width="8.28515625" style="482" bestFit="1" customWidth="1"/>
    <col min="5641" max="5641" width="9" style="482" customWidth="1"/>
    <col min="5642" max="5642" width="8.28515625" style="482" bestFit="1" customWidth="1"/>
    <col min="5643" max="5643" width="8.140625" style="482" customWidth="1"/>
    <col min="5644" max="5644" width="7" style="482" bestFit="1" customWidth="1"/>
    <col min="5645" max="5888" width="12" style="482"/>
    <col min="5889" max="5889" width="24.85546875" style="482" customWidth="1"/>
    <col min="5890" max="5890" width="10.140625" style="482" customWidth="1"/>
    <col min="5891" max="5891" width="6.7109375" style="482" customWidth="1"/>
    <col min="5892" max="5892" width="7.140625" style="482" customWidth="1"/>
    <col min="5893" max="5893" width="9.140625" style="482" customWidth="1"/>
    <col min="5894" max="5894" width="8.28515625" style="482" bestFit="1" customWidth="1"/>
    <col min="5895" max="5895" width="10.42578125" style="482" customWidth="1"/>
    <col min="5896" max="5896" width="8.28515625" style="482" bestFit="1" customWidth="1"/>
    <col min="5897" max="5897" width="9" style="482" customWidth="1"/>
    <col min="5898" max="5898" width="8.28515625" style="482" bestFit="1" customWidth="1"/>
    <col min="5899" max="5899" width="8.140625" style="482" customWidth="1"/>
    <col min="5900" max="5900" width="7" style="482" bestFit="1" customWidth="1"/>
    <col min="5901" max="6144" width="12" style="482"/>
    <col min="6145" max="6145" width="24.85546875" style="482" customWidth="1"/>
    <col min="6146" max="6146" width="10.140625" style="482" customWidth="1"/>
    <col min="6147" max="6147" width="6.7109375" style="482" customWidth="1"/>
    <col min="6148" max="6148" width="7.140625" style="482" customWidth="1"/>
    <col min="6149" max="6149" width="9.140625" style="482" customWidth="1"/>
    <col min="6150" max="6150" width="8.28515625" style="482" bestFit="1" customWidth="1"/>
    <col min="6151" max="6151" width="10.42578125" style="482" customWidth="1"/>
    <col min="6152" max="6152" width="8.28515625" style="482" bestFit="1" customWidth="1"/>
    <col min="6153" max="6153" width="9" style="482" customWidth="1"/>
    <col min="6154" max="6154" width="8.28515625" style="482" bestFit="1" customWidth="1"/>
    <col min="6155" max="6155" width="8.140625" style="482" customWidth="1"/>
    <col min="6156" max="6156" width="7" style="482" bestFit="1" customWidth="1"/>
    <col min="6157" max="6400" width="12" style="482"/>
    <col min="6401" max="6401" width="24.85546875" style="482" customWidth="1"/>
    <col min="6402" max="6402" width="10.140625" style="482" customWidth="1"/>
    <col min="6403" max="6403" width="6.7109375" style="482" customWidth="1"/>
    <col min="6404" max="6404" width="7.140625" style="482" customWidth="1"/>
    <col min="6405" max="6405" width="9.140625" style="482" customWidth="1"/>
    <col min="6406" max="6406" width="8.28515625" style="482" bestFit="1" customWidth="1"/>
    <col min="6407" max="6407" width="10.42578125" style="482" customWidth="1"/>
    <col min="6408" max="6408" width="8.28515625" style="482" bestFit="1" customWidth="1"/>
    <col min="6409" max="6409" width="9" style="482" customWidth="1"/>
    <col min="6410" max="6410" width="8.28515625" style="482" bestFit="1" customWidth="1"/>
    <col min="6411" max="6411" width="8.140625" style="482" customWidth="1"/>
    <col min="6412" max="6412" width="7" style="482" bestFit="1" customWidth="1"/>
    <col min="6413" max="6656" width="12" style="482"/>
    <col min="6657" max="6657" width="24.85546875" style="482" customWidth="1"/>
    <col min="6658" max="6658" width="10.140625" style="482" customWidth="1"/>
    <col min="6659" max="6659" width="6.7109375" style="482" customWidth="1"/>
    <col min="6660" max="6660" width="7.140625" style="482" customWidth="1"/>
    <col min="6661" max="6661" width="9.140625" style="482" customWidth="1"/>
    <col min="6662" max="6662" width="8.28515625" style="482" bestFit="1" customWidth="1"/>
    <col min="6663" max="6663" width="10.42578125" style="482" customWidth="1"/>
    <col min="6664" max="6664" width="8.28515625" style="482" bestFit="1" customWidth="1"/>
    <col min="6665" max="6665" width="9" style="482" customWidth="1"/>
    <col min="6666" max="6666" width="8.28515625" style="482" bestFit="1" customWidth="1"/>
    <col min="6667" max="6667" width="8.140625" style="482" customWidth="1"/>
    <col min="6668" max="6668" width="7" style="482" bestFit="1" customWidth="1"/>
    <col min="6669" max="6912" width="12" style="482"/>
    <col min="6913" max="6913" width="24.85546875" style="482" customWidth="1"/>
    <col min="6914" max="6914" width="10.140625" style="482" customWidth="1"/>
    <col min="6915" max="6915" width="6.7109375" style="482" customWidth="1"/>
    <col min="6916" max="6916" width="7.140625" style="482" customWidth="1"/>
    <col min="6917" max="6917" width="9.140625" style="482" customWidth="1"/>
    <col min="6918" max="6918" width="8.28515625" style="482" bestFit="1" customWidth="1"/>
    <col min="6919" max="6919" width="10.42578125" style="482" customWidth="1"/>
    <col min="6920" max="6920" width="8.28515625" style="482" bestFit="1" customWidth="1"/>
    <col min="6921" max="6921" width="9" style="482" customWidth="1"/>
    <col min="6922" max="6922" width="8.28515625" style="482" bestFit="1" customWidth="1"/>
    <col min="6923" max="6923" width="8.140625" style="482" customWidth="1"/>
    <col min="6924" max="6924" width="7" style="482" bestFit="1" customWidth="1"/>
    <col min="6925" max="7168" width="12" style="482"/>
    <col min="7169" max="7169" width="24.85546875" style="482" customWidth="1"/>
    <col min="7170" max="7170" width="10.140625" style="482" customWidth="1"/>
    <col min="7171" max="7171" width="6.7109375" style="482" customWidth="1"/>
    <col min="7172" max="7172" width="7.140625" style="482" customWidth="1"/>
    <col min="7173" max="7173" width="9.140625" style="482" customWidth="1"/>
    <col min="7174" max="7174" width="8.28515625" style="482" bestFit="1" customWidth="1"/>
    <col min="7175" max="7175" width="10.42578125" style="482" customWidth="1"/>
    <col min="7176" max="7176" width="8.28515625" style="482" bestFit="1" customWidth="1"/>
    <col min="7177" max="7177" width="9" style="482" customWidth="1"/>
    <col min="7178" max="7178" width="8.28515625" style="482" bestFit="1" customWidth="1"/>
    <col min="7179" max="7179" width="8.140625" style="482" customWidth="1"/>
    <col min="7180" max="7180" width="7" style="482" bestFit="1" customWidth="1"/>
    <col min="7181" max="7424" width="12" style="482"/>
    <col min="7425" max="7425" width="24.85546875" style="482" customWidth="1"/>
    <col min="7426" max="7426" width="10.140625" style="482" customWidth="1"/>
    <col min="7427" max="7427" width="6.7109375" style="482" customWidth="1"/>
    <col min="7428" max="7428" width="7.140625" style="482" customWidth="1"/>
    <col min="7429" max="7429" width="9.140625" style="482" customWidth="1"/>
    <col min="7430" max="7430" width="8.28515625" style="482" bestFit="1" customWidth="1"/>
    <col min="7431" max="7431" width="10.42578125" style="482" customWidth="1"/>
    <col min="7432" max="7432" width="8.28515625" style="482" bestFit="1" customWidth="1"/>
    <col min="7433" max="7433" width="9" style="482" customWidth="1"/>
    <col min="7434" max="7434" width="8.28515625" style="482" bestFit="1" customWidth="1"/>
    <col min="7435" max="7435" width="8.140625" style="482" customWidth="1"/>
    <col min="7436" max="7436" width="7" style="482" bestFit="1" customWidth="1"/>
    <col min="7437" max="7680" width="12" style="482"/>
    <col min="7681" max="7681" width="24.85546875" style="482" customWidth="1"/>
    <col min="7682" max="7682" width="10.140625" style="482" customWidth="1"/>
    <col min="7683" max="7683" width="6.7109375" style="482" customWidth="1"/>
    <col min="7684" max="7684" width="7.140625" style="482" customWidth="1"/>
    <col min="7685" max="7685" width="9.140625" style="482" customWidth="1"/>
    <col min="7686" max="7686" width="8.28515625" style="482" bestFit="1" customWidth="1"/>
    <col min="7687" max="7687" width="10.42578125" style="482" customWidth="1"/>
    <col min="7688" max="7688" width="8.28515625" style="482" bestFit="1" customWidth="1"/>
    <col min="7689" max="7689" width="9" style="482" customWidth="1"/>
    <col min="7690" max="7690" width="8.28515625" style="482" bestFit="1" customWidth="1"/>
    <col min="7691" max="7691" width="8.140625" style="482" customWidth="1"/>
    <col min="7692" max="7692" width="7" style="482" bestFit="1" customWidth="1"/>
    <col min="7693" max="7936" width="12" style="482"/>
    <col min="7937" max="7937" width="24.85546875" style="482" customWidth="1"/>
    <col min="7938" max="7938" width="10.140625" style="482" customWidth="1"/>
    <col min="7939" max="7939" width="6.7109375" style="482" customWidth="1"/>
    <col min="7940" max="7940" width="7.140625" style="482" customWidth="1"/>
    <col min="7941" max="7941" width="9.140625" style="482" customWidth="1"/>
    <col min="7942" max="7942" width="8.28515625" style="482" bestFit="1" customWidth="1"/>
    <col min="7943" max="7943" width="10.42578125" style="482" customWidth="1"/>
    <col min="7944" max="7944" width="8.28515625" style="482" bestFit="1" customWidth="1"/>
    <col min="7945" max="7945" width="9" style="482" customWidth="1"/>
    <col min="7946" max="7946" width="8.28515625" style="482" bestFit="1" customWidth="1"/>
    <col min="7947" max="7947" width="8.140625" style="482" customWidth="1"/>
    <col min="7948" max="7948" width="7" style="482" bestFit="1" customWidth="1"/>
    <col min="7949" max="8192" width="12" style="482"/>
    <col min="8193" max="8193" width="24.85546875" style="482" customWidth="1"/>
    <col min="8194" max="8194" width="10.140625" style="482" customWidth="1"/>
    <col min="8195" max="8195" width="6.7109375" style="482" customWidth="1"/>
    <col min="8196" max="8196" width="7.140625" style="482" customWidth="1"/>
    <col min="8197" max="8197" width="9.140625" style="482" customWidth="1"/>
    <col min="8198" max="8198" width="8.28515625" style="482" bestFit="1" customWidth="1"/>
    <col min="8199" max="8199" width="10.42578125" style="482" customWidth="1"/>
    <col min="8200" max="8200" width="8.28515625" style="482" bestFit="1" customWidth="1"/>
    <col min="8201" max="8201" width="9" style="482" customWidth="1"/>
    <col min="8202" max="8202" width="8.28515625" style="482" bestFit="1" customWidth="1"/>
    <col min="8203" max="8203" width="8.140625" style="482" customWidth="1"/>
    <col min="8204" max="8204" width="7" style="482" bestFit="1" customWidth="1"/>
    <col min="8205" max="8448" width="12" style="482"/>
    <col min="8449" max="8449" width="24.85546875" style="482" customWidth="1"/>
    <col min="8450" max="8450" width="10.140625" style="482" customWidth="1"/>
    <col min="8451" max="8451" width="6.7109375" style="482" customWidth="1"/>
    <col min="8452" max="8452" width="7.140625" style="482" customWidth="1"/>
    <col min="8453" max="8453" width="9.140625" style="482" customWidth="1"/>
    <col min="8454" max="8454" width="8.28515625" style="482" bestFit="1" customWidth="1"/>
    <col min="8455" max="8455" width="10.42578125" style="482" customWidth="1"/>
    <col min="8456" max="8456" width="8.28515625" style="482" bestFit="1" customWidth="1"/>
    <col min="8457" max="8457" width="9" style="482" customWidth="1"/>
    <col min="8458" max="8458" width="8.28515625" style="482" bestFit="1" customWidth="1"/>
    <col min="8459" max="8459" width="8.140625" style="482" customWidth="1"/>
    <col min="8460" max="8460" width="7" style="482" bestFit="1" customWidth="1"/>
    <col min="8461" max="8704" width="12" style="482"/>
    <col min="8705" max="8705" width="24.85546875" style="482" customWidth="1"/>
    <col min="8706" max="8706" width="10.140625" style="482" customWidth="1"/>
    <col min="8707" max="8707" width="6.7109375" style="482" customWidth="1"/>
    <col min="8708" max="8708" width="7.140625" style="482" customWidth="1"/>
    <col min="8709" max="8709" width="9.140625" style="482" customWidth="1"/>
    <col min="8710" max="8710" width="8.28515625" style="482" bestFit="1" customWidth="1"/>
    <col min="8711" max="8711" width="10.42578125" style="482" customWidth="1"/>
    <col min="8712" max="8712" width="8.28515625" style="482" bestFit="1" customWidth="1"/>
    <col min="8713" max="8713" width="9" style="482" customWidth="1"/>
    <col min="8714" max="8714" width="8.28515625" style="482" bestFit="1" customWidth="1"/>
    <col min="8715" max="8715" width="8.140625" style="482" customWidth="1"/>
    <col min="8716" max="8716" width="7" style="482" bestFit="1" customWidth="1"/>
    <col min="8717" max="8960" width="12" style="482"/>
    <col min="8961" max="8961" width="24.85546875" style="482" customWidth="1"/>
    <col min="8962" max="8962" width="10.140625" style="482" customWidth="1"/>
    <col min="8963" max="8963" width="6.7109375" style="482" customWidth="1"/>
    <col min="8964" max="8964" width="7.140625" style="482" customWidth="1"/>
    <col min="8965" max="8965" width="9.140625" style="482" customWidth="1"/>
    <col min="8966" max="8966" width="8.28515625" style="482" bestFit="1" customWidth="1"/>
    <col min="8967" max="8967" width="10.42578125" style="482" customWidth="1"/>
    <col min="8968" max="8968" width="8.28515625" style="482" bestFit="1" customWidth="1"/>
    <col min="8969" max="8969" width="9" style="482" customWidth="1"/>
    <col min="8970" max="8970" width="8.28515625" style="482" bestFit="1" customWidth="1"/>
    <col min="8971" max="8971" width="8.140625" style="482" customWidth="1"/>
    <col min="8972" max="8972" width="7" style="482" bestFit="1" customWidth="1"/>
    <col min="8973" max="9216" width="12" style="482"/>
    <col min="9217" max="9217" width="24.85546875" style="482" customWidth="1"/>
    <col min="9218" max="9218" width="10.140625" style="482" customWidth="1"/>
    <col min="9219" max="9219" width="6.7109375" style="482" customWidth="1"/>
    <col min="9220" max="9220" width="7.140625" style="482" customWidth="1"/>
    <col min="9221" max="9221" width="9.140625" style="482" customWidth="1"/>
    <col min="9222" max="9222" width="8.28515625" style="482" bestFit="1" customWidth="1"/>
    <col min="9223" max="9223" width="10.42578125" style="482" customWidth="1"/>
    <col min="9224" max="9224" width="8.28515625" style="482" bestFit="1" customWidth="1"/>
    <col min="9225" max="9225" width="9" style="482" customWidth="1"/>
    <col min="9226" max="9226" width="8.28515625" style="482" bestFit="1" customWidth="1"/>
    <col min="9227" max="9227" width="8.140625" style="482" customWidth="1"/>
    <col min="9228" max="9228" width="7" style="482" bestFit="1" customWidth="1"/>
    <col min="9229" max="9472" width="12" style="482"/>
    <col min="9473" max="9473" width="24.85546875" style="482" customWidth="1"/>
    <col min="9474" max="9474" width="10.140625" style="482" customWidth="1"/>
    <col min="9475" max="9475" width="6.7109375" style="482" customWidth="1"/>
    <col min="9476" max="9476" width="7.140625" style="482" customWidth="1"/>
    <col min="9477" max="9477" width="9.140625" style="482" customWidth="1"/>
    <col min="9478" max="9478" width="8.28515625" style="482" bestFit="1" customWidth="1"/>
    <col min="9479" max="9479" width="10.42578125" style="482" customWidth="1"/>
    <col min="9480" max="9480" width="8.28515625" style="482" bestFit="1" customWidth="1"/>
    <col min="9481" max="9481" width="9" style="482" customWidth="1"/>
    <col min="9482" max="9482" width="8.28515625" style="482" bestFit="1" customWidth="1"/>
    <col min="9483" max="9483" width="8.140625" style="482" customWidth="1"/>
    <col min="9484" max="9484" width="7" style="482" bestFit="1" customWidth="1"/>
    <col min="9485" max="9728" width="12" style="482"/>
    <col min="9729" max="9729" width="24.85546875" style="482" customWidth="1"/>
    <col min="9730" max="9730" width="10.140625" style="482" customWidth="1"/>
    <col min="9731" max="9731" width="6.7109375" style="482" customWidth="1"/>
    <col min="9732" max="9732" width="7.140625" style="482" customWidth="1"/>
    <col min="9733" max="9733" width="9.140625" style="482" customWidth="1"/>
    <col min="9734" max="9734" width="8.28515625" style="482" bestFit="1" customWidth="1"/>
    <col min="9735" max="9735" width="10.42578125" style="482" customWidth="1"/>
    <col min="9736" max="9736" width="8.28515625" style="482" bestFit="1" customWidth="1"/>
    <col min="9737" max="9737" width="9" style="482" customWidth="1"/>
    <col min="9738" max="9738" width="8.28515625" style="482" bestFit="1" customWidth="1"/>
    <col min="9739" max="9739" width="8.140625" style="482" customWidth="1"/>
    <col min="9740" max="9740" width="7" style="482" bestFit="1" customWidth="1"/>
    <col min="9741" max="9984" width="12" style="482"/>
    <col min="9985" max="9985" width="24.85546875" style="482" customWidth="1"/>
    <col min="9986" max="9986" width="10.140625" style="482" customWidth="1"/>
    <col min="9987" max="9987" width="6.7109375" style="482" customWidth="1"/>
    <col min="9988" max="9988" width="7.140625" style="482" customWidth="1"/>
    <col min="9989" max="9989" width="9.140625" style="482" customWidth="1"/>
    <col min="9990" max="9990" width="8.28515625" style="482" bestFit="1" customWidth="1"/>
    <col min="9991" max="9991" width="10.42578125" style="482" customWidth="1"/>
    <col min="9992" max="9992" width="8.28515625" style="482" bestFit="1" customWidth="1"/>
    <col min="9993" max="9993" width="9" style="482" customWidth="1"/>
    <col min="9994" max="9994" width="8.28515625" style="482" bestFit="1" customWidth="1"/>
    <col min="9995" max="9995" width="8.140625" style="482" customWidth="1"/>
    <col min="9996" max="9996" width="7" style="482" bestFit="1" customWidth="1"/>
    <col min="9997" max="10240" width="12" style="482"/>
    <col min="10241" max="10241" width="24.85546875" style="482" customWidth="1"/>
    <col min="10242" max="10242" width="10.140625" style="482" customWidth="1"/>
    <col min="10243" max="10243" width="6.7109375" style="482" customWidth="1"/>
    <col min="10244" max="10244" width="7.140625" style="482" customWidth="1"/>
    <col min="10245" max="10245" width="9.140625" style="482" customWidth="1"/>
    <col min="10246" max="10246" width="8.28515625" style="482" bestFit="1" customWidth="1"/>
    <col min="10247" max="10247" width="10.42578125" style="482" customWidth="1"/>
    <col min="10248" max="10248" width="8.28515625" style="482" bestFit="1" customWidth="1"/>
    <col min="10249" max="10249" width="9" style="482" customWidth="1"/>
    <col min="10250" max="10250" width="8.28515625" style="482" bestFit="1" customWidth="1"/>
    <col min="10251" max="10251" width="8.140625" style="482" customWidth="1"/>
    <col min="10252" max="10252" width="7" style="482" bestFit="1" customWidth="1"/>
    <col min="10253" max="10496" width="12" style="482"/>
    <col min="10497" max="10497" width="24.85546875" style="482" customWidth="1"/>
    <col min="10498" max="10498" width="10.140625" style="482" customWidth="1"/>
    <col min="10499" max="10499" width="6.7109375" style="482" customWidth="1"/>
    <col min="10500" max="10500" width="7.140625" style="482" customWidth="1"/>
    <col min="10501" max="10501" width="9.140625" style="482" customWidth="1"/>
    <col min="10502" max="10502" width="8.28515625" style="482" bestFit="1" customWidth="1"/>
    <col min="10503" max="10503" width="10.42578125" style="482" customWidth="1"/>
    <col min="10504" max="10504" width="8.28515625" style="482" bestFit="1" customWidth="1"/>
    <col min="10505" max="10505" width="9" style="482" customWidth="1"/>
    <col min="10506" max="10506" width="8.28515625" style="482" bestFit="1" customWidth="1"/>
    <col min="10507" max="10507" width="8.140625" style="482" customWidth="1"/>
    <col min="10508" max="10508" width="7" style="482" bestFit="1" customWidth="1"/>
    <col min="10509" max="10752" width="12" style="482"/>
    <col min="10753" max="10753" width="24.85546875" style="482" customWidth="1"/>
    <col min="10754" max="10754" width="10.140625" style="482" customWidth="1"/>
    <col min="10755" max="10755" width="6.7109375" style="482" customWidth="1"/>
    <col min="10756" max="10756" width="7.140625" style="482" customWidth="1"/>
    <col min="10757" max="10757" width="9.140625" style="482" customWidth="1"/>
    <col min="10758" max="10758" width="8.28515625" style="482" bestFit="1" customWidth="1"/>
    <col min="10759" max="10759" width="10.42578125" style="482" customWidth="1"/>
    <col min="10760" max="10760" width="8.28515625" style="482" bestFit="1" customWidth="1"/>
    <col min="10761" max="10761" width="9" style="482" customWidth="1"/>
    <col min="10762" max="10762" width="8.28515625" style="482" bestFit="1" customWidth="1"/>
    <col min="10763" max="10763" width="8.140625" style="482" customWidth="1"/>
    <col min="10764" max="10764" width="7" style="482" bestFit="1" customWidth="1"/>
    <col min="10765" max="11008" width="12" style="482"/>
    <col min="11009" max="11009" width="24.85546875" style="482" customWidth="1"/>
    <col min="11010" max="11010" width="10.140625" style="482" customWidth="1"/>
    <col min="11011" max="11011" width="6.7109375" style="482" customWidth="1"/>
    <col min="11012" max="11012" width="7.140625" style="482" customWidth="1"/>
    <col min="11013" max="11013" width="9.140625" style="482" customWidth="1"/>
    <col min="11014" max="11014" width="8.28515625" style="482" bestFit="1" customWidth="1"/>
    <col min="11015" max="11015" width="10.42578125" style="482" customWidth="1"/>
    <col min="11016" max="11016" width="8.28515625" style="482" bestFit="1" customWidth="1"/>
    <col min="11017" max="11017" width="9" style="482" customWidth="1"/>
    <col min="11018" max="11018" width="8.28515625" style="482" bestFit="1" customWidth="1"/>
    <col min="11019" max="11019" width="8.140625" style="482" customWidth="1"/>
    <col min="11020" max="11020" width="7" style="482" bestFit="1" customWidth="1"/>
    <col min="11021" max="11264" width="12" style="482"/>
    <col min="11265" max="11265" width="24.85546875" style="482" customWidth="1"/>
    <col min="11266" max="11266" width="10.140625" style="482" customWidth="1"/>
    <col min="11267" max="11267" width="6.7109375" style="482" customWidth="1"/>
    <col min="11268" max="11268" width="7.140625" style="482" customWidth="1"/>
    <col min="11269" max="11269" width="9.140625" style="482" customWidth="1"/>
    <col min="11270" max="11270" width="8.28515625" style="482" bestFit="1" customWidth="1"/>
    <col min="11271" max="11271" width="10.42578125" style="482" customWidth="1"/>
    <col min="11272" max="11272" width="8.28515625" style="482" bestFit="1" customWidth="1"/>
    <col min="11273" max="11273" width="9" style="482" customWidth="1"/>
    <col min="11274" max="11274" width="8.28515625" style="482" bestFit="1" customWidth="1"/>
    <col min="11275" max="11275" width="8.140625" style="482" customWidth="1"/>
    <col min="11276" max="11276" width="7" style="482" bestFit="1" customWidth="1"/>
    <col min="11277" max="11520" width="12" style="482"/>
    <col min="11521" max="11521" width="24.85546875" style="482" customWidth="1"/>
    <col min="11522" max="11522" width="10.140625" style="482" customWidth="1"/>
    <col min="11523" max="11523" width="6.7109375" style="482" customWidth="1"/>
    <col min="11524" max="11524" width="7.140625" style="482" customWidth="1"/>
    <col min="11525" max="11525" width="9.140625" style="482" customWidth="1"/>
    <col min="11526" max="11526" width="8.28515625" style="482" bestFit="1" customWidth="1"/>
    <col min="11527" max="11527" width="10.42578125" style="482" customWidth="1"/>
    <col min="11528" max="11528" width="8.28515625" style="482" bestFit="1" customWidth="1"/>
    <col min="11529" max="11529" width="9" style="482" customWidth="1"/>
    <col min="11530" max="11530" width="8.28515625" style="482" bestFit="1" customWidth="1"/>
    <col min="11531" max="11531" width="8.140625" style="482" customWidth="1"/>
    <col min="11532" max="11532" width="7" style="482" bestFit="1" customWidth="1"/>
    <col min="11533" max="11776" width="12" style="482"/>
    <col min="11777" max="11777" width="24.85546875" style="482" customWidth="1"/>
    <col min="11778" max="11778" width="10.140625" style="482" customWidth="1"/>
    <col min="11779" max="11779" width="6.7109375" style="482" customWidth="1"/>
    <col min="11780" max="11780" width="7.140625" style="482" customWidth="1"/>
    <col min="11781" max="11781" width="9.140625" style="482" customWidth="1"/>
    <col min="11782" max="11782" width="8.28515625" style="482" bestFit="1" customWidth="1"/>
    <col min="11783" max="11783" width="10.42578125" style="482" customWidth="1"/>
    <col min="11784" max="11784" width="8.28515625" style="482" bestFit="1" customWidth="1"/>
    <col min="11785" max="11785" width="9" style="482" customWidth="1"/>
    <col min="11786" max="11786" width="8.28515625" style="482" bestFit="1" customWidth="1"/>
    <col min="11787" max="11787" width="8.140625" style="482" customWidth="1"/>
    <col min="11788" max="11788" width="7" style="482" bestFit="1" customWidth="1"/>
    <col min="11789" max="12032" width="12" style="482"/>
    <col min="12033" max="12033" width="24.85546875" style="482" customWidth="1"/>
    <col min="12034" max="12034" width="10.140625" style="482" customWidth="1"/>
    <col min="12035" max="12035" width="6.7109375" style="482" customWidth="1"/>
    <col min="12036" max="12036" width="7.140625" style="482" customWidth="1"/>
    <col min="12037" max="12037" width="9.140625" style="482" customWidth="1"/>
    <col min="12038" max="12038" width="8.28515625" style="482" bestFit="1" customWidth="1"/>
    <col min="12039" max="12039" width="10.42578125" style="482" customWidth="1"/>
    <col min="12040" max="12040" width="8.28515625" style="482" bestFit="1" customWidth="1"/>
    <col min="12041" max="12041" width="9" style="482" customWidth="1"/>
    <col min="12042" max="12042" width="8.28515625" style="482" bestFit="1" customWidth="1"/>
    <col min="12043" max="12043" width="8.140625" style="482" customWidth="1"/>
    <col min="12044" max="12044" width="7" style="482" bestFit="1" customWidth="1"/>
    <col min="12045" max="12288" width="12" style="482"/>
    <col min="12289" max="12289" width="24.85546875" style="482" customWidth="1"/>
    <col min="12290" max="12290" width="10.140625" style="482" customWidth="1"/>
    <col min="12291" max="12291" width="6.7109375" style="482" customWidth="1"/>
    <col min="12292" max="12292" width="7.140625" style="482" customWidth="1"/>
    <col min="12293" max="12293" width="9.140625" style="482" customWidth="1"/>
    <col min="12294" max="12294" width="8.28515625" style="482" bestFit="1" customWidth="1"/>
    <col min="12295" max="12295" width="10.42578125" style="482" customWidth="1"/>
    <col min="12296" max="12296" width="8.28515625" style="482" bestFit="1" customWidth="1"/>
    <col min="12297" max="12297" width="9" style="482" customWidth="1"/>
    <col min="12298" max="12298" width="8.28515625" style="482" bestFit="1" customWidth="1"/>
    <col min="12299" max="12299" width="8.140625" style="482" customWidth="1"/>
    <col min="12300" max="12300" width="7" style="482" bestFit="1" customWidth="1"/>
    <col min="12301" max="12544" width="12" style="482"/>
    <col min="12545" max="12545" width="24.85546875" style="482" customWidth="1"/>
    <col min="12546" max="12546" width="10.140625" style="482" customWidth="1"/>
    <col min="12547" max="12547" width="6.7109375" style="482" customWidth="1"/>
    <col min="12548" max="12548" width="7.140625" style="482" customWidth="1"/>
    <col min="12549" max="12549" width="9.140625" style="482" customWidth="1"/>
    <col min="12550" max="12550" width="8.28515625" style="482" bestFit="1" customWidth="1"/>
    <col min="12551" max="12551" width="10.42578125" style="482" customWidth="1"/>
    <col min="12552" max="12552" width="8.28515625" style="482" bestFit="1" customWidth="1"/>
    <col min="12553" max="12553" width="9" style="482" customWidth="1"/>
    <col min="12554" max="12554" width="8.28515625" style="482" bestFit="1" customWidth="1"/>
    <col min="12555" max="12555" width="8.140625" style="482" customWidth="1"/>
    <col min="12556" max="12556" width="7" style="482" bestFit="1" customWidth="1"/>
    <col min="12557" max="12800" width="12" style="482"/>
    <col min="12801" max="12801" width="24.85546875" style="482" customWidth="1"/>
    <col min="12802" max="12802" width="10.140625" style="482" customWidth="1"/>
    <col min="12803" max="12803" width="6.7109375" style="482" customWidth="1"/>
    <col min="12804" max="12804" width="7.140625" style="482" customWidth="1"/>
    <col min="12805" max="12805" width="9.140625" style="482" customWidth="1"/>
    <col min="12806" max="12806" width="8.28515625" style="482" bestFit="1" customWidth="1"/>
    <col min="12807" max="12807" width="10.42578125" style="482" customWidth="1"/>
    <col min="12808" max="12808" width="8.28515625" style="482" bestFit="1" customWidth="1"/>
    <col min="12809" max="12809" width="9" style="482" customWidth="1"/>
    <col min="12810" max="12810" width="8.28515625" style="482" bestFit="1" customWidth="1"/>
    <col min="12811" max="12811" width="8.140625" style="482" customWidth="1"/>
    <col min="12812" max="12812" width="7" style="482" bestFit="1" customWidth="1"/>
    <col min="12813" max="13056" width="12" style="482"/>
    <col min="13057" max="13057" width="24.85546875" style="482" customWidth="1"/>
    <col min="13058" max="13058" width="10.140625" style="482" customWidth="1"/>
    <col min="13059" max="13059" width="6.7109375" style="482" customWidth="1"/>
    <col min="13060" max="13060" width="7.140625" style="482" customWidth="1"/>
    <col min="13061" max="13061" width="9.140625" style="482" customWidth="1"/>
    <col min="13062" max="13062" width="8.28515625" style="482" bestFit="1" customWidth="1"/>
    <col min="13063" max="13063" width="10.42578125" style="482" customWidth="1"/>
    <col min="13064" max="13064" width="8.28515625" style="482" bestFit="1" customWidth="1"/>
    <col min="13065" max="13065" width="9" style="482" customWidth="1"/>
    <col min="13066" max="13066" width="8.28515625" style="482" bestFit="1" customWidth="1"/>
    <col min="13067" max="13067" width="8.140625" style="482" customWidth="1"/>
    <col min="13068" max="13068" width="7" style="482" bestFit="1" customWidth="1"/>
    <col min="13069" max="13312" width="12" style="482"/>
    <col min="13313" max="13313" width="24.85546875" style="482" customWidth="1"/>
    <col min="13314" max="13314" width="10.140625" style="482" customWidth="1"/>
    <col min="13315" max="13315" width="6.7109375" style="482" customWidth="1"/>
    <col min="13316" max="13316" width="7.140625" style="482" customWidth="1"/>
    <col min="13317" max="13317" width="9.140625" style="482" customWidth="1"/>
    <col min="13318" max="13318" width="8.28515625" style="482" bestFit="1" customWidth="1"/>
    <col min="13319" max="13319" width="10.42578125" style="482" customWidth="1"/>
    <col min="13320" max="13320" width="8.28515625" style="482" bestFit="1" customWidth="1"/>
    <col min="13321" max="13321" width="9" style="482" customWidth="1"/>
    <col min="13322" max="13322" width="8.28515625" style="482" bestFit="1" customWidth="1"/>
    <col min="13323" max="13323" width="8.140625" style="482" customWidth="1"/>
    <col min="13324" max="13324" width="7" style="482" bestFit="1" customWidth="1"/>
    <col min="13325" max="13568" width="12" style="482"/>
    <col min="13569" max="13569" width="24.85546875" style="482" customWidth="1"/>
    <col min="13570" max="13570" width="10.140625" style="482" customWidth="1"/>
    <col min="13571" max="13571" width="6.7109375" style="482" customWidth="1"/>
    <col min="13572" max="13572" width="7.140625" style="482" customWidth="1"/>
    <col min="13573" max="13573" width="9.140625" style="482" customWidth="1"/>
    <col min="13574" max="13574" width="8.28515625" style="482" bestFit="1" customWidth="1"/>
    <col min="13575" max="13575" width="10.42578125" style="482" customWidth="1"/>
    <col min="13576" max="13576" width="8.28515625" style="482" bestFit="1" customWidth="1"/>
    <col min="13577" max="13577" width="9" style="482" customWidth="1"/>
    <col min="13578" max="13578" width="8.28515625" style="482" bestFit="1" customWidth="1"/>
    <col min="13579" max="13579" width="8.140625" style="482" customWidth="1"/>
    <col min="13580" max="13580" width="7" style="482" bestFit="1" customWidth="1"/>
    <col min="13581" max="13824" width="12" style="482"/>
    <col min="13825" max="13825" width="24.85546875" style="482" customWidth="1"/>
    <col min="13826" max="13826" width="10.140625" style="482" customWidth="1"/>
    <col min="13827" max="13827" width="6.7109375" style="482" customWidth="1"/>
    <col min="13828" max="13828" width="7.140625" style="482" customWidth="1"/>
    <col min="13829" max="13829" width="9.140625" style="482" customWidth="1"/>
    <col min="13830" max="13830" width="8.28515625" style="482" bestFit="1" customWidth="1"/>
    <col min="13831" max="13831" width="10.42578125" style="482" customWidth="1"/>
    <col min="13832" max="13832" width="8.28515625" style="482" bestFit="1" customWidth="1"/>
    <col min="13833" max="13833" width="9" style="482" customWidth="1"/>
    <col min="13834" max="13834" width="8.28515625" style="482" bestFit="1" customWidth="1"/>
    <col min="13835" max="13835" width="8.140625" style="482" customWidth="1"/>
    <col min="13836" max="13836" width="7" style="482" bestFit="1" customWidth="1"/>
    <col min="13837" max="14080" width="12" style="482"/>
    <col min="14081" max="14081" width="24.85546875" style="482" customWidth="1"/>
    <col min="14082" max="14082" width="10.140625" style="482" customWidth="1"/>
    <col min="14083" max="14083" width="6.7109375" style="482" customWidth="1"/>
    <col min="14084" max="14084" width="7.140625" style="482" customWidth="1"/>
    <col min="14085" max="14085" width="9.140625" style="482" customWidth="1"/>
    <col min="14086" max="14086" width="8.28515625" style="482" bestFit="1" customWidth="1"/>
    <col min="14087" max="14087" width="10.42578125" style="482" customWidth="1"/>
    <col min="14088" max="14088" width="8.28515625" style="482" bestFit="1" customWidth="1"/>
    <col min="14089" max="14089" width="9" style="482" customWidth="1"/>
    <col min="14090" max="14090" width="8.28515625" style="482" bestFit="1" customWidth="1"/>
    <col min="14091" max="14091" width="8.140625" style="482" customWidth="1"/>
    <col min="14092" max="14092" width="7" style="482" bestFit="1" customWidth="1"/>
    <col min="14093" max="14336" width="12" style="482"/>
    <col min="14337" max="14337" width="24.85546875" style="482" customWidth="1"/>
    <col min="14338" max="14338" width="10.140625" style="482" customWidth="1"/>
    <col min="14339" max="14339" width="6.7109375" style="482" customWidth="1"/>
    <col min="14340" max="14340" width="7.140625" style="482" customWidth="1"/>
    <col min="14341" max="14341" width="9.140625" style="482" customWidth="1"/>
    <col min="14342" max="14342" width="8.28515625" style="482" bestFit="1" customWidth="1"/>
    <col min="14343" max="14343" width="10.42578125" style="482" customWidth="1"/>
    <col min="14344" max="14344" width="8.28515625" style="482" bestFit="1" customWidth="1"/>
    <col min="14345" max="14345" width="9" style="482" customWidth="1"/>
    <col min="14346" max="14346" width="8.28515625" style="482" bestFit="1" customWidth="1"/>
    <col min="14347" max="14347" width="8.140625" style="482" customWidth="1"/>
    <col min="14348" max="14348" width="7" style="482" bestFit="1" customWidth="1"/>
    <col min="14349" max="14592" width="12" style="482"/>
    <col min="14593" max="14593" width="24.85546875" style="482" customWidth="1"/>
    <col min="14594" max="14594" width="10.140625" style="482" customWidth="1"/>
    <col min="14595" max="14595" width="6.7109375" style="482" customWidth="1"/>
    <col min="14596" max="14596" width="7.140625" style="482" customWidth="1"/>
    <col min="14597" max="14597" width="9.140625" style="482" customWidth="1"/>
    <col min="14598" max="14598" width="8.28515625" style="482" bestFit="1" customWidth="1"/>
    <col min="14599" max="14599" width="10.42578125" style="482" customWidth="1"/>
    <col min="14600" max="14600" width="8.28515625" style="482" bestFit="1" customWidth="1"/>
    <col min="14601" max="14601" width="9" style="482" customWidth="1"/>
    <col min="14602" max="14602" width="8.28515625" style="482" bestFit="1" customWidth="1"/>
    <col min="14603" max="14603" width="8.140625" style="482" customWidth="1"/>
    <col min="14604" max="14604" width="7" style="482" bestFit="1" customWidth="1"/>
    <col min="14605" max="14848" width="12" style="482"/>
    <col min="14849" max="14849" width="24.85546875" style="482" customWidth="1"/>
    <col min="14850" max="14850" width="10.140625" style="482" customWidth="1"/>
    <col min="14851" max="14851" width="6.7109375" style="482" customWidth="1"/>
    <col min="14852" max="14852" width="7.140625" style="482" customWidth="1"/>
    <col min="14853" max="14853" width="9.140625" style="482" customWidth="1"/>
    <col min="14854" max="14854" width="8.28515625" style="482" bestFit="1" customWidth="1"/>
    <col min="14855" max="14855" width="10.42578125" style="482" customWidth="1"/>
    <col min="14856" max="14856" width="8.28515625" style="482" bestFit="1" customWidth="1"/>
    <col min="14857" max="14857" width="9" style="482" customWidth="1"/>
    <col min="14858" max="14858" width="8.28515625" style="482" bestFit="1" customWidth="1"/>
    <col min="14859" max="14859" width="8.140625" style="482" customWidth="1"/>
    <col min="14860" max="14860" width="7" style="482" bestFit="1" customWidth="1"/>
    <col min="14861" max="15104" width="12" style="482"/>
    <col min="15105" max="15105" width="24.85546875" style="482" customWidth="1"/>
    <col min="15106" max="15106" width="10.140625" style="482" customWidth="1"/>
    <col min="15107" max="15107" width="6.7109375" style="482" customWidth="1"/>
    <col min="15108" max="15108" width="7.140625" style="482" customWidth="1"/>
    <col min="15109" max="15109" width="9.140625" style="482" customWidth="1"/>
    <col min="15110" max="15110" width="8.28515625" style="482" bestFit="1" customWidth="1"/>
    <col min="15111" max="15111" width="10.42578125" style="482" customWidth="1"/>
    <col min="15112" max="15112" width="8.28515625" style="482" bestFit="1" customWidth="1"/>
    <col min="15113" max="15113" width="9" style="482" customWidth="1"/>
    <col min="15114" max="15114" width="8.28515625" style="482" bestFit="1" customWidth="1"/>
    <col min="15115" max="15115" width="8.140625" style="482" customWidth="1"/>
    <col min="15116" max="15116" width="7" style="482" bestFit="1" customWidth="1"/>
    <col min="15117" max="15360" width="12" style="482"/>
    <col min="15361" max="15361" width="24.85546875" style="482" customWidth="1"/>
    <col min="15362" max="15362" width="10.140625" style="482" customWidth="1"/>
    <col min="15363" max="15363" width="6.7109375" style="482" customWidth="1"/>
    <col min="15364" max="15364" width="7.140625" style="482" customWidth="1"/>
    <col min="15365" max="15365" width="9.140625" style="482" customWidth="1"/>
    <col min="15366" max="15366" width="8.28515625" style="482" bestFit="1" customWidth="1"/>
    <col min="15367" max="15367" width="10.42578125" style="482" customWidth="1"/>
    <col min="15368" max="15368" width="8.28515625" style="482" bestFit="1" customWidth="1"/>
    <col min="15369" max="15369" width="9" style="482" customWidth="1"/>
    <col min="15370" max="15370" width="8.28515625" style="482" bestFit="1" customWidth="1"/>
    <col min="15371" max="15371" width="8.140625" style="482" customWidth="1"/>
    <col min="15372" max="15372" width="7" style="482" bestFit="1" customWidth="1"/>
    <col min="15373" max="15616" width="12" style="482"/>
    <col min="15617" max="15617" width="24.85546875" style="482" customWidth="1"/>
    <col min="15618" max="15618" width="10.140625" style="482" customWidth="1"/>
    <col min="15619" max="15619" width="6.7109375" style="482" customWidth="1"/>
    <col min="15620" max="15620" width="7.140625" style="482" customWidth="1"/>
    <col min="15621" max="15621" width="9.140625" style="482" customWidth="1"/>
    <col min="15622" max="15622" width="8.28515625" style="482" bestFit="1" customWidth="1"/>
    <col min="15623" max="15623" width="10.42578125" style="482" customWidth="1"/>
    <col min="15624" max="15624" width="8.28515625" style="482" bestFit="1" customWidth="1"/>
    <col min="15625" max="15625" width="9" style="482" customWidth="1"/>
    <col min="15626" max="15626" width="8.28515625" style="482" bestFit="1" customWidth="1"/>
    <col min="15627" max="15627" width="8.140625" style="482" customWidth="1"/>
    <col min="15628" max="15628" width="7" style="482" bestFit="1" customWidth="1"/>
    <col min="15629" max="15872" width="12" style="482"/>
    <col min="15873" max="15873" width="24.85546875" style="482" customWidth="1"/>
    <col min="15874" max="15874" width="10.140625" style="482" customWidth="1"/>
    <col min="15875" max="15875" width="6.7109375" style="482" customWidth="1"/>
    <col min="15876" max="15876" width="7.140625" style="482" customWidth="1"/>
    <col min="15877" max="15877" width="9.140625" style="482" customWidth="1"/>
    <col min="15878" max="15878" width="8.28515625" style="482" bestFit="1" customWidth="1"/>
    <col min="15879" max="15879" width="10.42578125" style="482" customWidth="1"/>
    <col min="15880" max="15880" width="8.28515625" style="482" bestFit="1" customWidth="1"/>
    <col min="15881" max="15881" width="9" style="482" customWidth="1"/>
    <col min="15882" max="15882" width="8.28515625" style="482" bestFit="1" customWidth="1"/>
    <col min="15883" max="15883" width="8.140625" style="482" customWidth="1"/>
    <col min="15884" max="15884" width="7" style="482" bestFit="1" customWidth="1"/>
    <col min="15885" max="16128" width="12" style="482"/>
    <col min="16129" max="16129" width="24.85546875" style="482" customWidth="1"/>
    <col min="16130" max="16130" width="10.140625" style="482" customWidth="1"/>
    <col min="16131" max="16131" width="6.7109375" style="482" customWidth="1"/>
    <col min="16132" max="16132" width="7.140625" style="482" customWidth="1"/>
    <col min="16133" max="16133" width="9.140625" style="482" customWidth="1"/>
    <col min="16134" max="16134" width="8.28515625" style="482" bestFit="1" customWidth="1"/>
    <col min="16135" max="16135" width="10.42578125" style="482" customWidth="1"/>
    <col min="16136" max="16136" width="8.28515625" style="482" bestFit="1" customWidth="1"/>
    <col min="16137" max="16137" width="9" style="482" customWidth="1"/>
    <col min="16138" max="16138" width="8.28515625" style="482" bestFit="1" customWidth="1"/>
    <col min="16139" max="16139" width="8.140625" style="482" customWidth="1"/>
    <col min="16140" max="16140" width="7" style="482" bestFit="1" customWidth="1"/>
    <col min="16141" max="16384" width="12" style="482"/>
  </cols>
  <sheetData>
    <row r="1" spans="1:13">
      <c r="A1" s="1821" t="s">
        <v>1305</v>
      </c>
      <c r="B1" s="1821"/>
      <c r="C1" s="1821"/>
      <c r="D1" s="1821"/>
      <c r="E1" s="1821"/>
      <c r="F1" s="1821"/>
      <c r="G1" s="1821"/>
      <c r="H1" s="1821"/>
      <c r="I1" s="1821"/>
      <c r="J1" s="1821"/>
      <c r="K1" s="1821"/>
      <c r="L1" s="1821"/>
    </row>
    <row r="2" spans="1:13">
      <c r="A2" s="1990" t="s">
        <v>1234</v>
      </c>
      <c r="B2" s="1990"/>
      <c r="C2" s="1990"/>
      <c r="D2" s="1990"/>
      <c r="E2" s="1990"/>
      <c r="F2" s="1990"/>
      <c r="G2" s="1990"/>
      <c r="H2" s="1990"/>
      <c r="I2" s="1990"/>
      <c r="J2" s="1990"/>
      <c r="K2" s="1990"/>
      <c r="L2" s="1990"/>
    </row>
    <row r="3" spans="1:13" ht="16.5" thickBot="1">
      <c r="A3" s="1990"/>
      <c r="B3" s="1990"/>
      <c r="C3" s="1990"/>
      <c r="D3" s="1990"/>
      <c r="E3" s="1990"/>
      <c r="F3" s="1990"/>
      <c r="G3" s="1990"/>
      <c r="H3" s="1990"/>
      <c r="I3" s="1990"/>
      <c r="J3" s="1990"/>
      <c r="K3" s="1990"/>
      <c r="L3" s="1990"/>
      <c r="M3" s="154"/>
    </row>
    <row r="4" spans="1:13" ht="17.25" thickTop="1" thickBot="1">
      <c r="A4" s="1991" t="s">
        <v>1235</v>
      </c>
      <c r="B4" s="1994" t="s">
        <v>1236</v>
      </c>
      <c r="C4" s="1995"/>
      <c r="D4" s="1996"/>
      <c r="E4" s="1995" t="s">
        <v>1308</v>
      </c>
      <c r="F4" s="1995"/>
      <c r="G4" s="1995"/>
      <c r="H4" s="1995"/>
      <c r="I4" s="1995"/>
      <c r="J4" s="1995"/>
      <c r="K4" s="1995"/>
      <c r="L4" s="1997"/>
    </row>
    <row r="5" spans="1:13">
      <c r="A5" s="1992"/>
      <c r="B5" s="1998" t="s">
        <v>1112</v>
      </c>
      <c r="C5" s="1999"/>
      <c r="D5" s="2000"/>
      <c r="E5" s="2001" t="s">
        <v>1112</v>
      </c>
      <c r="F5" s="2002"/>
      <c r="G5" s="2002"/>
      <c r="H5" s="2002"/>
      <c r="I5" s="2002"/>
      <c r="J5" s="2002"/>
      <c r="K5" s="2002"/>
      <c r="L5" s="2003"/>
    </row>
    <row r="6" spans="1:13">
      <c r="A6" s="1992"/>
      <c r="B6" s="1372"/>
      <c r="C6" s="1372"/>
      <c r="D6" s="1372"/>
      <c r="E6" s="1304">
        <v>2016</v>
      </c>
      <c r="F6" s="1304"/>
      <c r="G6" s="1984">
        <v>2017</v>
      </c>
      <c r="H6" s="1984"/>
      <c r="I6" s="1984">
        <v>2018</v>
      </c>
      <c r="J6" s="1984"/>
      <c r="K6" s="1984" t="s">
        <v>695</v>
      </c>
      <c r="L6" s="1985"/>
    </row>
    <row r="7" spans="1:13">
      <c r="A7" s="1992"/>
      <c r="B7" s="1373">
        <v>2016</v>
      </c>
      <c r="C7" s="1373">
        <v>2017</v>
      </c>
      <c r="D7" s="1373">
        <v>2018</v>
      </c>
      <c r="E7" s="1374">
        <v>1</v>
      </c>
      <c r="F7" s="1375">
        <v>2</v>
      </c>
      <c r="G7" s="1304">
        <v>3</v>
      </c>
      <c r="H7" s="1376">
        <v>4</v>
      </c>
      <c r="I7" s="1304">
        <v>5</v>
      </c>
      <c r="J7" s="1304">
        <v>6</v>
      </c>
      <c r="K7" s="1377" t="s">
        <v>1237</v>
      </c>
      <c r="L7" s="1378" t="s">
        <v>1238</v>
      </c>
    </row>
    <row r="8" spans="1:13">
      <c r="A8" s="1993"/>
      <c r="B8" s="1379"/>
      <c r="C8" s="1380"/>
      <c r="D8" s="1381"/>
      <c r="E8" s="1375" t="s">
        <v>1239</v>
      </c>
      <c r="F8" s="1374" t="s">
        <v>1240</v>
      </c>
      <c r="G8" s="1374" t="s">
        <v>1239</v>
      </c>
      <c r="H8" s="1374" t="s">
        <v>1240</v>
      </c>
      <c r="I8" s="1374" t="s">
        <v>1239</v>
      </c>
      <c r="J8" s="1374" t="s">
        <v>1240</v>
      </c>
      <c r="K8" s="1380">
        <v>1</v>
      </c>
      <c r="L8" s="1382">
        <v>3</v>
      </c>
    </row>
    <row r="9" spans="1:13">
      <c r="A9" s="1383" t="s">
        <v>1241</v>
      </c>
      <c r="B9" s="1421">
        <v>189</v>
      </c>
      <c r="C9" s="1421">
        <v>151</v>
      </c>
      <c r="D9" s="1421">
        <v>147</v>
      </c>
      <c r="E9" s="1305">
        <v>1713898.72</v>
      </c>
      <c r="F9" s="1406">
        <v>85.56293207528222</v>
      </c>
      <c r="G9" s="1305">
        <v>1496002.6600000001</v>
      </c>
      <c r="H9" s="1405">
        <v>84.253622868366023</v>
      </c>
      <c r="I9" s="1385">
        <v>1209926.82</v>
      </c>
      <c r="J9" s="1405">
        <v>80.842657277126122</v>
      </c>
      <c r="K9" s="1406">
        <v>-12.713473524269844</v>
      </c>
      <c r="L9" s="1407">
        <v>-19.122682575978843</v>
      </c>
      <c r="M9" s="1317"/>
    </row>
    <row r="10" spans="1:13">
      <c r="A10" s="1386" t="s">
        <v>1242</v>
      </c>
      <c r="B10" s="1422">
        <v>29</v>
      </c>
      <c r="C10" s="1423">
        <v>27</v>
      </c>
      <c r="D10" s="1422">
        <v>27</v>
      </c>
      <c r="E10" s="1387">
        <v>1097643.8899999999</v>
      </c>
      <c r="F10" s="1409">
        <v>54.797654322840351</v>
      </c>
      <c r="G10" s="1388">
        <v>929494.54</v>
      </c>
      <c r="H10" s="1408">
        <v>52.348357743805984</v>
      </c>
      <c r="I10" s="1387">
        <v>811433.33</v>
      </c>
      <c r="J10" s="1408">
        <v>54.216854702358916</v>
      </c>
      <c r="K10" s="1409">
        <v>-15.319116840344265</v>
      </c>
      <c r="L10" s="1410">
        <v>-12.701657182407985</v>
      </c>
      <c r="M10" s="1317"/>
    </row>
    <row r="11" spans="1:13">
      <c r="A11" s="1389" t="s">
        <v>1243</v>
      </c>
      <c r="B11" s="1424">
        <v>93</v>
      </c>
      <c r="C11" s="1425">
        <v>71</v>
      </c>
      <c r="D11" s="1424">
        <v>33</v>
      </c>
      <c r="E11" s="659">
        <v>252290.53</v>
      </c>
      <c r="F11" s="1411">
        <v>12.595095165032244</v>
      </c>
      <c r="G11" s="1390">
        <v>212796.45</v>
      </c>
      <c r="H11" s="1392">
        <v>11.984518694657337</v>
      </c>
      <c r="I11" s="659">
        <v>76349.98</v>
      </c>
      <c r="J11" s="1392">
        <v>5.1014120558592406</v>
      </c>
      <c r="K11" s="1411">
        <v>-15.654206283525582</v>
      </c>
      <c r="L11" s="1412">
        <v>-64.120651448837606</v>
      </c>
      <c r="M11" s="1317"/>
    </row>
    <row r="12" spans="1:13">
      <c r="A12" s="1389" t="s">
        <v>1244</v>
      </c>
      <c r="B12" s="1424">
        <v>45</v>
      </c>
      <c r="C12" s="1425">
        <v>31</v>
      </c>
      <c r="D12" s="1424">
        <v>27</v>
      </c>
      <c r="E12" s="659">
        <v>68107.06</v>
      </c>
      <c r="F12" s="1411">
        <v>3.4001074162813829</v>
      </c>
      <c r="G12" s="1390">
        <v>52038.6</v>
      </c>
      <c r="H12" s="1392">
        <v>2.9307705769705992</v>
      </c>
      <c r="I12" s="1390">
        <v>19424.919999999998</v>
      </c>
      <c r="J12" s="1392">
        <v>1.297898454879769</v>
      </c>
      <c r="K12" s="1411">
        <v>-23.592943227912059</v>
      </c>
      <c r="L12" s="1412">
        <v>-62.672093407585912</v>
      </c>
      <c r="M12" s="1317"/>
    </row>
    <row r="13" spans="1:13">
      <c r="A13" s="1389" t="s">
        <v>1245</v>
      </c>
      <c r="B13" s="1391"/>
      <c r="C13" s="1391"/>
      <c r="D13" s="1391">
        <v>38</v>
      </c>
      <c r="E13" s="1392"/>
      <c r="F13" s="1411">
        <v>0</v>
      </c>
      <c r="G13" s="1392"/>
      <c r="H13" s="1419">
        <v>0</v>
      </c>
      <c r="I13" s="1393">
        <v>95761.79</v>
      </c>
      <c r="J13" s="1392">
        <v>6.3984345509541827</v>
      </c>
      <c r="K13" s="1411">
        <v>0</v>
      </c>
      <c r="L13" s="1412">
        <v>0</v>
      </c>
      <c r="M13" s="1317"/>
    </row>
    <row r="14" spans="1:13">
      <c r="A14" s="1394" t="s">
        <v>1246</v>
      </c>
      <c r="B14" s="1426">
        <v>22</v>
      </c>
      <c r="C14" s="1426">
        <v>22</v>
      </c>
      <c r="D14" s="1426">
        <v>22</v>
      </c>
      <c r="E14" s="1395">
        <v>295857.24</v>
      </c>
      <c r="F14" s="1414">
        <v>14.770075171128239</v>
      </c>
      <c r="G14" s="1395">
        <v>301673.07</v>
      </c>
      <c r="H14" s="1413">
        <v>16.989975852932094</v>
      </c>
      <c r="I14" s="1396">
        <v>206956.79999999999</v>
      </c>
      <c r="J14" s="1413">
        <v>13.828057513073999</v>
      </c>
      <c r="K14" s="1414">
        <v>0</v>
      </c>
      <c r="L14" s="1415">
        <v>-31.396992114675669</v>
      </c>
      <c r="M14" s="1317"/>
    </row>
    <row r="15" spans="1:13">
      <c r="A15" s="1397" t="s">
        <v>1247</v>
      </c>
      <c r="B15" s="1421">
        <v>18</v>
      </c>
      <c r="C15" s="1421">
        <v>18</v>
      </c>
      <c r="D15" s="1421">
        <v>18</v>
      </c>
      <c r="E15" s="1305">
        <v>44311.45</v>
      </c>
      <c r="F15" s="1406">
        <v>2.2121596464622271</v>
      </c>
      <c r="G15" s="1305">
        <v>45994.8</v>
      </c>
      <c r="H15" s="1405">
        <v>2.5903887985773513</v>
      </c>
      <c r="I15" s="1385">
        <v>40833.03</v>
      </c>
      <c r="J15" s="1405">
        <v>2.7283060391012812</v>
      </c>
      <c r="K15" s="1406">
        <v>3.7989052490947586</v>
      </c>
      <c r="L15" s="1407">
        <v>-11.222507761746996</v>
      </c>
      <c r="M15" s="1317"/>
    </row>
    <row r="16" spans="1:13">
      <c r="A16" s="1397" t="s">
        <v>1248</v>
      </c>
      <c r="B16" s="1421">
        <v>4</v>
      </c>
      <c r="C16" s="1421">
        <v>4</v>
      </c>
      <c r="D16" s="1421">
        <v>4</v>
      </c>
      <c r="E16" s="1305">
        <v>29201.69</v>
      </c>
      <c r="F16" s="1406">
        <v>1.4578353952872127</v>
      </c>
      <c r="G16" s="1305">
        <v>31371.62</v>
      </c>
      <c r="H16" s="1405">
        <v>1.7668234896385069</v>
      </c>
      <c r="I16" s="1385">
        <v>25277.49</v>
      </c>
      <c r="J16" s="1405">
        <v>1.6889446759234434</v>
      </c>
      <c r="K16" s="1406">
        <v>7.4308370508693145</v>
      </c>
      <c r="L16" s="1407">
        <v>-19.425614616012808</v>
      </c>
      <c r="M16" s="1317"/>
    </row>
    <row r="17" spans="1:12">
      <c r="A17" s="1397" t="s">
        <v>1249</v>
      </c>
      <c r="B17" s="1421">
        <v>4</v>
      </c>
      <c r="C17" s="1421">
        <v>4</v>
      </c>
      <c r="D17" s="1421">
        <v>4</v>
      </c>
      <c r="E17" s="1305">
        <v>1179.8699999999999</v>
      </c>
      <c r="F17" s="1406">
        <v>5.8902626794460303E-2</v>
      </c>
      <c r="G17" s="1305">
        <v>1345.52</v>
      </c>
      <c r="H17" s="1405">
        <v>7.5778564886939334E-2</v>
      </c>
      <c r="I17" s="1385">
        <v>1214.1300000000001</v>
      </c>
      <c r="J17" s="1405">
        <v>8.1123497601183134E-2</v>
      </c>
      <c r="K17" s="1406">
        <v>14.039682337884685</v>
      </c>
      <c r="L17" s="1407">
        <v>-9.7649979190201464</v>
      </c>
    </row>
    <row r="18" spans="1:12">
      <c r="A18" s="1398" t="s">
        <v>1250</v>
      </c>
      <c r="B18" s="1421">
        <v>9</v>
      </c>
      <c r="C18" s="1421">
        <v>16</v>
      </c>
      <c r="D18" s="1421">
        <v>19</v>
      </c>
      <c r="E18" s="1305">
        <v>80776.929999999993</v>
      </c>
      <c r="F18" s="1406">
        <v>4.0326250869945364</v>
      </c>
      <c r="G18" s="1305">
        <v>76066.509999999995</v>
      </c>
      <c r="H18" s="1405">
        <v>4.2840024405122321</v>
      </c>
      <c r="I18" s="1385">
        <v>62939.48</v>
      </c>
      <c r="J18" s="1405">
        <v>4.205374016620719</v>
      </c>
      <c r="K18" s="1406">
        <v>-5.8313927008614996</v>
      </c>
      <c r="L18" s="1407">
        <v>-17.257305481742208</v>
      </c>
    </row>
    <row r="19" spans="1:12">
      <c r="A19" s="1397" t="s">
        <v>960</v>
      </c>
      <c r="B19" s="1421">
        <v>3</v>
      </c>
      <c r="C19" s="1421">
        <v>3</v>
      </c>
      <c r="D19" s="1421">
        <v>4</v>
      </c>
      <c r="E19" s="1305">
        <v>133716.88</v>
      </c>
      <c r="F19" s="1406">
        <v>6.6755451691793448</v>
      </c>
      <c r="G19" s="1305">
        <v>124813.34999999974</v>
      </c>
      <c r="H19" s="1405">
        <v>7.0293838380189451</v>
      </c>
      <c r="I19" s="1385">
        <v>156453.1</v>
      </c>
      <c r="J19" s="1405">
        <v>10.453594493627259</v>
      </c>
      <c r="K19" s="1406">
        <v>-6.6584936770886856</v>
      </c>
      <c r="L19" s="1407">
        <v>25.349652100516764</v>
      </c>
    </row>
    <row r="20" spans="1:12" ht="16.5" thickBot="1">
      <c r="A20" s="1399" t="s">
        <v>440</v>
      </c>
      <c r="B20" s="1427">
        <v>227</v>
      </c>
      <c r="C20" s="1427">
        <v>196</v>
      </c>
      <c r="D20" s="1427">
        <v>196</v>
      </c>
      <c r="E20" s="1400">
        <v>2003085.54</v>
      </c>
      <c r="F20" s="1420">
        <v>100.00000000000001</v>
      </c>
      <c r="G20" s="1400">
        <v>1775594.46</v>
      </c>
      <c r="H20" s="1420">
        <v>100.00000000000001</v>
      </c>
      <c r="I20" s="1402">
        <v>1496644.05</v>
      </c>
      <c r="J20" s="1416">
        <v>100.00000000000001</v>
      </c>
      <c r="K20" s="1417">
        <v>-11.357032710645001</v>
      </c>
      <c r="L20" s="1418">
        <v>-15.71025458144311</v>
      </c>
    </row>
    <row r="21" spans="1:12" ht="16.5" thickTop="1">
      <c r="A21" s="1989" t="s">
        <v>1252</v>
      </c>
      <c r="B21" s="1989"/>
      <c r="C21" s="1989"/>
      <c r="D21" s="1989"/>
      <c r="E21" s="1989"/>
      <c r="F21" s="1989"/>
      <c r="G21" s="1989"/>
      <c r="H21" s="1989"/>
      <c r="I21" s="1989"/>
      <c r="J21" s="1989"/>
      <c r="K21" s="1989"/>
      <c r="L21" s="1989"/>
    </row>
    <row r="22" spans="1:12" ht="15" customHeight="1">
      <c r="A22" s="1988" t="s">
        <v>1251</v>
      </c>
      <c r="B22" s="1988"/>
      <c r="C22" s="1988"/>
      <c r="D22" s="1988"/>
      <c r="E22" s="1988"/>
      <c r="F22" s="1988"/>
      <c r="G22" s="1988"/>
      <c r="H22" s="1988"/>
      <c r="I22" s="1988"/>
      <c r="J22" s="1988"/>
      <c r="K22" s="1988"/>
      <c r="L22" s="1988"/>
    </row>
    <row r="23" spans="1:12">
      <c r="J23" s="492"/>
    </row>
    <row r="25" spans="1:12">
      <c r="D25" s="482" t="s">
        <v>573</v>
      </c>
    </row>
    <row r="26" spans="1:12">
      <c r="F26" s="1404"/>
      <c r="J26" s="492"/>
    </row>
    <row r="27" spans="1:12">
      <c r="J27" s="492"/>
    </row>
    <row r="28" spans="1:12">
      <c r="J28" s="492"/>
    </row>
    <row r="29" spans="1:12">
      <c r="J29" s="492"/>
    </row>
    <row r="30" spans="1:12">
      <c r="J30" s="492"/>
      <c r="K30" s="492"/>
    </row>
    <row r="31" spans="1:12">
      <c r="K31" s="492"/>
    </row>
    <row r="32" spans="1:12">
      <c r="J32" s="492"/>
      <c r="K32" s="492"/>
    </row>
    <row r="33" spans="10:11">
      <c r="J33" s="492"/>
      <c r="K33" s="492"/>
    </row>
    <row r="34" spans="10:11">
      <c r="J34" s="492"/>
      <c r="K34" s="492"/>
    </row>
    <row r="35" spans="10:11">
      <c r="J35" s="492"/>
      <c r="K35" s="492"/>
    </row>
    <row r="36" spans="10:11">
      <c r="K36" s="492"/>
    </row>
    <row r="38" spans="10:11">
      <c r="J38" s="492"/>
    </row>
  </sheetData>
  <mergeCells count="13">
    <mergeCell ref="K6:L6"/>
    <mergeCell ref="A22:L22"/>
    <mergeCell ref="A21:L21"/>
    <mergeCell ref="A1:L1"/>
    <mergeCell ref="A2:L2"/>
    <mergeCell ref="A3:L3"/>
    <mergeCell ref="A4:A8"/>
    <mergeCell ref="B4:D4"/>
    <mergeCell ref="E4:L4"/>
    <mergeCell ref="B5:D5"/>
    <mergeCell ref="E5:L5"/>
    <mergeCell ref="G6:H6"/>
    <mergeCell ref="I6:J6"/>
  </mergeCells>
  <pageMargins left="0.5" right="0.5" top="1" bottom="1" header="0.3" footer="0.3"/>
  <pageSetup scale="89" orientation="landscape" r:id="rId1"/>
</worksheet>
</file>

<file path=xl/worksheets/sheet43.xml><?xml version="1.0" encoding="utf-8"?>
<worksheet xmlns="http://schemas.openxmlformats.org/spreadsheetml/2006/main" xmlns:r="http://schemas.openxmlformats.org/officeDocument/2006/relationships">
  <sheetPr>
    <pageSetUpPr fitToPage="1"/>
  </sheetPr>
  <dimension ref="A1:R116"/>
  <sheetViews>
    <sheetView workbookViewId="0">
      <selection activeCell="N19" sqref="N19"/>
    </sheetView>
  </sheetViews>
  <sheetFormatPr defaultColWidth="11.42578125" defaultRowHeight="15.75"/>
  <cols>
    <col min="1" max="1" width="29.28515625" style="1429" customWidth="1"/>
    <col min="2" max="10" width="10.28515625" style="1429" customWidth="1"/>
    <col min="11" max="11" width="9.42578125" style="1429" customWidth="1"/>
    <col min="12" max="14" width="9.85546875" style="1429" bestFit="1" customWidth="1"/>
    <col min="15" max="256" width="11.42578125" style="1429"/>
    <col min="257" max="257" width="29.28515625" style="1429" customWidth="1"/>
    <col min="258" max="258" width="7.7109375" style="1429" bestFit="1" customWidth="1"/>
    <col min="259" max="259" width="7.42578125" style="1429" bestFit="1" customWidth="1"/>
    <col min="260" max="260" width="7.28515625" style="1429" bestFit="1" customWidth="1"/>
    <col min="261" max="261" width="7.42578125" style="1429" bestFit="1" customWidth="1"/>
    <col min="262" max="262" width="9.42578125" style="1429" bestFit="1" customWidth="1"/>
    <col min="263" max="264" width="8.42578125" style="1429" bestFit="1" customWidth="1"/>
    <col min="265" max="266" width="7.28515625" style="1429" bestFit="1" customWidth="1"/>
    <col min="267" max="267" width="9.42578125" style="1429" customWidth="1"/>
    <col min="268" max="270" width="9.85546875" style="1429" bestFit="1" customWidth="1"/>
    <col min="271" max="512" width="11.42578125" style="1429"/>
    <col min="513" max="513" width="29.28515625" style="1429" customWidth="1"/>
    <col min="514" max="514" width="7.7109375" style="1429" bestFit="1" customWidth="1"/>
    <col min="515" max="515" width="7.42578125" style="1429" bestFit="1" customWidth="1"/>
    <col min="516" max="516" width="7.28515625" style="1429" bestFit="1" customWidth="1"/>
    <col min="517" max="517" width="7.42578125" style="1429" bestFit="1" customWidth="1"/>
    <col min="518" max="518" width="9.42578125" style="1429" bestFit="1" customWidth="1"/>
    <col min="519" max="520" width="8.42578125" style="1429" bestFit="1" customWidth="1"/>
    <col min="521" max="522" width="7.28515625" style="1429" bestFit="1" customWidth="1"/>
    <col min="523" max="523" width="9.42578125" style="1429" customWidth="1"/>
    <col min="524" max="526" width="9.85546875" style="1429" bestFit="1" customWidth="1"/>
    <col min="527" max="768" width="11.42578125" style="1429"/>
    <col min="769" max="769" width="29.28515625" style="1429" customWidth="1"/>
    <col min="770" max="770" width="7.7109375" style="1429" bestFit="1" customWidth="1"/>
    <col min="771" max="771" width="7.42578125" style="1429" bestFit="1" customWidth="1"/>
    <col min="772" max="772" width="7.28515625" style="1429" bestFit="1" customWidth="1"/>
    <col min="773" max="773" width="7.42578125" style="1429" bestFit="1" customWidth="1"/>
    <col min="774" max="774" width="9.42578125" style="1429" bestFit="1" customWidth="1"/>
    <col min="775" max="776" width="8.42578125" style="1429" bestFit="1" customWidth="1"/>
    <col min="777" max="778" width="7.28515625" style="1429" bestFit="1" customWidth="1"/>
    <col min="779" max="779" width="9.42578125" style="1429" customWidth="1"/>
    <col min="780" max="782" width="9.85546875" style="1429" bestFit="1" customWidth="1"/>
    <col min="783" max="1024" width="11.42578125" style="1429"/>
    <col min="1025" max="1025" width="29.28515625" style="1429" customWidth="1"/>
    <col min="1026" max="1026" width="7.7109375" style="1429" bestFit="1" customWidth="1"/>
    <col min="1027" max="1027" width="7.42578125" style="1429" bestFit="1" customWidth="1"/>
    <col min="1028" max="1028" width="7.28515625" style="1429" bestFit="1" customWidth="1"/>
    <col min="1029" max="1029" width="7.42578125" style="1429" bestFit="1" customWidth="1"/>
    <col min="1030" max="1030" width="9.42578125" style="1429" bestFit="1" customWidth="1"/>
    <col min="1031" max="1032" width="8.42578125" style="1429" bestFit="1" customWidth="1"/>
    <col min="1033" max="1034" width="7.28515625" style="1429" bestFit="1" customWidth="1"/>
    <col min="1035" max="1035" width="9.42578125" style="1429" customWidth="1"/>
    <col min="1036" max="1038" width="9.85546875" style="1429" bestFit="1" customWidth="1"/>
    <col min="1039" max="1280" width="11.42578125" style="1429"/>
    <col min="1281" max="1281" width="29.28515625" style="1429" customWidth="1"/>
    <col min="1282" max="1282" width="7.7109375" style="1429" bestFit="1" customWidth="1"/>
    <col min="1283" max="1283" width="7.42578125" style="1429" bestFit="1" customWidth="1"/>
    <col min="1284" max="1284" width="7.28515625" style="1429" bestFit="1" customWidth="1"/>
    <col min="1285" max="1285" width="7.42578125" style="1429" bestFit="1" customWidth="1"/>
    <col min="1286" max="1286" width="9.42578125" style="1429" bestFit="1" customWidth="1"/>
    <col min="1287" max="1288" width="8.42578125" style="1429" bestFit="1" customWidth="1"/>
    <col min="1289" max="1290" width="7.28515625" style="1429" bestFit="1" customWidth="1"/>
    <col min="1291" max="1291" width="9.42578125" style="1429" customWidth="1"/>
    <col min="1292" max="1294" width="9.85546875" style="1429" bestFit="1" customWidth="1"/>
    <col min="1295" max="1536" width="11.42578125" style="1429"/>
    <col min="1537" max="1537" width="29.28515625" style="1429" customWidth="1"/>
    <col min="1538" max="1538" width="7.7109375" style="1429" bestFit="1" customWidth="1"/>
    <col min="1539" max="1539" width="7.42578125" style="1429" bestFit="1" customWidth="1"/>
    <col min="1540" max="1540" width="7.28515625" style="1429" bestFit="1" customWidth="1"/>
    <col min="1541" max="1541" width="7.42578125" style="1429" bestFit="1" customWidth="1"/>
    <col min="1542" max="1542" width="9.42578125" style="1429" bestFit="1" customWidth="1"/>
    <col min="1543" max="1544" width="8.42578125" style="1429" bestFit="1" customWidth="1"/>
    <col min="1545" max="1546" width="7.28515625" style="1429" bestFit="1" customWidth="1"/>
    <col min="1547" max="1547" width="9.42578125" style="1429" customWidth="1"/>
    <col min="1548" max="1550" width="9.85546875" style="1429" bestFit="1" customWidth="1"/>
    <col min="1551" max="1792" width="11.42578125" style="1429"/>
    <col min="1793" max="1793" width="29.28515625" style="1429" customWidth="1"/>
    <col min="1794" max="1794" width="7.7109375" style="1429" bestFit="1" customWidth="1"/>
    <col min="1795" max="1795" width="7.42578125" style="1429" bestFit="1" customWidth="1"/>
    <col min="1796" max="1796" width="7.28515625" style="1429" bestFit="1" customWidth="1"/>
    <col min="1797" max="1797" width="7.42578125" style="1429" bestFit="1" customWidth="1"/>
    <col min="1798" max="1798" width="9.42578125" style="1429" bestFit="1" customWidth="1"/>
    <col min="1799" max="1800" width="8.42578125" style="1429" bestFit="1" customWidth="1"/>
    <col min="1801" max="1802" width="7.28515625" style="1429" bestFit="1" customWidth="1"/>
    <col min="1803" max="1803" width="9.42578125" style="1429" customWidth="1"/>
    <col min="1804" max="1806" width="9.85546875" style="1429" bestFit="1" customWidth="1"/>
    <col min="1807" max="2048" width="11.42578125" style="1429"/>
    <col min="2049" max="2049" width="29.28515625" style="1429" customWidth="1"/>
    <col min="2050" max="2050" width="7.7109375" style="1429" bestFit="1" customWidth="1"/>
    <col min="2051" max="2051" width="7.42578125" style="1429" bestFit="1" customWidth="1"/>
    <col min="2052" max="2052" width="7.28515625" style="1429" bestFit="1" customWidth="1"/>
    <col min="2053" max="2053" width="7.42578125" style="1429" bestFit="1" customWidth="1"/>
    <col min="2054" max="2054" width="9.42578125" style="1429" bestFit="1" customWidth="1"/>
    <col min="2055" max="2056" width="8.42578125" style="1429" bestFit="1" customWidth="1"/>
    <col min="2057" max="2058" width="7.28515625" style="1429" bestFit="1" customWidth="1"/>
    <col min="2059" max="2059" width="9.42578125" style="1429" customWidth="1"/>
    <col min="2060" max="2062" width="9.85546875" style="1429" bestFit="1" customWidth="1"/>
    <col min="2063" max="2304" width="11.42578125" style="1429"/>
    <col min="2305" max="2305" width="29.28515625" style="1429" customWidth="1"/>
    <col min="2306" max="2306" width="7.7109375" style="1429" bestFit="1" customWidth="1"/>
    <col min="2307" max="2307" width="7.42578125" style="1429" bestFit="1" customWidth="1"/>
    <col min="2308" max="2308" width="7.28515625" style="1429" bestFit="1" customWidth="1"/>
    <col min="2309" max="2309" width="7.42578125" style="1429" bestFit="1" customWidth="1"/>
    <col min="2310" max="2310" width="9.42578125" style="1429" bestFit="1" customWidth="1"/>
    <col min="2311" max="2312" width="8.42578125" style="1429" bestFit="1" customWidth="1"/>
    <col min="2313" max="2314" width="7.28515625" style="1429" bestFit="1" customWidth="1"/>
    <col min="2315" max="2315" width="9.42578125" style="1429" customWidth="1"/>
    <col min="2316" max="2318" width="9.85546875" style="1429" bestFit="1" customWidth="1"/>
    <col min="2319" max="2560" width="11.42578125" style="1429"/>
    <col min="2561" max="2561" width="29.28515625" style="1429" customWidth="1"/>
    <col min="2562" max="2562" width="7.7109375" style="1429" bestFit="1" customWidth="1"/>
    <col min="2563" max="2563" width="7.42578125" style="1429" bestFit="1" customWidth="1"/>
    <col min="2564" max="2564" width="7.28515625" style="1429" bestFit="1" customWidth="1"/>
    <col min="2565" max="2565" width="7.42578125" style="1429" bestFit="1" customWidth="1"/>
    <col min="2566" max="2566" width="9.42578125" style="1429" bestFit="1" customWidth="1"/>
    <col min="2567" max="2568" width="8.42578125" style="1429" bestFit="1" customWidth="1"/>
    <col min="2569" max="2570" width="7.28515625" style="1429" bestFit="1" customWidth="1"/>
    <col min="2571" max="2571" width="9.42578125" style="1429" customWidth="1"/>
    <col min="2572" max="2574" width="9.85546875" style="1429" bestFit="1" customWidth="1"/>
    <col min="2575" max="2816" width="11.42578125" style="1429"/>
    <col min="2817" max="2817" width="29.28515625" style="1429" customWidth="1"/>
    <col min="2818" max="2818" width="7.7109375" style="1429" bestFit="1" customWidth="1"/>
    <col min="2819" max="2819" width="7.42578125" style="1429" bestFit="1" customWidth="1"/>
    <col min="2820" max="2820" width="7.28515625" style="1429" bestFit="1" customWidth="1"/>
    <col min="2821" max="2821" width="7.42578125" style="1429" bestFit="1" customWidth="1"/>
    <col min="2822" max="2822" width="9.42578125" style="1429" bestFit="1" customWidth="1"/>
    <col min="2823" max="2824" width="8.42578125" style="1429" bestFit="1" customWidth="1"/>
    <col min="2825" max="2826" width="7.28515625" style="1429" bestFit="1" customWidth="1"/>
    <col min="2827" max="2827" width="9.42578125" style="1429" customWidth="1"/>
    <col min="2828" max="2830" width="9.85546875" style="1429" bestFit="1" customWidth="1"/>
    <col min="2831" max="3072" width="11.42578125" style="1429"/>
    <col min="3073" max="3073" width="29.28515625" style="1429" customWidth="1"/>
    <col min="3074" max="3074" width="7.7109375" style="1429" bestFit="1" customWidth="1"/>
    <col min="3075" max="3075" width="7.42578125" style="1429" bestFit="1" customWidth="1"/>
    <col min="3076" max="3076" width="7.28515625" style="1429" bestFit="1" customWidth="1"/>
    <col min="3077" max="3077" width="7.42578125" style="1429" bestFit="1" customWidth="1"/>
    <col min="3078" max="3078" width="9.42578125" style="1429" bestFit="1" customWidth="1"/>
    <col min="3079" max="3080" width="8.42578125" style="1429" bestFit="1" customWidth="1"/>
    <col min="3081" max="3082" width="7.28515625" style="1429" bestFit="1" customWidth="1"/>
    <col min="3083" max="3083" width="9.42578125" style="1429" customWidth="1"/>
    <col min="3084" max="3086" width="9.85546875" style="1429" bestFit="1" customWidth="1"/>
    <col min="3087" max="3328" width="11.42578125" style="1429"/>
    <col min="3329" max="3329" width="29.28515625" style="1429" customWidth="1"/>
    <col min="3330" max="3330" width="7.7109375" style="1429" bestFit="1" customWidth="1"/>
    <col min="3331" max="3331" width="7.42578125" style="1429" bestFit="1" customWidth="1"/>
    <col min="3332" max="3332" width="7.28515625" style="1429" bestFit="1" customWidth="1"/>
    <col min="3333" max="3333" width="7.42578125" style="1429" bestFit="1" customWidth="1"/>
    <col min="3334" max="3334" width="9.42578125" style="1429" bestFit="1" customWidth="1"/>
    <col min="3335" max="3336" width="8.42578125" style="1429" bestFit="1" customWidth="1"/>
    <col min="3337" max="3338" width="7.28515625" style="1429" bestFit="1" customWidth="1"/>
    <col min="3339" max="3339" width="9.42578125" style="1429" customWidth="1"/>
    <col min="3340" max="3342" width="9.85546875" style="1429" bestFit="1" customWidth="1"/>
    <col min="3343" max="3584" width="11.42578125" style="1429"/>
    <col min="3585" max="3585" width="29.28515625" style="1429" customWidth="1"/>
    <col min="3586" max="3586" width="7.7109375" style="1429" bestFit="1" customWidth="1"/>
    <col min="3587" max="3587" width="7.42578125" style="1429" bestFit="1" customWidth="1"/>
    <col min="3588" max="3588" width="7.28515625" style="1429" bestFit="1" customWidth="1"/>
    <col min="3589" max="3589" width="7.42578125" style="1429" bestFit="1" customWidth="1"/>
    <col min="3590" max="3590" width="9.42578125" style="1429" bestFit="1" customWidth="1"/>
    <col min="3591" max="3592" width="8.42578125" style="1429" bestFit="1" customWidth="1"/>
    <col min="3593" max="3594" width="7.28515625" style="1429" bestFit="1" customWidth="1"/>
    <col min="3595" max="3595" width="9.42578125" style="1429" customWidth="1"/>
    <col min="3596" max="3598" width="9.85546875" style="1429" bestFit="1" customWidth="1"/>
    <col min="3599" max="3840" width="11.42578125" style="1429"/>
    <col min="3841" max="3841" width="29.28515625" style="1429" customWidth="1"/>
    <col min="3842" max="3842" width="7.7109375" style="1429" bestFit="1" customWidth="1"/>
    <col min="3843" max="3843" width="7.42578125" style="1429" bestFit="1" customWidth="1"/>
    <col min="3844" max="3844" width="7.28515625" style="1429" bestFit="1" customWidth="1"/>
    <col min="3845" max="3845" width="7.42578125" style="1429" bestFit="1" customWidth="1"/>
    <col min="3846" max="3846" width="9.42578125" style="1429" bestFit="1" customWidth="1"/>
    <col min="3847" max="3848" width="8.42578125" style="1429" bestFit="1" customWidth="1"/>
    <col min="3849" max="3850" width="7.28515625" style="1429" bestFit="1" customWidth="1"/>
    <col min="3851" max="3851" width="9.42578125" style="1429" customWidth="1"/>
    <col min="3852" max="3854" width="9.85546875" style="1429" bestFit="1" customWidth="1"/>
    <col min="3855" max="4096" width="11.42578125" style="1429"/>
    <col min="4097" max="4097" width="29.28515625" style="1429" customWidth="1"/>
    <col min="4098" max="4098" width="7.7109375" style="1429" bestFit="1" customWidth="1"/>
    <col min="4099" max="4099" width="7.42578125" style="1429" bestFit="1" customWidth="1"/>
    <col min="4100" max="4100" width="7.28515625" style="1429" bestFit="1" customWidth="1"/>
    <col min="4101" max="4101" width="7.42578125" style="1429" bestFit="1" customWidth="1"/>
    <col min="4102" max="4102" width="9.42578125" style="1429" bestFit="1" customWidth="1"/>
    <col min="4103" max="4104" width="8.42578125" style="1429" bestFit="1" customWidth="1"/>
    <col min="4105" max="4106" width="7.28515625" style="1429" bestFit="1" customWidth="1"/>
    <col min="4107" max="4107" width="9.42578125" style="1429" customWidth="1"/>
    <col min="4108" max="4110" width="9.85546875" style="1429" bestFit="1" customWidth="1"/>
    <col min="4111" max="4352" width="11.42578125" style="1429"/>
    <col min="4353" max="4353" width="29.28515625" style="1429" customWidth="1"/>
    <col min="4354" max="4354" width="7.7109375" style="1429" bestFit="1" customWidth="1"/>
    <col min="4355" max="4355" width="7.42578125" style="1429" bestFit="1" customWidth="1"/>
    <col min="4356" max="4356" width="7.28515625" style="1429" bestFit="1" customWidth="1"/>
    <col min="4357" max="4357" width="7.42578125" style="1429" bestFit="1" customWidth="1"/>
    <col min="4358" max="4358" width="9.42578125" style="1429" bestFit="1" customWidth="1"/>
    <col min="4359" max="4360" width="8.42578125" style="1429" bestFit="1" customWidth="1"/>
    <col min="4361" max="4362" width="7.28515625" style="1429" bestFit="1" customWidth="1"/>
    <col min="4363" max="4363" width="9.42578125" style="1429" customWidth="1"/>
    <col min="4364" max="4366" width="9.85546875" style="1429" bestFit="1" customWidth="1"/>
    <col min="4367" max="4608" width="11.42578125" style="1429"/>
    <col min="4609" max="4609" width="29.28515625" style="1429" customWidth="1"/>
    <col min="4610" max="4610" width="7.7109375" style="1429" bestFit="1" customWidth="1"/>
    <col min="4611" max="4611" width="7.42578125" style="1429" bestFit="1" customWidth="1"/>
    <col min="4612" max="4612" width="7.28515625" style="1429" bestFit="1" customWidth="1"/>
    <col min="4613" max="4613" width="7.42578125" style="1429" bestFit="1" customWidth="1"/>
    <col min="4614" max="4614" width="9.42578125" style="1429" bestFit="1" customWidth="1"/>
    <col min="4615" max="4616" width="8.42578125" style="1429" bestFit="1" customWidth="1"/>
    <col min="4617" max="4618" width="7.28515625" style="1429" bestFit="1" customWidth="1"/>
    <col min="4619" max="4619" width="9.42578125" style="1429" customWidth="1"/>
    <col min="4620" max="4622" width="9.85546875" style="1429" bestFit="1" customWidth="1"/>
    <col min="4623" max="4864" width="11.42578125" style="1429"/>
    <col min="4865" max="4865" width="29.28515625" style="1429" customWidth="1"/>
    <col min="4866" max="4866" width="7.7109375" style="1429" bestFit="1" customWidth="1"/>
    <col min="4867" max="4867" width="7.42578125" style="1429" bestFit="1" customWidth="1"/>
    <col min="4868" max="4868" width="7.28515625" style="1429" bestFit="1" customWidth="1"/>
    <col min="4869" max="4869" width="7.42578125" style="1429" bestFit="1" customWidth="1"/>
    <col min="4870" max="4870" width="9.42578125" style="1429" bestFit="1" customWidth="1"/>
    <col min="4871" max="4872" width="8.42578125" style="1429" bestFit="1" customWidth="1"/>
    <col min="4873" max="4874" width="7.28515625" style="1429" bestFit="1" customWidth="1"/>
    <col min="4875" max="4875" width="9.42578125" style="1429" customWidth="1"/>
    <col min="4876" max="4878" width="9.85546875" style="1429" bestFit="1" customWidth="1"/>
    <col min="4879" max="5120" width="11.42578125" style="1429"/>
    <col min="5121" max="5121" width="29.28515625" style="1429" customWidth="1"/>
    <col min="5122" max="5122" width="7.7109375" style="1429" bestFit="1" customWidth="1"/>
    <col min="5123" max="5123" width="7.42578125" style="1429" bestFit="1" customWidth="1"/>
    <col min="5124" max="5124" width="7.28515625" style="1429" bestFit="1" customWidth="1"/>
    <col min="5125" max="5125" width="7.42578125" style="1429" bestFit="1" customWidth="1"/>
    <col min="5126" max="5126" width="9.42578125" style="1429" bestFit="1" customWidth="1"/>
    <col min="5127" max="5128" width="8.42578125" style="1429" bestFit="1" customWidth="1"/>
    <col min="5129" max="5130" width="7.28515625" style="1429" bestFit="1" customWidth="1"/>
    <col min="5131" max="5131" width="9.42578125" style="1429" customWidth="1"/>
    <col min="5132" max="5134" width="9.85546875" style="1429" bestFit="1" customWidth="1"/>
    <col min="5135" max="5376" width="11.42578125" style="1429"/>
    <col min="5377" max="5377" width="29.28515625" style="1429" customWidth="1"/>
    <col min="5378" max="5378" width="7.7109375" style="1429" bestFit="1" customWidth="1"/>
    <col min="5379" max="5379" width="7.42578125" style="1429" bestFit="1" customWidth="1"/>
    <col min="5380" max="5380" width="7.28515625" style="1429" bestFit="1" customWidth="1"/>
    <col min="5381" max="5381" width="7.42578125" style="1429" bestFit="1" customWidth="1"/>
    <col min="5382" max="5382" width="9.42578125" style="1429" bestFit="1" customWidth="1"/>
    <col min="5383" max="5384" width="8.42578125" style="1429" bestFit="1" customWidth="1"/>
    <col min="5385" max="5386" width="7.28515625" style="1429" bestFit="1" customWidth="1"/>
    <col min="5387" max="5387" width="9.42578125" style="1429" customWidth="1"/>
    <col min="5388" max="5390" width="9.85546875" style="1429" bestFit="1" customWidth="1"/>
    <col min="5391" max="5632" width="11.42578125" style="1429"/>
    <col min="5633" max="5633" width="29.28515625" style="1429" customWidth="1"/>
    <col min="5634" max="5634" width="7.7109375" style="1429" bestFit="1" customWidth="1"/>
    <col min="5635" max="5635" width="7.42578125" style="1429" bestFit="1" customWidth="1"/>
    <col min="5636" max="5636" width="7.28515625" style="1429" bestFit="1" customWidth="1"/>
    <col min="5637" max="5637" width="7.42578125" style="1429" bestFit="1" customWidth="1"/>
    <col min="5638" max="5638" width="9.42578125" style="1429" bestFit="1" customWidth="1"/>
    <col min="5639" max="5640" width="8.42578125" style="1429" bestFit="1" customWidth="1"/>
    <col min="5641" max="5642" width="7.28515625" style="1429" bestFit="1" customWidth="1"/>
    <col min="5643" max="5643" width="9.42578125" style="1429" customWidth="1"/>
    <col min="5644" max="5646" width="9.85546875" style="1429" bestFit="1" customWidth="1"/>
    <col min="5647" max="5888" width="11.42578125" style="1429"/>
    <col min="5889" max="5889" width="29.28515625" style="1429" customWidth="1"/>
    <col min="5890" max="5890" width="7.7109375" style="1429" bestFit="1" customWidth="1"/>
    <col min="5891" max="5891" width="7.42578125" style="1429" bestFit="1" customWidth="1"/>
    <col min="5892" max="5892" width="7.28515625" style="1429" bestFit="1" customWidth="1"/>
    <col min="5893" max="5893" width="7.42578125" style="1429" bestFit="1" customWidth="1"/>
    <col min="5894" max="5894" width="9.42578125" style="1429" bestFit="1" customWidth="1"/>
    <col min="5895" max="5896" width="8.42578125" style="1429" bestFit="1" customWidth="1"/>
    <col min="5897" max="5898" width="7.28515625" style="1429" bestFit="1" customWidth="1"/>
    <col min="5899" max="5899" width="9.42578125" style="1429" customWidth="1"/>
    <col min="5900" max="5902" width="9.85546875" style="1429" bestFit="1" customWidth="1"/>
    <col min="5903" max="6144" width="11.42578125" style="1429"/>
    <col min="6145" max="6145" width="29.28515625" style="1429" customWidth="1"/>
    <col min="6146" max="6146" width="7.7109375" style="1429" bestFit="1" customWidth="1"/>
    <col min="6147" max="6147" width="7.42578125" style="1429" bestFit="1" customWidth="1"/>
    <col min="6148" max="6148" width="7.28515625" style="1429" bestFit="1" customWidth="1"/>
    <col min="6149" max="6149" width="7.42578125" style="1429" bestFit="1" customWidth="1"/>
    <col min="6150" max="6150" width="9.42578125" style="1429" bestFit="1" customWidth="1"/>
    <col min="6151" max="6152" width="8.42578125" style="1429" bestFit="1" customWidth="1"/>
    <col min="6153" max="6154" width="7.28515625" style="1429" bestFit="1" customWidth="1"/>
    <col min="6155" max="6155" width="9.42578125" style="1429" customWidth="1"/>
    <col min="6156" max="6158" width="9.85546875" style="1429" bestFit="1" customWidth="1"/>
    <col min="6159" max="6400" width="11.42578125" style="1429"/>
    <col min="6401" max="6401" width="29.28515625" style="1429" customWidth="1"/>
    <col min="6402" max="6402" width="7.7109375" style="1429" bestFit="1" customWidth="1"/>
    <col min="6403" max="6403" width="7.42578125" style="1429" bestFit="1" customWidth="1"/>
    <col min="6404" max="6404" width="7.28515625" style="1429" bestFit="1" customWidth="1"/>
    <col min="6405" max="6405" width="7.42578125" style="1429" bestFit="1" customWidth="1"/>
    <col min="6406" max="6406" width="9.42578125" style="1429" bestFit="1" customWidth="1"/>
    <col min="6407" max="6408" width="8.42578125" style="1429" bestFit="1" customWidth="1"/>
    <col min="6409" max="6410" width="7.28515625" style="1429" bestFit="1" customWidth="1"/>
    <col min="6411" max="6411" width="9.42578125" style="1429" customWidth="1"/>
    <col min="6412" max="6414" width="9.85546875" style="1429" bestFit="1" customWidth="1"/>
    <col min="6415" max="6656" width="11.42578125" style="1429"/>
    <col min="6657" max="6657" width="29.28515625" style="1429" customWidth="1"/>
    <col min="6658" max="6658" width="7.7109375" style="1429" bestFit="1" customWidth="1"/>
    <col min="6659" max="6659" width="7.42578125" style="1429" bestFit="1" customWidth="1"/>
    <col min="6660" max="6660" width="7.28515625" style="1429" bestFit="1" customWidth="1"/>
    <col min="6661" max="6661" width="7.42578125" style="1429" bestFit="1" customWidth="1"/>
    <col min="6662" max="6662" width="9.42578125" style="1429" bestFit="1" customWidth="1"/>
    <col min="6663" max="6664" width="8.42578125" style="1429" bestFit="1" customWidth="1"/>
    <col min="6665" max="6666" width="7.28515625" style="1429" bestFit="1" customWidth="1"/>
    <col min="6667" max="6667" width="9.42578125" style="1429" customWidth="1"/>
    <col min="6668" max="6670" width="9.85546875" style="1429" bestFit="1" customWidth="1"/>
    <col min="6671" max="6912" width="11.42578125" style="1429"/>
    <col min="6913" max="6913" width="29.28515625" style="1429" customWidth="1"/>
    <col min="6914" max="6914" width="7.7109375" style="1429" bestFit="1" customWidth="1"/>
    <col min="6915" max="6915" width="7.42578125" style="1429" bestFit="1" customWidth="1"/>
    <col min="6916" max="6916" width="7.28515625" style="1429" bestFit="1" customWidth="1"/>
    <col min="6917" max="6917" width="7.42578125" style="1429" bestFit="1" customWidth="1"/>
    <col min="6918" max="6918" width="9.42578125" style="1429" bestFit="1" customWidth="1"/>
    <col min="6919" max="6920" width="8.42578125" style="1429" bestFit="1" customWidth="1"/>
    <col min="6921" max="6922" width="7.28515625" style="1429" bestFit="1" customWidth="1"/>
    <col min="6923" max="6923" width="9.42578125" style="1429" customWidth="1"/>
    <col min="6924" max="6926" width="9.85546875" style="1429" bestFit="1" customWidth="1"/>
    <col min="6927" max="7168" width="11.42578125" style="1429"/>
    <col min="7169" max="7169" width="29.28515625" style="1429" customWidth="1"/>
    <col min="7170" max="7170" width="7.7109375" style="1429" bestFit="1" customWidth="1"/>
    <col min="7171" max="7171" width="7.42578125" style="1429" bestFit="1" customWidth="1"/>
    <col min="7172" max="7172" width="7.28515625" style="1429" bestFit="1" customWidth="1"/>
    <col min="7173" max="7173" width="7.42578125" style="1429" bestFit="1" customWidth="1"/>
    <col min="7174" max="7174" width="9.42578125" style="1429" bestFit="1" customWidth="1"/>
    <col min="7175" max="7176" width="8.42578125" style="1429" bestFit="1" customWidth="1"/>
    <col min="7177" max="7178" width="7.28515625" style="1429" bestFit="1" customWidth="1"/>
    <col min="7179" max="7179" width="9.42578125" style="1429" customWidth="1"/>
    <col min="7180" max="7182" width="9.85546875" style="1429" bestFit="1" customWidth="1"/>
    <col min="7183" max="7424" width="11.42578125" style="1429"/>
    <col min="7425" max="7425" width="29.28515625" style="1429" customWidth="1"/>
    <col min="7426" max="7426" width="7.7109375" style="1429" bestFit="1" customWidth="1"/>
    <col min="7427" max="7427" width="7.42578125" style="1429" bestFit="1" customWidth="1"/>
    <col min="7428" max="7428" width="7.28515625" style="1429" bestFit="1" customWidth="1"/>
    <col min="7429" max="7429" width="7.42578125" style="1429" bestFit="1" customWidth="1"/>
    <col min="7430" max="7430" width="9.42578125" style="1429" bestFit="1" customWidth="1"/>
    <col min="7431" max="7432" width="8.42578125" style="1429" bestFit="1" customWidth="1"/>
    <col min="7433" max="7434" width="7.28515625" style="1429" bestFit="1" customWidth="1"/>
    <col min="7435" max="7435" width="9.42578125" style="1429" customWidth="1"/>
    <col min="7436" max="7438" width="9.85546875" style="1429" bestFit="1" customWidth="1"/>
    <col min="7439" max="7680" width="11.42578125" style="1429"/>
    <col min="7681" max="7681" width="29.28515625" style="1429" customWidth="1"/>
    <col min="7682" max="7682" width="7.7109375" style="1429" bestFit="1" customWidth="1"/>
    <col min="7683" max="7683" width="7.42578125" style="1429" bestFit="1" customWidth="1"/>
    <col min="7684" max="7684" width="7.28515625" style="1429" bestFit="1" customWidth="1"/>
    <col min="7685" max="7685" width="7.42578125" style="1429" bestFit="1" customWidth="1"/>
    <col min="7686" max="7686" width="9.42578125" style="1429" bestFit="1" customWidth="1"/>
    <col min="7687" max="7688" width="8.42578125" style="1429" bestFit="1" customWidth="1"/>
    <col min="7689" max="7690" width="7.28515625" style="1429" bestFit="1" customWidth="1"/>
    <col min="7691" max="7691" width="9.42578125" style="1429" customWidth="1"/>
    <col min="7692" max="7694" width="9.85546875" style="1429" bestFit="1" customWidth="1"/>
    <col min="7695" max="7936" width="11.42578125" style="1429"/>
    <col min="7937" max="7937" width="29.28515625" style="1429" customWidth="1"/>
    <col min="7938" max="7938" width="7.7109375" style="1429" bestFit="1" customWidth="1"/>
    <col min="7939" max="7939" width="7.42578125" style="1429" bestFit="1" customWidth="1"/>
    <col min="7940" max="7940" width="7.28515625" style="1429" bestFit="1" customWidth="1"/>
    <col min="7941" max="7941" width="7.42578125" style="1429" bestFit="1" customWidth="1"/>
    <col min="7942" max="7942" width="9.42578125" style="1429" bestFit="1" customWidth="1"/>
    <col min="7943" max="7944" width="8.42578125" style="1429" bestFit="1" customWidth="1"/>
    <col min="7945" max="7946" width="7.28515625" style="1429" bestFit="1" customWidth="1"/>
    <col min="7947" max="7947" width="9.42578125" style="1429" customWidth="1"/>
    <col min="7948" max="7950" width="9.85546875" style="1429" bestFit="1" customWidth="1"/>
    <col min="7951" max="8192" width="11.42578125" style="1429"/>
    <col min="8193" max="8193" width="29.28515625" style="1429" customWidth="1"/>
    <col min="8194" max="8194" width="7.7109375" style="1429" bestFit="1" customWidth="1"/>
    <col min="8195" max="8195" width="7.42578125" style="1429" bestFit="1" customWidth="1"/>
    <col min="8196" max="8196" width="7.28515625" style="1429" bestFit="1" customWidth="1"/>
    <col min="8197" max="8197" width="7.42578125" style="1429" bestFit="1" customWidth="1"/>
    <col min="8198" max="8198" width="9.42578125" style="1429" bestFit="1" customWidth="1"/>
    <col min="8199" max="8200" width="8.42578125" style="1429" bestFit="1" customWidth="1"/>
    <col min="8201" max="8202" width="7.28515625" style="1429" bestFit="1" customWidth="1"/>
    <col min="8203" max="8203" width="9.42578125" style="1429" customWidth="1"/>
    <col min="8204" max="8206" width="9.85546875" style="1429" bestFit="1" customWidth="1"/>
    <col min="8207" max="8448" width="11.42578125" style="1429"/>
    <col min="8449" max="8449" width="29.28515625" style="1429" customWidth="1"/>
    <col min="8450" max="8450" width="7.7109375" style="1429" bestFit="1" customWidth="1"/>
    <col min="8451" max="8451" width="7.42578125" style="1429" bestFit="1" customWidth="1"/>
    <col min="8452" max="8452" width="7.28515625" style="1429" bestFit="1" customWidth="1"/>
    <col min="8453" max="8453" width="7.42578125" style="1429" bestFit="1" customWidth="1"/>
    <col min="8454" max="8454" width="9.42578125" style="1429" bestFit="1" customWidth="1"/>
    <col min="8455" max="8456" width="8.42578125" style="1429" bestFit="1" customWidth="1"/>
    <col min="8457" max="8458" width="7.28515625" style="1429" bestFit="1" customWidth="1"/>
    <col min="8459" max="8459" width="9.42578125" style="1429" customWidth="1"/>
    <col min="8460" max="8462" width="9.85546875" style="1429" bestFit="1" customWidth="1"/>
    <col min="8463" max="8704" width="11.42578125" style="1429"/>
    <col min="8705" max="8705" width="29.28515625" style="1429" customWidth="1"/>
    <col min="8706" max="8706" width="7.7109375" style="1429" bestFit="1" customWidth="1"/>
    <col min="8707" max="8707" width="7.42578125" style="1429" bestFit="1" customWidth="1"/>
    <col min="8708" max="8708" width="7.28515625" style="1429" bestFit="1" customWidth="1"/>
    <col min="8709" max="8709" width="7.42578125" style="1429" bestFit="1" customWidth="1"/>
    <col min="8710" max="8710" width="9.42578125" style="1429" bestFit="1" customWidth="1"/>
    <col min="8711" max="8712" width="8.42578125" style="1429" bestFit="1" customWidth="1"/>
    <col min="8713" max="8714" width="7.28515625" style="1429" bestFit="1" customWidth="1"/>
    <col min="8715" max="8715" width="9.42578125" style="1429" customWidth="1"/>
    <col min="8716" max="8718" width="9.85546875" style="1429" bestFit="1" customWidth="1"/>
    <col min="8719" max="8960" width="11.42578125" style="1429"/>
    <col min="8961" max="8961" width="29.28515625" style="1429" customWidth="1"/>
    <col min="8962" max="8962" width="7.7109375" style="1429" bestFit="1" customWidth="1"/>
    <col min="8963" max="8963" width="7.42578125" style="1429" bestFit="1" customWidth="1"/>
    <col min="8964" max="8964" width="7.28515625" style="1429" bestFit="1" customWidth="1"/>
    <col min="8965" max="8965" width="7.42578125" style="1429" bestFit="1" customWidth="1"/>
    <col min="8966" max="8966" width="9.42578125" style="1429" bestFit="1" customWidth="1"/>
    <col min="8967" max="8968" width="8.42578125" style="1429" bestFit="1" customWidth="1"/>
    <col min="8969" max="8970" width="7.28515625" style="1429" bestFit="1" customWidth="1"/>
    <col min="8971" max="8971" width="9.42578125" style="1429" customWidth="1"/>
    <col min="8972" max="8974" width="9.85546875" style="1429" bestFit="1" customWidth="1"/>
    <col min="8975" max="9216" width="11.42578125" style="1429"/>
    <col min="9217" max="9217" width="29.28515625" style="1429" customWidth="1"/>
    <col min="9218" max="9218" width="7.7109375" style="1429" bestFit="1" customWidth="1"/>
    <col min="9219" max="9219" width="7.42578125" style="1429" bestFit="1" customWidth="1"/>
    <col min="9220" max="9220" width="7.28515625" style="1429" bestFit="1" customWidth="1"/>
    <col min="9221" max="9221" width="7.42578125" style="1429" bestFit="1" customWidth="1"/>
    <col min="9222" max="9222" width="9.42578125" style="1429" bestFit="1" customWidth="1"/>
    <col min="9223" max="9224" width="8.42578125" style="1429" bestFit="1" customWidth="1"/>
    <col min="9225" max="9226" width="7.28515625" style="1429" bestFit="1" customWidth="1"/>
    <col min="9227" max="9227" width="9.42578125" style="1429" customWidth="1"/>
    <col min="9228" max="9230" width="9.85546875" style="1429" bestFit="1" customWidth="1"/>
    <col min="9231" max="9472" width="11.42578125" style="1429"/>
    <col min="9473" max="9473" width="29.28515625" style="1429" customWidth="1"/>
    <col min="9474" max="9474" width="7.7109375" style="1429" bestFit="1" customWidth="1"/>
    <col min="9475" max="9475" width="7.42578125" style="1429" bestFit="1" customWidth="1"/>
    <col min="9476" max="9476" width="7.28515625" style="1429" bestFit="1" customWidth="1"/>
    <col min="9477" max="9477" width="7.42578125" style="1429" bestFit="1" customWidth="1"/>
    <col min="9478" max="9478" width="9.42578125" style="1429" bestFit="1" customWidth="1"/>
    <col min="9479" max="9480" width="8.42578125" style="1429" bestFit="1" customWidth="1"/>
    <col min="9481" max="9482" width="7.28515625" style="1429" bestFit="1" customWidth="1"/>
    <col min="9483" max="9483" width="9.42578125" style="1429" customWidth="1"/>
    <col min="9484" max="9486" width="9.85546875" style="1429" bestFit="1" customWidth="1"/>
    <col min="9487" max="9728" width="11.42578125" style="1429"/>
    <col min="9729" max="9729" width="29.28515625" style="1429" customWidth="1"/>
    <col min="9730" max="9730" width="7.7109375" style="1429" bestFit="1" customWidth="1"/>
    <col min="9731" max="9731" width="7.42578125" style="1429" bestFit="1" customWidth="1"/>
    <col min="9732" max="9732" width="7.28515625" style="1429" bestFit="1" customWidth="1"/>
    <col min="9733" max="9733" width="7.42578125" style="1429" bestFit="1" customWidth="1"/>
    <col min="9734" max="9734" width="9.42578125" style="1429" bestFit="1" customWidth="1"/>
    <col min="9735" max="9736" width="8.42578125" style="1429" bestFit="1" customWidth="1"/>
    <col min="9737" max="9738" width="7.28515625" style="1429" bestFit="1" customWidth="1"/>
    <col min="9739" max="9739" width="9.42578125" style="1429" customWidth="1"/>
    <col min="9740" max="9742" width="9.85546875" style="1429" bestFit="1" customWidth="1"/>
    <col min="9743" max="9984" width="11.42578125" style="1429"/>
    <col min="9985" max="9985" width="29.28515625" style="1429" customWidth="1"/>
    <col min="9986" max="9986" width="7.7109375" style="1429" bestFit="1" customWidth="1"/>
    <col min="9987" max="9987" width="7.42578125" style="1429" bestFit="1" customWidth="1"/>
    <col min="9988" max="9988" width="7.28515625" style="1429" bestFit="1" customWidth="1"/>
    <col min="9989" max="9989" width="7.42578125" style="1429" bestFit="1" customWidth="1"/>
    <col min="9990" max="9990" width="9.42578125" style="1429" bestFit="1" customWidth="1"/>
    <col min="9991" max="9992" width="8.42578125" style="1429" bestFit="1" customWidth="1"/>
    <col min="9993" max="9994" width="7.28515625" style="1429" bestFit="1" customWidth="1"/>
    <col min="9995" max="9995" width="9.42578125" style="1429" customWidth="1"/>
    <col min="9996" max="9998" width="9.85546875" style="1429" bestFit="1" customWidth="1"/>
    <col min="9999" max="10240" width="11.42578125" style="1429"/>
    <col min="10241" max="10241" width="29.28515625" style="1429" customWidth="1"/>
    <col min="10242" max="10242" width="7.7109375" style="1429" bestFit="1" customWidth="1"/>
    <col min="10243" max="10243" width="7.42578125" style="1429" bestFit="1" customWidth="1"/>
    <col min="10244" max="10244" width="7.28515625" style="1429" bestFit="1" customWidth="1"/>
    <col min="10245" max="10245" width="7.42578125" style="1429" bestFit="1" customWidth="1"/>
    <col min="10246" max="10246" width="9.42578125" style="1429" bestFit="1" customWidth="1"/>
    <col min="10247" max="10248" width="8.42578125" style="1429" bestFit="1" customWidth="1"/>
    <col min="10249" max="10250" width="7.28515625" style="1429" bestFit="1" customWidth="1"/>
    <col min="10251" max="10251" width="9.42578125" style="1429" customWidth="1"/>
    <col min="10252" max="10254" width="9.85546875" style="1429" bestFit="1" customWidth="1"/>
    <col min="10255" max="10496" width="11.42578125" style="1429"/>
    <col min="10497" max="10497" width="29.28515625" style="1429" customWidth="1"/>
    <col min="10498" max="10498" width="7.7109375" style="1429" bestFit="1" customWidth="1"/>
    <col min="10499" max="10499" width="7.42578125" style="1429" bestFit="1" customWidth="1"/>
    <col min="10500" max="10500" width="7.28515625" style="1429" bestFit="1" customWidth="1"/>
    <col min="10501" max="10501" width="7.42578125" style="1429" bestFit="1" customWidth="1"/>
    <col min="10502" max="10502" width="9.42578125" style="1429" bestFit="1" customWidth="1"/>
    <col min="10503" max="10504" width="8.42578125" style="1429" bestFit="1" customWidth="1"/>
    <col min="10505" max="10506" width="7.28515625" style="1429" bestFit="1" customWidth="1"/>
    <col min="10507" max="10507" width="9.42578125" style="1429" customWidth="1"/>
    <col min="10508" max="10510" width="9.85546875" style="1429" bestFit="1" customWidth="1"/>
    <col min="10511" max="10752" width="11.42578125" style="1429"/>
    <col min="10753" max="10753" width="29.28515625" style="1429" customWidth="1"/>
    <col min="10754" max="10754" width="7.7109375" style="1429" bestFit="1" customWidth="1"/>
    <col min="10755" max="10755" width="7.42578125" style="1429" bestFit="1" customWidth="1"/>
    <col min="10756" max="10756" width="7.28515625" style="1429" bestFit="1" customWidth="1"/>
    <col min="10757" max="10757" width="7.42578125" style="1429" bestFit="1" customWidth="1"/>
    <col min="10758" max="10758" width="9.42578125" style="1429" bestFit="1" customWidth="1"/>
    <col min="10759" max="10760" width="8.42578125" style="1429" bestFit="1" customWidth="1"/>
    <col min="10761" max="10762" width="7.28515625" style="1429" bestFit="1" customWidth="1"/>
    <col min="10763" max="10763" width="9.42578125" style="1429" customWidth="1"/>
    <col min="10764" max="10766" width="9.85546875" style="1429" bestFit="1" customWidth="1"/>
    <col min="10767" max="11008" width="11.42578125" style="1429"/>
    <col min="11009" max="11009" width="29.28515625" style="1429" customWidth="1"/>
    <col min="11010" max="11010" width="7.7109375" style="1429" bestFit="1" customWidth="1"/>
    <col min="11011" max="11011" width="7.42578125" style="1429" bestFit="1" customWidth="1"/>
    <col min="11012" max="11012" width="7.28515625" style="1429" bestFit="1" customWidth="1"/>
    <col min="11013" max="11013" width="7.42578125" style="1429" bestFit="1" customWidth="1"/>
    <col min="11014" max="11014" width="9.42578125" style="1429" bestFit="1" customWidth="1"/>
    <col min="11015" max="11016" width="8.42578125" style="1429" bestFit="1" customWidth="1"/>
    <col min="11017" max="11018" width="7.28515625" style="1429" bestFit="1" customWidth="1"/>
    <col min="11019" max="11019" width="9.42578125" style="1429" customWidth="1"/>
    <col min="11020" max="11022" width="9.85546875" style="1429" bestFit="1" customWidth="1"/>
    <col min="11023" max="11264" width="11.42578125" style="1429"/>
    <col min="11265" max="11265" width="29.28515625" style="1429" customWidth="1"/>
    <col min="11266" max="11266" width="7.7109375" style="1429" bestFit="1" customWidth="1"/>
    <col min="11267" max="11267" width="7.42578125" style="1429" bestFit="1" customWidth="1"/>
    <col min="11268" max="11268" width="7.28515625" style="1429" bestFit="1" customWidth="1"/>
    <col min="11269" max="11269" width="7.42578125" style="1429" bestFit="1" customWidth="1"/>
    <col min="11270" max="11270" width="9.42578125" style="1429" bestFit="1" customWidth="1"/>
    <col min="11271" max="11272" width="8.42578125" style="1429" bestFit="1" customWidth="1"/>
    <col min="11273" max="11274" width="7.28515625" style="1429" bestFit="1" customWidth="1"/>
    <col min="11275" max="11275" width="9.42578125" style="1429" customWidth="1"/>
    <col min="11276" max="11278" width="9.85546875" style="1429" bestFit="1" customWidth="1"/>
    <col min="11279" max="11520" width="11.42578125" style="1429"/>
    <col min="11521" max="11521" width="29.28515625" style="1429" customWidth="1"/>
    <col min="11522" max="11522" width="7.7109375" style="1429" bestFit="1" customWidth="1"/>
    <col min="11523" max="11523" width="7.42578125" style="1429" bestFit="1" customWidth="1"/>
    <col min="11524" max="11524" width="7.28515625" style="1429" bestFit="1" customWidth="1"/>
    <col min="11525" max="11525" width="7.42578125" style="1429" bestFit="1" customWidth="1"/>
    <col min="11526" max="11526" width="9.42578125" style="1429" bestFit="1" customWidth="1"/>
    <col min="11527" max="11528" width="8.42578125" style="1429" bestFit="1" customWidth="1"/>
    <col min="11529" max="11530" width="7.28515625" style="1429" bestFit="1" customWidth="1"/>
    <col min="11531" max="11531" width="9.42578125" style="1429" customWidth="1"/>
    <col min="11532" max="11534" width="9.85546875" style="1429" bestFit="1" customWidth="1"/>
    <col min="11535" max="11776" width="11.42578125" style="1429"/>
    <col min="11777" max="11777" width="29.28515625" style="1429" customWidth="1"/>
    <col min="11778" max="11778" width="7.7109375" style="1429" bestFit="1" customWidth="1"/>
    <col min="11779" max="11779" width="7.42578125" style="1429" bestFit="1" customWidth="1"/>
    <col min="11780" max="11780" width="7.28515625" style="1429" bestFit="1" customWidth="1"/>
    <col min="11781" max="11781" width="7.42578125" style="1429" bestFit="1" customWidth="1"/>
    <col min="11782" max="11782" width="9.42578125" style="1429" bestFit="1" customWidth="1"/>
    <col min="11783" max="11784" width="8.42578125" style="1429" bestFit="1" customWidth="1"/>
    <col min="11785" max="11786" width="7.28515625" style="1429" bestFit="1" customWidth="1"/>
    <col min="11787" max="11787" width="9.42578125" style="1429" customWidth="1"/>
    <col min="11788" max="11790" width="9.85546875" style="1429" bestFit="1" customWidth="1"/>
    <col min="11791" max="12032" width="11.42578125" style="1429"/>
    <col min="12033" max="12033" width="29.28515625" style="1429" customWidth="1"/>
    <col min="12034" max="12034" width="7.7109375" style="1429" bestFit="1" customWidth="1"/>
    <col min="12035" max="12035" width="7.42578125" style="1429" bestFit="1" customWidth="1"/>
    <col min="12036" max="12036" width="7.28515625" style="1429" bestFit="1" customWidth="1"/>
    <col min="12037" max="12037" width="7.42578125" style="1429" bestFit="1" customWidth="1"/>
    <col min="12038" max="12038" width="9.42578125" style="1429" bestFit="1" customWidth="1"/>
    <col min="12039" max="12040" width="8.42578125" style="1429" bestFit="1" customWidth="1"/>
    <col min="12041" max="12042" width="7.28515625" style="1429" bestFit="1" customWidth="1"/>
    <col min="12043" max="12043" width="9.42578125" style="1429" customWidth="1"/>
    <col min="12044" max="12046" width="9.85546875" style="1429" bestFit="1" customWidth="1"/>
    <col min="12047" max="12288" width="11.42578125" style="1429"/>
    <col min="12289" max="12289" width="29.28515625" style="1429" customWidth="1"/>
    <col min="12290" max="12290" width="7.7109375" style="1429" bestFit="1" customWidth="1"/>
    <col min="12291" max="12291" width="7.42578125" style="1429" bestFit="1" customWidth="1"/>
    <col min="12292" max="12292" width="7.28515625" style="1429" bestFit="1" customWidth="1"/>
    <col min="12293" max="12293" width="7.42578125" style="1429" bestFit="1" customWidth="1"/>
    <col min="12294" max="12294" width="9.42578125" style="1429" bestFit="1" customWidth="1"/>
    <col min="12295" max="12296" width="8.42578125" style="1429" bestFit="1" customWidth="1"/>
    <col min="12297" max="12298" width="7.28515625" style="1429" bestFit="1" customWidth="1"/>
    <col min="12299" max="12299" width="9.42578125" style="1429" customWidth="1"/>
    <col min="12300" max="12302" width="9.85546875" style="1429" bestFit="1" customWidth="1"/>
    <col min="12303" max="12544" width="11.42578125" style="1429"/>
    <col min="12545" max="12545" width="29.28515625" style="1429" customWidth="1"/>
    <col min="12546" max="12546" width="7.7109375" style="1429" bestFit="1" customWidth="1"/>
    <col min="12547" max="12547" width="7.42578125" style="1429" bestFit="1" customWidth="1"/>
    <col min="12548" max="12548" width="7.28515625" style="1429" bestFit="1" customWidth="1"/>
    <col min="12549" max="12549" width="7.42578125" style="1429" bestFit="1" customWidth="1"/>
    <col min="12550" max="12550" width="9.42578125" style="1429" bestFit="1" customWidth="1"/>
    <col min="12551" max="12552" width="8.42578125" style="1429" bestFit="1" customWidth="1"/>
    <col min="12553" max="12554" width="7.28515625" style="1429" bestFit="1" customWidth="1"/>
    <col min="12555" max="12555" width="9.42578125" style="1429" customWidth="1"/>
    <col min="12556" max="12558" width="9.85546875" style="1429" bestFit="1" customWidth="1"/>
    <col min="12559" max="12800" width="11.42578125" style="1429"/>
    <col min="12801" max="12801" width="29.28515625" style="1429" customWidth="1"/>
    <col min="12802" max="12802" width="7.7109375" style="1429" bestFit="1" customWidth="1"/>
    <col min="12803" max="12803" width="7.42578125" style="1429" bestFit="1" customWidth="1"/>
    <col min="12804" max="12804" width="7.28515625" style="1429" bestFit="1" customWidth="1"/>
    <col min="12805" max="12805" width="7.42578125" style="1429" bestFit="1" customWidth="1"/>
    <col min="12806" max="12806" width="9.42578125" style="1429" bestFit="1" customWidth="1"/>
    <col min="12807" max="12808" width="8.42578125" style="1429" bestFit="1" customWidth="1"/>
    <col min="12809" max="12810" width="7.28515625" style="1429" bestFit="1" customWidth="1"/>
    <col min="12811" max="12811" width="9.42578125" style="1429" customWidth="1"/>
    <col min="12812" max="12814" width="9.85546875" style="1429" bestFit="1" customWidth="1"/>
    <col min="12815" max="13056" width="11.42578125" style="1429"/>
    <col min="13057" max="13057" width="29.28515625" style="1429" customWidth="1"/>
    <col min="13058" max="13058" width="7.7109375" style="1429" bestFit="1" customWidth="1"/>
    <col min="13059" max="13059" width="7.42578125" style="1429" bestFit="1" customWidth="1"/>
    <col min="13060" max="13060" width="7.28515625" style="1429" bestFit="1" customWidth="1"/>
    <col min="13061" max="13061" width="7.42578125" style="1429" bestFit="1" customWidth="1"/>
    <col min="13062" max="13062" width="9.42578125" style="1429" bestFit="1" customWidth="1"/>
    <col min="13063" max="13064" width="8.42578125" style="1429" bestFit="1" customWidth="1"/>
    <col min="13065" max="13066" width="7.28515625" style="1429" bestFit="1" customWidth="1"/>
    <col min="13067" max="13067" width="9.42578125" style="1429" customWidth="1"/>
    <col min="13068" max="13070" width="9.85546875" style="1429" bestFit="1" customWidth="1"/>
    <col min="13071" max="13312" width="11.42578125" style="1429"/>
    <col min="13313" max="13313" width="29.28515625" style="1429" customWidth="1"/>
    <col min="13314" max="13314" width="7.7109375" style="1429" bestFit="1" customWidth="1"/>
    <col min="13315" max="13315" width="7.42578125" style="1429" bestFit="1" customWidth="1"/>
    <col min="13316" max="13316" width="7.28515625" style="1429" bestFit="1" customWidth="1"/>
    <col min="13317" max="13317" width="7.42578125" style="1429" bestFit="1" customWidth="1"/>
    <col min="13318" max="13318" width="9.42578125" style="1429" bestFit="1" customWidth="1"/>
    <col min="13319" max="13320" width="8.42578125" style="1429" bestFit="1" customWidth="1"/>
    <col min="13321" max="13322" width="7.28515625" style="1429" bestFit="1" customWidth="1"/>
    <col min="13323" max="13323" width="9.42578125" style="1429" customWidth="1"/>
    <col min="13324" max="13326" width="9.85546875" style="1429" bestFit="1" customWidth="1"/>
    <col min="13327" max="13568" width="11.42578125" style="1429"/>
    <col min="13569" max="13569" width="29.28515625" style="1429" customWidth="1"/>
    <col min="13570" max="13570" width="7.7109375" style="1429" bestFit="1" customWidth="1"/>
    <col min="13571" max="13571" width="7.42578125" style="1429" bestFit="1" customWidth="1"/>
    <col min="13572" max="13572" width="7.28515625" style="1429" bestFit="1" customWidth="1"/>
    <col min="13573" max="13573" width="7.42578125" style="1429" bestFit="1" customWidth="1"/>
    <col min="13574" max="13574" width="9.42578125" style="1429" bestFit="1" customWidth="1"/>
    <col min="13575" max="13576" width="8.42578125" style="1429" bestFit="1" customWidth="1"/>
    <col min="13577" max="13578" width="7.28515625" style="1429" bestFit="1" customWidth="1"/>
    <col min="13579" max="13579" width="9.42578125" style="1429" customWidth="1"/>
    <col min="13580" max="13582" width="9.85546875" style="1429" bestFit="1" customWidth="1"/>
    <col min="13583" max="13824" width="11.42578125" style="1429"/>
    <col min="13825" max="13825" width="29.28515625" style="1429" customWidth="1"/>
    <col min="13826" max="13826" width="7.7109375" style="1429" bestFit="1" customWidth="1"/>
    <col min="13827" max="13827" width="7.42578125" style="1429" bestFit="1" customWidth="1"/>
    <col min="13828" max="13828" width="7.28515625" style="1429" bestFit="1" customWidth="1"/>
    <col min="13829" max="13829" width="7.42578125" style="1429" bestFit="1" customWidth="1"/>
    <col min="13830" max="13830" width="9.42578125" style="1429" bestFit="1" customWidth="1"/>
    <col min="13831" max="13832" width="8.42578125" style="1429" bestFit="1" customWidth="1"/>
    <col min="13833" max="13834" width="7.28515625" style="1429" bestFit="1" customWidth="1"/>
    <col min="13835" max="13835" width="9.42578125" style="1429" customWidth="1"/>
    <col min="13836" max="13838" width="9.85546875" style="1429" bestFit="1" customWidth="1"/>
    <col min="13839" max="14080" width="11.42578125" style="1429"/>
    <col min="14081" max="14081" width="29.28515625" style="1429" customWidth="1"/>
    <col min="14082" max="14082" width="7.7109375" style="1429" bestFit="1" customWidth="1"/>
    <col min="14083" max="14083" width="7.42578125" style="1429" bestFit="1" customWidth="1"/>
    <col min="14084" max="14084" width="7.28515625" style="1429" bestFit="1" customWidth="1"/>
    <col min="14085" max="14085" width="7.42578125" style="1429" bestFit="1" customWidth="1"/>
    <col min="14086" max="14086" width="9.42578125" style="1429" bestFit="1" customWidth="1"/>
    <col min="14087" max="14088" width="8.42578125" style="1429" bestFit="1" customWidth="1"/>
    <col min="14089" max="14090" width="7.28515625" style="1429" bestFit="1" customWidth="1"/>
    <col min="14091" max="14091" width="9.42578125" style="1429" customWidth="1"/>
    <col min="14092" max="14094" width="9.85546875" style="1429" bestFit="1" customWidth="1"/>
    <col min="14095" max="14336" width="11.42578125" style="1429"/>
    <col min="14337" max="14337" width="29.28515625" style="1429" customWidth="1"/>
    <col min="14338" max="14338" width="7.7109375" style="1429" bestFit="1" customWidth="1"/>
    <col min="14339" max="14339" width="7.42578125" style="1429" bestFit="1" customWidth="1"/>
    <col min="14340" max="14340" width="7.28515625" style="1429" bestFit="1" customWidth="1"/>
    <col min="14341" max="14341" width="7.42578125" style="1429" bestFit="1" customWidth="1"/>
    <col min="14342" max="14342" width="9.42578125" style="1429" bestFit="1" customWidth="1"/>
    <col min="14343" max="14344" width="8.42578125" style="1429" bestFit="1" customWidth="1"/>
    <col min="14345" max="14346" width="7.28515625" style="1429" bestFit="1" customWidth="1"/>
    <col min="14347" max="14347" width="9.42578125" style="1429" customWidth="1"/>
    <col min="14348" max="14350" width="9.85546875" style="1429" bestFit="1" customWidth="1"/>
    <col min="14351" max="14592" width="11.42578125" style="1429"/>
    <col min="14593" max="14593" width="29.28515625" style="1429" customWidth="1"/>
    <col min="14594" max="14594" width="7.7109375" style="1429" bestFit="1" customWidth="1"/>
    <col min="14595" max="14595" width="7.42578125" style="1429" bestFit="1" customWidth="1"/>
    <col min="14596" max="14596" width="7.28515625" style="1429" bestFit="1" customWidth="1"/>
    <col min="14597" max="14597" width="7.42578125" style="1429" bestFit="1" customWidth="1"/>
    <col min="14598" max="14598" width="9.42578125" style="1429" bestFit="1" customWidth="1"/>
    <col min="14599" max="14600" width="8.42578125" style="1429" bestFit="1" customWidth="1"/>
    <col min="14601" max="14602" width="7.28515625" style="1429" bestFit="1" customWidth="1"/>
    <col min="14603" max="14603" width="9.42578125" style="1429" customWidth="1"/>
    <col min="14604" max="14606" width="9.85546875" style="1429" bestFit="1" customWidth="1"/>
    <col min="14607" max="14848" width="11.42578125" style="1429"/>
    <col min="14849" max="14849" width="29.28515625" style="1429" customWidth="1"/>
    <col min="14850" max="14850" width="7.7109375" style="1429" bestFit="1" customWidth="1"/>
    <col min="14851" max="14851" width="7.42578125" style="1429" bestFit="1" customWidth="1"/>
    <col min="14852" max="14852" width="7.28515625" style="1429" bestFit="1" customWidth="1"/>
    <col min="14853" max="14853" width="7.42578125" style="1429" bestFit="1" customWidth="1"/>
    <col min="14854" max="14854" width="9.42578125" style="1429" bestFit="1" customWidth="1"/>
    <col min="14855" max="14856" width="8.42578125" style="1429" bestFit="1" customWidth="1"/>
    <col min="14857" max="14858" width="7.28515625" style="1429" bestFit="1" customWidth="1"/>
    <col min="14859" max="14859" width="9.42578125" style="1429" customWidth="1"/>
    <col min="14860" max="14862" width="9.85546875" style="1429" bestFit="1" customWidth="1"/>
    <col min="14863" max="15104" width="11.42578125" style="1429"/>
    <col min="15105" max="15105" width="29.28515625" style="1429" customWidth="1"/>
    <col min="15106" max="15106" width="7.7109375" style="1429" bestFit="1" customWidth="1"/>
    <col min="15107" max="15107" width="7.42578125" style="1429" bestFit="1" customWidth="1"/>
    <col min="15108" max="15108" width="7.28515625" style="1429" bestFit="1" customWidth="1"/>
    <col min="15109" max="15109" width="7.42578125" style="1429" bestFit="1" customWidth="1"/>
    <col min="15110" max="15110" width="9.42578125" style="1429" bestFit="1" customWidth="1"/>
    <col min="15111" max="15112" width="8.42578125" style="1429" bestFit="1" customWidth="1"/>
    <col min="15113" max="15114" width="7.28515625" style="1429" bestFit="1" customWidth="1"/>
    <col min="15115" max="15115" width="9.42578125" style="1429" customWidth="1"/>
    <col min="15116" max="15118" width="9.85546875" style="1429" bestFit="1" customWidth="1"/>
    <col min="15119" max="15360" width="11.42578125" style="1429"/>
    <col min="15361" max="15361" width="29.28515625" style="1429" customWidth="1"/>
    <col min="15362" max="15362" width="7.7109375" style="1429" bestFit="1" customWidth="1"/>
    <col min="15363" max="15363" width="7.42578125" style="1429" bestFit="1" customWidth="1"/>
    <col min="15364" max="15364" width="7.28515625" style="1429" bestFit="1" customWidth="1"/>
    <col min="15365" max="15365" width="7.42578125" style="1429" bestFit="1" customWidth="1"/>
    <col min="15366" max="15366" width="9.42578125" style="1429" bestFit="1" customWidth="1"/>
    <col min="15367" max="15368" width="8.42578125" style="1429" bestFit="1" customWidth="1"/>
    <col min="15369" max="15370" width="7.28515625" style="1429" bestFit="1" customWidth="1"/>
    <col min="15371" max="15371" width="9.42578125" style="1429" customWidth="1"/>
    <col min="15372" max="15374" width="9.85546875" style="1429" bestFit="1" customWidth="1"/>
    <col min="15375" max="15616" width="11.42578125" style="1429"/>
    <col min="15617" max="15617" width="29.28515625" style="1429" customWidth="1"/>
    <col min="15618" max="15618" width="7.7109375" style="1429" bestFit="1" customWidth="1"/>
    <col min="15619" max="15619" width="7.42578125" style="1429" bestFit="1" customWidth="1"/>
    <col min="15620" max="15620" width="7.28515625" style="1429" bestFit="1" customWidth="1"/>
    <col min="15621" max="15621" width="7.42578125" style="1429" bestFit="1" customWidth="1"/>
    <col min="15622" max="15622" width="9.42578125" style="1429" bestFit="1" customWidth="1"/>
    <col min="15623" max="15624" width="8.42578125" style="1429" bestFit="1" customWidth="1"/>
    <col min="15625" max="15626" width="7.28515625" style="1429" bestFit="1" customWidth="1"/>
    <col min="15627" max="15627" width="9.42578125" style="1429" customWidth="1"/>
    <col min="15628" max="15630" width="9.85546875" style="1429" bestFit="1" customWidth="1"/>
    <col min="15631" max="15872" width="11.42578125" style="1429"/>
    <col min="15873" max="15873" width="29.28515625" style="1429" customWidth="1"/>
    <col min="15874" max="15874" width="7.7109375" style="1429" bestFit="1" customWidth="1"/>
    <col min="15875" max="15875" width="7.42578125" style="1429" bestFit="1" customWidth="1"/>
    <col min="15876" max="15876" width="7.28515625" style="1429" bestFit="1" customWidth="1"/>
    <col min="15877" max="15877" width="7.42578125" style="1429" bestFit="1" customWidth="1"/>
    <col min="15878" max="15878" width="9.42578125" style="1429" bestFit="1" customWidth="1"/>
    <col min="15879" max="15880" width="8.42578125" style="1429" bestFit="1" customWidth="1"/>
    <col min="15881" max="15882" width="7.28515625" style="1429" bestFit="1" customWidth="1"/>
    <col min="15883" max="15883" width="9.42578125" style="1429" customWidth="1"/>
    <col min="15884" max="15886" width="9.85546875" style="1429" bestFit="1" customWidth="1"/>
    <col min="15887" max="16128" width="11.42578125" style="1429"/>
    <col min="16129" max="16129" width="29.28515625" style="1429" customWidth="1"/>
    <col min="16130" max="16130" width="7.7109375" style="1429" bestFit="1" customWidth="1"/>
    <col min="16131" max="16131" width="7.42578125" style="1429" bestFit="1" customWidth="1"/>
    <col min="16132" max="16132" width="7.28515625" style="1429" bestFit="1" customWidth="1"/>
    <col min="16133" max="16133" width="7.42578125" style="1429" bestFit="1" customWidth="1"/>
    <col min="16134" max="16134" width="9.42578125" style="1429" bestFit="1" customWidth="1"/>
    <col min="16135" max="16136" width="8.42578125" style="1429" bestFit="1" customWidth="1"/>
    <col min="16137" max="16138" width="7.28515625" style="1429" bestFit="1" customWidth="1"/>
    <col min="16139" max="16139" width="9.42578125" style="1429" customWidth="1"/>
    <col min="16140" max="16142" width="9.85546875" style="1429" bestFit="1" customWidth="1"/>
    <col min="16143" max="16384" width="11.42578125" style="1429"/>
  </cols>
  <sheetData>
    <row r="1" spans="1:14">
      <c r="A1" s="1867" t="s">
        <v>1307</v>
      </c>
      <c r="B1" s="1867"/>
      <c r="C1" s="1867"/>
      <c r="D1" s="1867"/>
      <c r="E1" s="1867"/>
      <c r="F1" s="1867"/>
      <c r="G1" s="1867"/>
      <c r="H1" s="1867"/>
      <c r="I1" s="1867"/>
      <c r="J1" s="1867"/>
      <c r="K1" s="1428"/>
      <c r="L1" s="1428"/>
      <c r="M1" s="1428"/>
      <c r="N1" s="1428"/>
    </row>
    <row r="2" spans="1:14">
      <c r="A2" s="1979" t="s">
        <v>1253</v>
      </c>
      <c r="B2" s="1979"/>
      <c r="C2" s="1979"/>
      <c r="D2" s="1979"/>
      <c r="E2" s="1979"/>
      <c r="F2" s="1979"/>
      <c r="G2" s="1979"/>
      <c r="H2" s="1979"/>
      <c r="I2" s="1979"/>
      <c r="J2" s="1979"/>
      <c r="K2" s="1428"/>
      <c r="L2" s="1428"/>
      <c r="M2" s="1428"/>
      <c r="N2" s="1428"/>
    </row>
    <row r="3" spans="1:14">
      <c r="A3" s="1990" t="s">
        <v>1309</v>
      </c>
      <c r="B3" s="1990"/>
      <c r="C3" s="1990"/>
      <c r="D3" s="1990"/>
      <c r="E3" s="1990"/>
      <c r="F3" s="1990"/>
      <c r="G3" s="1990"/>
      <c r="H3" s="1990"/>
      <c r="I3" s="1990"/>
      <c r="J3" s="1990"/>
      <c r="K3" s="1430"/>
      <c r="L3" s="1431"/>
      <c r="M3" s="1430"/>
      <c r="N3" s="1430"/>
    </row>
    <row r="4" spans="1:14" ht="16.5" thickBot="1">
      <c r="A4" s="1990"/>
      <c r="B4" s="1990"/>
      <c r="C4" s="1990"/>
      <c r="D4" s="1990"/>
      <c r="E4" s="1990"/>
      <c r="F4" s="1990"/>
      <c r="G4" s="1990"/>
      <c r="H4" s="1990"/>
      <c r="I4" s="1990"/>
      <c r="J4" s="1990"/>
      <c r="K4" s="1430"/>
      <c r="L4" s="1430"/>
      <c r="M4" s="1430"/>
      <c r="N4" s="1430"/>
    </row>
    <row r="5" spans="1:14" ht="18" customHeight="1" thickTop="1">
      <c r="A5" s="1980" t="s">
        <v>1254</v>
      </c>
      <c r="B5" s="1432" t="s">
        <v>4</v>
      </c>
      <c r="C5" s="1982" t="s">
        <v>44</v>
      </c>
      <c r="D5" s="1982"/>
      <c r="E5" s="1982"/>
      <c r="F5" s="1982" t="s">
        <v>134</v>
      </c>
      <c r="G5" s="1982"/>
      <c r="H5" s="1982"/>
      <c r="I5" s="1982" t="s">
        <v>695</v>
      </c>
      <c r="J5" s="1983"/>
      <c r="K5" s="1430"/>
    </row>
    <row r="6" spans="1:14">
      <c r="A6" s="2004"/>
      <c r="B6" s="1433" t="s">
        <v>1255</v>
      </c>
      <c r="C6" s="1304" t="s">
        <v>1256</v>
      </c>
      <c r="D6" s="1433" t="s">
        <v>1257</v>
      </c>
      <c r="E6" s="1433" t="s">
        <v>1255</v>
      </c>
      <c r="F6" s="1304" t="s">
        <v>1256</v>
      </c>
      <c r="G6" s="1433" t="s">
        <v>1257</v>
      </c>
      <c r="H6" s="1433" t="s">
        <v>1255</v>
      </c>
      <c r="I6" s="2005" t="s">
        <v>1258</v>
      </c>
      <c r="J6" s="2006" t="s">
        <v>1259</v>
      </c>
      <c r="K6" s="1434"/>
    </row>
    <row r="7" spans="1:14">
      <c r="A7" s="2004"/>
      <c r="B7" s="1304">
        <v>1</v>
      </c>
      <c r="C7" s="1433">
        <v>2</v>
      </c>
      <c r="D7" s="1433">
        <v>3</v>
      </c>
      <c r="E7" s="1304">
        <v>4</v>
      </c>
      <c r="F7" s="1433">
        <v>5</v>
      </c>
      <c r="G7" s="1433">
        <v>6</v>
      </c>
      <c r="H7" s="1304">
        <v>7</v>
      </c>
      <c r="I7" s="2005"/>
      <c r="J7" s="2006"/>
      <c r="K7" s="1419"/>
      <c r="L7" s="1434"/>
      <c r="M7" s="1435"/>
      <c r="N7" s="1434"/>
    </row>
    <row r="8" spans="1:14" ht="18" customHeight="1">
      <c r="A8" s="1327" t="s">
        <v>568</v>
      </c>
      <c r="B8" s="1436">
        <v>1731.42</v>
      </c>
      <c r="C8" s="1437">
        <v>1416.6</v>
      </c>
      <c r="D8" s="1437">
        <v>1279.73</v>
      </c>
      <c r="E8" s="1437">
        <v>1316.7</v>
      </c>
      <c r="F8" s="1437">
        <v>1106.6400000000001</v>
      </c>
      <c r="G8" s="1437">
        <v>1012.68</v>
      </c>
      <c r="H8" s="1437">
        <v>1106.6400000000001</v>
      </c>
      <c r="I8" s="1438">
        <v>-23.952593824721902</v>
      </c>
      <c r="J8" s="1439">
        <v>-15.953520164046466</v>
      </c>
      <c r="L8" s="1440"/>
      <c r="M8" s="1440"/>
      <c r="N8" s="1440"/>
    </row>
    <row r="9" spans="1:14" ht="17.25" customHeight="1">
      <c r="A9" s="1327" t="s">
        <v>569</v>
      </c>
      <c r="B9" s="1436">
        <v>1894.41</v>
      </c>
      <c r="C9" s="1437">
        <v>2035.31</v>
      </c>
      <c r="D9" s="1437">
        <v>1893.52</v>
      </c>
      <c r="E9" s="1437">
        <v>1917.43</v>
      </c>
      <c r="F9" s="1437">
        <v>1514.38</v>
      </c>
      <c r="G9" s="1437">
        <v>1420.43</v>
      </c>
      <c r="H9" s="1437">
        <v>1514.38</v>
      </c>
      <c r="I9" s="1438">
        <v>1.2151540585195306</v>
      </c>
      <c r="J9" s="1439">
        <v>-21.020324079627429</v>
      </c>
      <c r="L9" s="1440"/>
      <c r="M9" s="1440"/>
      <c r="N9" s="1440"/>
    </row>
    <row r="10" spans="1:14" ht="18" customHeight="1">
      <c r="A10" s="1327" t="s">
        <v>1260</v>
      </c>
      <c r="B10" s="1436">
        <v>9063.1299999999992</v>
      </c>
      <c r="C10" s="1437">
        <v>9241.98</v>
      </c>
      <c r="D10" s="1437">
        <v>8257.84</v>
      </c>
      <c r="E10" s="1437">
        <v>8515.83</v>
      </c>
      <c r="F10" s="1437">
        <v>0</v>
      </c>
      <c r="G10" s="1437">
        <v>0</v>
      </c>
      <c r="H10" s="1437">
        <v>0</v>
      </c>
      <c r="I10" s="1438">
        <v>-6.038752616369834</v>
      </c>
      <c r="J10" s="1439">
        <v>-92.740343571912547</v>
      </c>
      <c r="L10" s="1440"/>
      <c r="M10" s="1440"/>
      <c r="N10" s="1440"/>
    </row>
    <row r="11" spans="1:14" ht="18" customHeight="1">
      <c r="A11" s="1327" t="s">
        <v>1261</v>
      </c>
      <c r="B11" s="1436">
        <v>0</v>
      </c>
      <c r="C11" s="1437">
        <v>0</v>
      </c>
      <c r="D11" s="1437">
        <v>0</v>
      </c>
      <c r="E11" s="1437">
        <v>0</v>
      </c>
      <c r="F11" s="1437">
        <v>0</v>
      </c>
      <c r="G11" s="1437">
        <v>5494.94</v>
      </c>
      <c r="H11" s="1437">
        <v>5620.71</v>
      </c>
      <c r="I11" s="1438">
        <v>0</v>
      </c>
      <c r="J11" s="1439">
        <v>0</v>
      </c>
      <c r="L11" s="1440"/>
      <c r="M11" s="1440"/>
      <c r="N11" s="1440"/>
    </row>
    <row r="12" spans="1:14" ht="18" customHeight="1">
      <c r="A12" s="1327" t="s">
        <v>1262</v>
      </c>
      <c r="B12" s="1436">
        <v>0</v>
      </c>
      <c r="C12" s="1437">
        <v>0</v>
      </c>
      <c r="D12" s="1437">
        <v>0</v>
      </c>
      <c r="E12" s="1437">
        <v>0</v>
      </c>
      <c r="F12" s="1437">
        <v>6055.21</v>
      </c>
      <c r="G12" s="1437">
        <v>5701.69</v>
      </c>
      <c r="H12" s="1437">
        <v>5853.62</v>
      </c>
      <c r="I12" s="1438">
        <v>0</v>
      </c>
      <c r="J12" s="1439">
        <v>0</v>
      </c>
      <c r="L12" s="1440"/>
      <c r="M12" s="1440"/>
      <c r="N12" s="1440"/>
    </row>
    <row r="13" spans="1:14" ht="18" customHeight="1">
      <c r="A13" s="1327" t="s">
        <v>570</v>
      </c>
      <c r="B13" s="1438">
        <v>845.05</v>
      </c>
      <c r="C13" s="1437">
        <v>823.6</v>
      </c>
      <c r="D13" s="1437">
        <v>753.72</v>
      </c>
      <c r="E13" s="1437">
        <v>789.82</v>
      </c>
      <c r="F13" s="1437">
        <v>622.97</v>
      </c>
      <c r="G13" s="1437">
        <v>606.5</v>
      </c>
      <c r="H13" s="1437">
        <v>618.22</v>
      </c>
      <c r="I13" s="1438">
        <v>-6.535707946275366</v>
      </c>
      <c r="J13" s="1439">
        <v>0</v>
      </c>
      <c r="L13" s="1440"/>
      <c r="M13" s="1440"/>
      <c r="N13" s="1440"/>
    </row>
    <row r="14" spans="1:14" ht="18" customHeight="1">
      <c r="A14" s="1327" t="s">
        <v>1263</v>
      </c>
      <c r="B14" s="1441"/>
      <c r="C14" s="1437"/>
      <c r="D14" s="1437"/>
      <c r="E14" s="1437"/>
      <c r="F14" s="1437">
        <v>1537.83</v>
      </c>
      <c r="G14" s="1437">
        <v>1459.9</v>
      </c>
      <c r="H14" s="1437">
        <v>1537.83</v>
      </c>
      <c r="I14" s="1438">
        <v>0</v>
      </c>
      <c r="J14" s="1439">
        <v>0</v>
      </c>
      <c r="L14" s="1440"/>
      <c r="M14" s="1440"/>
      <c r="N14" s="1440"/>
    </row>
    <row r="15" spans="1:14" ht="18" customHeight="1">
      <c r="A15" s="1327" t="s">
        <v>1247</v>
      </c>
      <c r="B15" s="1441">
        <v>2497.4499999999998</v>
      </c>
      <c r="C15" s="1437">
        <v>2666.41</v>
      </c>
      <c r="D15" s="1437">
        <v>2550.15</v>
      </c>
      <c r="E15" s="1437">
        <v>2592.3200000000002</v>
      </c>
      <c r="F15" s="1437">
        <v>2301.4</v>
      </c>
      <c r="G15" s="1437">
        <v>2139.9699999999998</v>
      </c>
      <c r="H15" s="1437">
        <v>2301.4</v>
      </c>
      <c r="I15" s="1438">
        <v>3.798674648141116</v>
      </c>
      <c r="J15" s="1439">
        <v>-11.222379953092215</v>
      </c>
      <c r="L15" s="1440"/>
      <c r="M15" s="1440"/>
      <c r="N15" s="1440"/>
    </row>
    <row r="16" spans="1:14" ht="18" customHeight="1">
      <c r="A16" s="1327" t="s">
        <v>1248</v>
      </c>
      <c r="B16" s="1441">
        <v>2211.73</v>
      </c>
      <c r="C16" s="1437">
        <v>2460.06</v>
      </c>
      <c r="D16" s="1437">
        <v>2319.75</v>
      </c>
      <c r="E16" s="1437">
        <v>2374.09</v>
      </c>
      <c r="F16" s="1437">
        <v>1911.61</v>
      </c>
      <c r="G16" s="1437">
        <v>1809.4</v>
      </c>
      <c r="H16" s="1437">
        <v>1911.61</v>
      </c>
      <c r="I16" s="1438">
        <v>7.3408598698756293</v>
      </c>
      <c r="J16" s="1439">
        <v>-19.480306138351963</v>
      </c>
      <c r="L16" s="1440"/>
      <c r="M16" s="1440"/>
      <c r="N16" s="1440"/>
    </row>
    <row r="17" spans="1:18" ht="18" customHeight="1">
      <c r="A17" s="1327" t="s">
        <v>1249</v>
      </c>
      <c r="B17" s="1441">
        <v>202.79</v>
      </c>
      <c r="C17" s="1437">
        <v>231.25</v>
      </c>
      <c r="D17" s="1437">
        <v>214.11</v>
      </c>
      <c r="E17" s="1437">
        <v>231.25</v>
      </c>
      <c r="F17" s="1437">
        <v>208.72</v>
      </c>
      <c r="G17" s="1437">
        <v>204.38</v>
      </c>
      <c r="H17" s="1437">
        <v>208.72</v>
      </c>
      <c r="I17" s="1438">
        <v>14.034222594802515</v>
      </c>
      <c r="J17" s="1439">
        <v>-9.7427027027027009</v>
      </c>
      <c r="L17" s="1440"/>
      <c r="M17" s="1440"/>
      <c r="N17" s="1440"/>
    </row>
    <row r="18" spans="1:18" ht="18" customHeight="1">
      <c r="A18" s="1327" t="s">
        <v>1250</v>
      </c>
      <c r="B18" s="1441">
        <v>2421.42</v>
      </c>
      <c r="C18" s="1437">
        <v>1871.4</v>
      </c>
      <c r="D18" s="1437">
        <v>1735.49</v>
      </c>
      <c r="E18" s="1437">
        <v>1762.98</v>
      </c>
      <c r="F18" s="1437">
        <v>1421.44</v>
      </c>
      <c r="G18" s="1437">
        <v>1361.03</v>
      </c>
      <c r="H18" s="1437">
        <v>1399.03</v>
      </c>
      <c r="I18" s="1438">
        <v>-27.192308645340347</v>
      </c>
      <c r="J18" s="1439">
        <v>-20.644023188011204</v>
      </c>
      <c r="L18" s="1442"/>
      <c r="M18" s="1442"/>
      <c r="N18" s="1442"/>
    </row>
    <row r="19" spans="1:18" ht="18" customHeight="1">
      <c r="A19" s="1443" t="s">
        <v>960</v>
      </c>
      <c r="B19" s="1441">
        <v>773.36</v>
      </c>
      <c r="C19" s="1437">
        <v>723.91</v>
      </c>
      <c r="D19" s="1437">
        <v>708.58</v>
      </c>
      <c r="E19" s="1437">
        <v>718.99</v>
      </c>
      <c r="F19" s="1437">
        <v>757.3</v>
      </c>
      <c r="G19" s="1437">
        <v>709.59</v>
      </c>
      <c r="H19" s="1437">
        <v>757.3</v>
      </c>
      <c r="I19" s="1438">
        <v>-7.0303610220337163</v>
      </c>
      <c r="J19" s="1439">
        <v>5.3283077650593214</v>
      </c>
      <c r="L19" s="1442"/>
      <c r="M19" s="1442"/>
      <c r="N19" s="1442"/>
    </row>
    <row r="20" spans="1:18" ht="18" customHeight="1">
      <c r="A20" s="1443" t="s">
        <v>1264</v>
      </c>
      <c r="B20" s="1444">
        <v>1815.17</v>
      </c>
      <c r="C20" s="1445">
        <v>1629.75</v>
      </c>
      <c r="D20" s="1445">
        <v>1493.2</v>
      </c>
      <c r="E20" s="1445">
        <v>1530.31</v>
      </c>
      <c r="F20" s="1445">
        <v>1256.53</v>
      </c>
      <c r="G20" s="1445">
        <v>1172.3</v>
      </c>
      <c r="H20" s="1445">
        <v>1256.53</v>
      </c>
      <c r="I20" s="1446">
        <v>-15.693295944732455</v>
      </c>
      <c r="J20" s="1447">
        <v>-17.890492775973485</v>
      </c>
      <c r="K20" s="1448"/>
      <c r="L20" s="1449"/>
      <c r="M20" s="1449"/>
      <c r="N20" s="1449"/>
    </row>
    <row r="21" spans="1:18" s="1455" customFormat="1" ht="18" customHeight="1">
      <c r="A21" s="1450" t="s">
        <v>1265</v>
      </c>
      <c r="B21" s="1451">
        <v>393.88</v>
      </c>
      <c r="C21" s="1452">
        <v>342.34</v>
      </c>
      <c r="D21" s="1452">
        <v>313.32</v>
      </c>
      <c r="E21" s="1452">
        <v>320.73</v>
      </c>
      <c r="F21" s="1452">
        <v>266.93</v>
      </c>
      <c r="G21" s="1452">
        <v>247.81</v>
      </c>
      <c r="H21" s="1452">
        <v>266.93</v>
      </c>
      <c r="I21" s="1453">
        <v>-18.571646186655826</v>
      </c>
      <c r="J21" s="1454">
        <v>-16.774233779191221</v>
      </c>
      <c r="K21" s="482"/>
      <c r="L21" s="482"/>
      <c r="M21" s="482"/>
      <c r="N21" s="482"/>
    </row>
    <row r="22" spans="1:18" s="1455" customFormat="1" ht="16.5" thickBot="1">
      <c r="A22" s="1456" t="s">
        <v>1266</v>
      </c>
      <c r="B22" s="1457">
        <v>135.54</v>
      </c>
      <c r="C22" s="1401">
        <v>118.44</v>
      </c>
      <c r="D22" s="1457">
        <v>108.09</v>
      </c>
      <c r="E22" s="1457">
        <v>110.88</v>
      </c>
      <c r="F22" s="1458">
        <v>91.22</v>
      </c>
      <c r="G22" s="1458">
        <v>84.31</v>
      </c>
      <c r="H22" s="1458">
        <v>91.22</v>
      </c>
      <c r="I22" s="1458">
        <v>-18.193891102257638</v>
      </c>
      <c r="J22" s="1459">
        <v>-17.730880230880231</v>
      </c>
      <c r="K22" s="482"/>
      <c r="L22" s="482"/>
      <c r="M22" s="482"/>
      <c r="N22" s="482"/>
    </row>
    <row r="23" spans="1:18" s="1455" customFormat="1" ht="16.5" thickTop="1">
      <c r="A23" s="1989" t="s">
        <v>1267</v>
      </c>
      <c r="B23" s="1989"/>
      <c r="C23" s="1989"/>
      <c r="D23" s="1989"/>
      <c r="E23" s="1989"/>
      <c r="F23" s="1989"/>
      <c r="G23" s="1989"/>
      <c r="H23" s="1989"/>
      <c r="I23" s="1989"/>
      <c r="J23" s="1989"/>
      <c r="K23" s="482"/>
      <c r="L23" s="482"/>
      <c r="M23" s="482"/>
      <c r="N23" s="482"/>
    </row>
    <row r="24" spans="1:18" s="1455" customFormat="1">
      <c r="A24" s="1988" t="s">
        <v>1268</v>
      </c>
      <c r="B24" s="1988"/>
      <c r="C24" s="1988"/>
      <c r="D24" s="1988"/>
      <c r="E24" s="1988"/>
      <c r="F24" s="1988"/>
      <c r="G24" s="1988"/>
      <c r="H24" s="1988"/>
      <c r="I24" s="1988"/>
      <c r="J24" s="1988"/>
      <c r="K24" s="482"/>
      <c r="L24" s="482"/>
      <c r="M24" s="482"/>
      <c r="N24" s="482"/>
    </row>
    <row r="25" spans="1:18">
      <c r="A25" s="1988" t="s">
        <v>1269</v>
      </c>
      <c r="B25" s="1988"/>
      <c r="C25" s="1988"/>
      <c r="D25" s="1988"/>
      <c r="E25" s="1988"/>
      <c r="F25" s="1988"/>
      <c r="G25" s="1988"/>
      <c r="H25" s="1988"/>
      <c r="I25" s="1988"/>
      <c r="J25" s="1988"/>
      <c r="K25" s="482"/>
      <c r="L25" s="482"/>
      <c r="M25" s="482"/>
      <c r="N25" s="482"/>
      <c r="O25" s="500"/>
      <c r="P25" s="500"/>
      <c r="Q25" s="482"/>
      <c r="R25" s="482"/>
    </row>
    <row r="26" spans="1:18">
      <c r="A26" s="1988" t="s">
        <v>1270</v>
      </c>
      <c r="B26" s="1988"/>
      <c r="C26" s="1988"/>
      <c r="D26" s="1988"/>
      <c r="E26" s="1988"/>
      <c r="F26" s="1988"/>
      <c r="G26" s="1988"/>
      <c r="H26" s="1988"/>
      <c r="I26" s="1988"/>
      <c r="J26" s="1988"/>
      <c r="K26" s="482"/>
      <c r="L26" s="482"/>
      <c r="M26" s="482"/>
      <c r="N26" s="482"/>
      <c r="O26" s="500"/>
      <c r="P26" s="500"/>
      <c r="Q26" s="482"/>
      <c r="R26" s="482"/>
    </row>
    <row r="27" spans="1:18">
      <c r="L27" s="1460"/>
      <c r="M27" s="1460"/>
      <c r="O27" s="482"/>
      <c r="P27" s="482"/>
      <c r="Q27" s="482"/>
      <c r="R27" s="482"/>
    </row>
    <row r="28" spans="1:18">
      <c r="L28" s="1460"/>
      <c r="M28" s="1460"/>
      <c r="O28" s="482"/>
      <c r="P28" s="482"/>
      <c r="Q28" s="482"/>
      <c r="R28" s="482"/>
    </row>
    <row r="29" spans="1:18">
      <c r="L29" s="1460"/>
      <c r="M29" s="1460"/>
      <c r="O29" s="482"/>
      <c r="P29" s="482"/>
      <c r="Q29" s="482"/>
      <c r="R29" s="482"/>
    </row>
    <row r="30" spans="1:18">
      <c r="L30" s="1460"/>
      <c r="M30" s="1460"/>
      <c r="O30" s="482"/>
      <c r="P30" s="482"/>
      <c r="Q30" s="482"/>
      <c r="R30" s="482"/>
    </row>
    <row r="31" spans="1:18">
      <c r="L31" s="1460"/>
      <c r="M31" s="1460"/>
      <c r="O31" s="482"/>
      <c r="P31" s="482"/>
      <c r="Q31" s="482"/>
      <c r="R31" s="482"/>
    </row>
    <row r="32" spans="1:18">
      <c r="L32" s="1460"/>
      <c r="M32" s="1460"/>
      <c r="O32" s="482"/>
      <c r="P32" s="482"/>
      <c r="Q32" s="482"/>
      <c r="R32" s="482"/>
    </row>
    <row r="33" spans="12:18">
      <c r="L33" s="1460"/>
      <c r="M33" s="1460"/>
      <c r="O33" s="482"/>
      <c r="P33" s="482"/>
      <c r="Q33" s="482"/>
      <c r="R33" s="482"/>
    </row>
    <row r="34" spans="12:18">
      <c r="L34" s="1460"/>
      <c r="M34" s="1460"/>
      <c r="O34" s="482"/>
      <c r="P34" s="482"/>
      <c r="Q34" s="482"/>
      <c r="R34" s="482"/>
    </row>
    <row r="35" spans="12:18">
      <c r="L35" s="1460"/>
      <c r="M35" s="1460"/>
      <c r="O35" s="482"/>
      <c r="P35" s="482"/>
      <c r="Q35" s="482"/>
      <c r="R35" s="482"/>
    </row>
    <row r="36" spans="12:18">
      <c r="L36" s="1460"/>
      <c r="M36" s="1460"/>
    </row>
    <row r="37" spans="12:18">
      <c r="L37" s="1460"/>
      <c r="M37" s="1460"/>
    </row>
    <row r="38" spans="12:18">
      <c r="L38" s="1460"/>
      <c r="M38" s="1460"/>
    </row>
    <row r="39" spans="12:18">
      <c r="L39" s="1460"/>
      <c r="M39" s="1460"/>
    </row>
    <row r="40" spans="12:18">
      <c r="L40" s="1460"/>
      <c r="M40" s="1460"/>
    </row>
    <row r="41" spans="12:18">
      <c r="L41" s="1460"/>
      <c r="M41" s="1460"/>
    </row>
    <row r="42" spans="12:18">
      <c r="L42" s="1460"/>
      <c r="M42" s="1460"/>
    </row>
    <row r="43" spans="12:18">
      <c r="L43" s="1460"/>
      <c r="M43" s="1460"/>
    </row>
    <row r="44" spans="12:18">
      <c r="L44" s="1460"/>
      <c r="M44" s="1460"/>
    </row>
    <row r="45" spans="12:18">
      <c r="L45" s="1460"/>
      <c r="M45" s="1460"/>
    </row>
    <row r="46" spans="12:18">
      <c r="L46" s="1460"/>
      <c r="M46" s="1460"/>
    </row>
    <row r="47" spans="12:18">
      <c r="L47" s="1460"/>
      <c r="M47" s="1460"/>
    </row>
    <row r="48" spans="12:18">
      <c r="L48" s="1460"/>
      <c r="M48" s="1460"/>
    </row>
    <row r="49" spans="12:13">
      <c r="L49" s="1460"/>
      <c r="M49" s="1460"/>
    </row>
    <row r="50" spans="12:13">
      <c r="L50" s="1460"/>
      <c r="M50" s="1460"/>
    </row>
    <row r="51" spans="12:13">
      <c r="L51" s="1460"/>
      <c r="M51" s="1460"/>
    </row>
    <row r="52" spans="12:13">
      <c r="L52" s="1460"/>
      <c r="M52" s="1460"/>
    </row>
    <row r="53" spans="12:13">
      <c r="L53" s="1460"/>
      <c r="M53" s="1460"/>
    </row>
    <row r="54" spans="12:13">
      <c r="L54" s="1460"/>
      <c r="M54" s="1460"/>
    </row>
    <row r="55" spans="12:13">
      <c r="L55" s="1460"/>
      <c r="M55" s="1460"/>
    </row>
    <row r="56" spans="12:13">
      <c r="L56" s="1460"/>
      <c r="M56" s="1460"/>
    </row>
    <row r="57" spans="12:13">
      <c r="L57" s="1460"/>
      <c r="M57" s="1460"/>
    </row>
    <row r="58" spans="12:13">
      <c r="L58" s="1460"/>
      <c r="M58" s="1460"/>
    </row>
    <row r="59" spans="12:13">
      <c r="L59" s="1460"/>
      <c r="M59" s="1460"/>
    </row>
    <row r="60" spans="12:13">
      <c r="L60" s="1460"/>
      <c r="M60" s="1460"/>
    </row>
    <row r="61" spans="12:13">
      <c r="L61" s="1460"/>
      <c r="M61" s="1460"/>
    </row>
    <row r="62" spans="12:13">
      <c r="L62" s="1460"/>
      <c r="M62" s="1460"/>
    </row>
    <row r="63" spans="12:13">
      <c r="L63" s="1460"/>
      <c r="M63" s="1460"/>
    </row>
    <row r="64" spans="12:13">
      <c r="L64" s="1460"/>
      <c r="M64" s="1460"/>
    </row>
    <row r="65" spans="12:13">
      <c r="L65" s="1460"/>
      <c r="M65" s="1460"/>
    </row>
    <row r="66" spans="12:13">
      <c r="L66" s="1460"/>
      <c r="M66" s="1460"/>
    </row>
    <row r="67" spans="12:13">
      <c r="L67" s="1460"/>
      <c r="M67" s="1460"/>
    </row>
    <row r="68" spans="12:13">
      <c r="L68" s="1460"/>
      <c r="M68" s="1460"/>
    </row>
    <row r="69" spans="12:13">
      <c r="L69" s="1460"/>
      <c r="M69" s="1460"/>
    </row>
    <row r="70" spans="12:13">
      <c r="L70" s="1460"/>
      <c r="M70" s="1460"/>
    </row>
    <row r="71" spans="12:13">
      <c r="L71" s="1460"/>
      <c r="M71" s="1460"/>
    </row>
    <row r="72" spans="12:13">
      <c r="L72" s="1460"/>
      <c r="M72" s="1460"/>
    </row>
    <row r="73" spans="12:13">
      <c r="L73" s="1460"/>
      <c r="M73" s="1460"/>
    </row>
    <row r="74" spans="12:13">
      <c r="L74" s="1460"/>
      <c r="M74" s="1460"/>
    </row>
    <row r="75" spans="12:13">
      <c r="L75" s="1460"/>
      <c r="M75" s="1460"/>
    </row>
    <row r="76" spans="12:13">
      <c r="L76" s="1460"/>
      <c r="M76" s="1460"/>
    </row>
    <row r="77" spans="12:13">
      <c r="L77" s="1460"/>
      <c r="M77" s="1460"/>
    </row>
    <row r="78" spans="12:13">
      <c r="L78" s="1460"/>
      <c r="M78" s="1460"/>
    </row>
    <row r="79" spans="12:13">
      <c r="L79" s="1460"/>
      <c r="M79" s="1460"/>
    </row>
    <row r="80" spans="12:13">
      <c r="L80" s="1460"/>
      <c r="M80" s="1460"/>
    </row>
    <row r="81" spans="12:13">
      <c r="L81" s="1460"/>
      <c r="M81" s="1460"/>
    </row>
    <row r="82" spans="12:13">
      <c r="L82" s="1460"/>
      <c r="M82" s="1460"/>
    </row>
    <row r="83" spans="12:13">
      <c r="L83" s="1460"/>
      <c r="M83" s="1460"/>
    </row>
    <row r="84" spans="12:13">
      <c r="L84" s="1460"/>
      <c r="M84" s="1460"/>
    </row>
    <row r="85" spans="12:13">
      <c r="L85" s="1460"/>
      <c r="M85" s="1460"/>
    </row>
    <row r="86" spans="12:13">
      <c r="L86" s="1460"/>
      <c r="M86" s="1460"/>
    </row>
    <row r="87" spans="12:13">
      <c r="L87" s="1460"/>
      <c r="M87" s="1460"/>
    </row>
    <row r="88" spans="12:13">
      <c r="L88" s="1460"/>
      <c r="M88" s="1460"/>
    </row>
    <row r="89" spans="12:13">
      <c r="L89" s="1460"/>
      <c r="M89" s="1460"/>
    </row>
    <row r="90" spans="12:13">
      <c r="L90" s="1460"/>
      <c r="M90" s="1460"/>
    </row>
    <row r="91" spans="12:13">
      <c r="L91" s="1460"/>
      <c r="M91" s="1460"/>
    </row>
    <row r="92" spans="12:13">
      <c r="L92" s="1460"/>
      <c r="M92" s="1460"/>
    </row>
    <row r="93" spans="12:13">
      <c r="L93" s="1460"/>
      <c r="M93" s="1460"/>
    </row>
    <row r="94" spans="12:13">
      <c r="L94" s="1460"/>
      <c r="M94" s="1460"/>
    </row>
    <row r="95" spans="12:13">
      <c r="L95" s="1460"/>
      <c r="M95" s="1460"/>
    </row>
    <row r="96" spans="12:13">
      <c r="L96" s="1460"/>
      <c r="M96" s="1460"/>
    </row>
    <row r="97" spans="12:13">
      <c r="L97" s="1460"/>
      <c r="M97" s="1460"/>
    </row>
    <row r="98" spans="12:13">
      <c r="L98" s="1460"/>
      <c r="M98" s="1460"/>
    </row>
    <row r="99" spans="12:13">
      <c r="L99" s="1460"/>
      <c r="M99" s="1460"/>
    </row>
    <row r="100" spans="12:13">
      <c r="L100" s="1460"/>
      <c r="M100" s="1460"/>
    </row>
    <row r="101" spans="12:13">
      <c r="L101" s="1460"/>
      <c r="M101" s="1460"/>
    </row>
    <row r="102" spans="12:13">
      <c r="L102" s="1460"/>
      <c r="M102" s="1460"/>
    </row>
    <row r="103" spans="12:13">
      <c r="L103" s="1460"/>
      <c r="M103" s="1460"/>
    </row>
    <row r="104" spans="12:13">
      <c r="L104" s="1460"/>
      <c r="M104" s="1460"/>
    </row>
    <row r="105" spans="12:13">
      <c r="L105" s="1460"/>
      <c r="M105" s="1460"/>
    </row>
    <row r="106" spans="12:13">
      <c r="L106" s="1460"/>
      <c r="M106" s="1460"/>
    </row>
    <row r="107" spans="12:13">
      <c r="L107" s="1460"/>
      <c r="M107" s="1460"/>
    </row>
    <row r="108" spans="12:13">
      <c r="L108" s="1460"/>
      <c r="M108" s="1460"/>
    </row>
    <row r="109" spans="12:13">
      <c r="L109" s="1460"/>
      <c r="M109" s="1460"/>
    </row>
    <row r="110" spans="12:13">
      <c r="L110" s="1460"/>
      <c r="M110" s="1460"/>
    </row>
    <row r="111" spans="12:13">
      <c r="L111" s="1460"/>
      <c r="M111" s="1460"/>
    </row>
    <row r="112" spans="12:13">
      <c r="L112" s="1460"/>
      <c r="M112" s="1460"/>
    </row>
    <row r="113" spans="12:13">
      <c r="L113" s="1460"/>
      <c r="M113" s="1460"/>
    </row>
    <row r="114" spans="12:13">
      <c r="L114" s="1460"/>
      <c r="M114" s="1460"/>
    </row>
    <row r="115" spans="12:13">
      <c r="L115" s="1460"/>
      <c r="M115" s="1460"/>
    </row>
    <row r="116" spans="12:13">
      <c r="L116" s="1460"/>
      <c r="M116" s="1460"/>
    </row>
  </sheetData>
  <mergeCells count="14">
    <mergeCell ref="A23:J23"/>
    <mergeCell ref="A24:J24"/>
    <mergeCell ref="A25:J25"/>
    <mergeCell ref="A26:J26"/>
    <mergeCell ref="A1:J1"/>
    <mergeCell ref="A2:J2"/>
    <mergeCell ref="A3:J3"/>
    <mergeCell ref="A4:J4"/>
    <mergeCell ref="A5:A7"/>
    <mergeCell ref="C5:E5"/>
    <mergeCell ref="F5:H5"/>
    <mergeCell ref="I5:J5"/>
    <mergeCell ref="I6:I7"/>
    <mergeCell ref="J6:J7"/>
  </mergeCells>
  <pageMargins left="0.5" right="0.5" top="1" bottom="1" header="0.3" footer="0.3"/>
  <pageSetup orientation="landscape" r:id="rId1"/>
</worksheet>
</file>

<file path=xl/worksheets/sheet44.xml><?xml version="1.0" encoding="utf-8"?>
<worksheet xmlns="http://schemas.openxmlformats.org/spreadsheetml/2006/main" xmlns:r="http://schemas.openxmlformats.org/officeDocument/2006/relationships">
  <sheetPr>
    <pageSetUpPr fitToPage="1"/>
  </sheetPr>
  <dimension ref="A1:M23"/>
  <sheetViews>
    <sheetView workbookViewId="0">
      <selection activeCell="O11" sqref="O11"/>
    </sheetView>
  </sheetViews>
  <sheetFormatPr defaultColWidth="8.85546875" defaultRowHeight="15.75"/>
  <cols>
    <col min="1" max="1" width="29.140625" style="482" bestFit="1" customWidth="1"/>
    <col min="2" max="10" width="14.42578125" style="482" customWidth="1"/>
    <col min="11" max="256" width="8.85546875" style="482"/>
    <col min="257" max="257" width="26.28515625" style="482" customWidth="1"/>
    <col min="258" max="258" width="10.85546875" style="482" customWidth="1"/>
    <col min="259" max="259" width="10" style="482" customWidth="1"/>
    <col min="260" max="260" width="10.140625" style="482" customWidth="1"/>
    <col min="261" max="261" width="10.42578125" style="482" customWidth="1"/>
    <col min="262" max="262" width="9.140625" style="482" customWidth="1"/>
    <col min="263" max="263" width="9.85546875" style="482" customWidth="1"/>
    <col min="264" max="264" width="10.28515625" style="482" bestFit="1" customWidth="1"/>
    <col min="265" max="265" width="8.7109375" style="482" bestFit="1" customWidth="1"/>
    <col min="266" max="266" width="10.140625" style="482" bestFit="1" customWidth="1"/>
    <col min="267" max="512" width="8.85546875" style="482"/>
    <col min="513" max="513" width="26.28515625" style="482" customWidth="1"/>
    <col min="514" max="514" width="10.85546875" style="482" customWidth="1"/>
    <col min="515" max="515" width="10" style="482" customWidth="1"/>
    <col min="516" max="516" width="10.140625" style="482" customWidth="1"/>
    <col min="517" max="517" width="10.42578125" style="482" customWidth="1"/>
    <col min="518" max="518" width="9.140625" style="482" customWidth="1"/>
    <col min="519" max="519" width="9.85546875" style="482" customWidth="1"/>
    <col min="520" max="520" width="10.28515625" style="482" bestFit="1" customWidth="1"/>
    <col min="521" max="521" width="8.7109375" style="482" bestFit="1" customWidth="1"/>
    <col min="522" max="522" width="10.140625" style="482" bestFit="1" customWidth="1"/>
    <col min="523" max="768" width="8.85546875" style="482"/>
    <col min="769" max="769" width="26.28515625" style="482" customWidth="1"/>
    <col min="770" max="770" width="10.85546875" style="482" customWidth="1"/>
    <col min="771" max="771" width="10" style="482" customWidth="1"/>
    <col min="772" max="772" width="10.140625" style="482" customWidth="1"/>
    <col min="773" max="773" width="10.42578125" style="482" customWidth="1"/>
    <col min="774" max="774" width="9.140625" style="482" customWidth="1"/>
    <col min="775" max="775" width="9.85546875" style="482" customWidth="1"/>
    <col min="776" max="776" width="10.28515625" style="482" bestFit="1" customWidth="1"/>
    <col min="777" max="777" width="8.7109375" style="482" bestFit="1" customWidth="1"/>
    <col min="778" max="778" width="10.140625" style="482" bestFit="1" customWidth="1"/>
    <col min="779" max="1024" width="8.85546875" style="482"/>
    <col min="1025" max="1025" width="26.28515625" style="482" customWidth="1"/>
    <col min="1026" max="1026" width="10.85546875" style="482" customWidth="1"/>
    <col min="1027" max="1027" width="10" style="482" customWidth="1"/>
    <col min="1028" max="1028" width="10.140625" style="482" customWidth="1"/>
    <col min="1029" max="1029" width="10.42578125" style="482" customWidth="1"/>
    <col min="1030" max="1030" width="9.140625" style="482" customWidth="1"/>
    <col min="1031" max="1031" width="9.85546875" style="482" customWidth="1"/>
    <col min="1032" max="1032" width="10.28515625" style="482" bestFit="1" customWidth="1"/>
    <col min="1033" max="1033" width="8.7109375" style="482" bestFit="1" customWidth="1"/>
    <col min="1034" max="1034" width="10.140625" style="482" bestFit="1" customWidth="1"/>
    <col min="1035" max="1280" width="8.85546875" style="482"/>
    <col min="1281" max="1281" width="26.28515625" style="482" customWidth="1"/>
    <col min="1282" max="1282" width="10.85546875" style="482" customWidth="1"/>
    <col min="1283" max="1283" width="10" style="482" customWidth="1"/>
    <col min="1284" max="1284" width="10.140625" style="482" customWidth="1"/>
    <col min="1285" max="1285" width="10.42578125" style="482" customWidth="1"/>
    <col min="1286" max="1286" width="9.140625" style="482" customWidth="1"/>
    <col min="1287" max="1287" width="9.85546875" style="482" customWidth="1"/>
    <col min="1288" max="1288" width="10.28515625" style="482" bestFit="1" customWidth="1"/>
    <col min="1289" max="1289" width="8.7109375" style="482" bestFit="1" customWidth="1"/>
    <col min="1290" max="1290" width="10.140625" style="482" bestFit="1" customWidth="1"/>
    <col min="1291" max="1536" width="8.85546875" style="482"/>
    <col min="1537" max="1537" width="26.28515625" style="482" customWidth="1"/>
    <col min="1538" max="1538" width="10.85546875" style="482" customWidth="1"/>
    <col min="1539" max="1539" width="10" style="482" customWidth="1"/>
    <col min="1540" max="1540" width="10.140625" style="482" customWidth="1"/>
    <col min="1541" max="1541" width="10.42578125" style="482" customWidth="1"/>
    <col min="1542" max="1542" width="9.140625" style="482" customWidth="1"/>
    <col min="1543" max="1543" width="9.85546875" style="482" customWidth="1"/>
    <col min="1544" max="1544" width="10.28515625" style="482" bestFit="1" customWidth="1"/>
    <col min="1545" max="1545" width="8.7109375" style="482" bestFit="1" customWidth="1"/>
    <col min="1546" max="1546" width="10.140625" style="482" bestFit="1" customWidth="1"/>
    <col min="1547" max="1792" width="8.85546875" style="482"/>
    <col min="1793" max="1793" width="26.28515625" style="482" customWidth="1"/>
    <col min="1794" max="1794" width="10.85546875" style="482" customWidth="1"/>
    <col min="1795" max="1795" width="10" style="482" customWidth="1"/>
    <col min="1796" max="1796" width="10.140625" style="482" customWidth="1"/>
    <col min="1797" max="1797" width="10.42578125" style="482" customWidth="1"/>
    <col min="1798" max="1798" width="9.140625" style="482" customWidth="1"/>
    <col min="1799" max="1799" width="9.85546875" style="482" customWidth="1"/>
    <col min="1800" max="1800" width="10.28515625" style="482" bestFit="1" customWidth="1"/>
    <col min="1801" max="1801" width="8.7109375" style="482" bestFit="1" customWidth="1"/>
    <col min="1802" max="1802" width="10.140625" style="482" bestFit="1" customWidth="1"/>
    <col min="1803" max="2048" width="8.85546875" style="482"/>
    <col min="2049" max="2049" width="26.28515625" style="482" customWidth="1"/>
    <col min="2050" max="2050" width="10.85546875" style="482" customWidth="1"/>
    <col min="2051" max="2051" width="10" style="482" customWidth="1"/>
    <col min="2052" max="2052" width="10.140625" style="482" customWidth="1"/>
    <col min="2053" max="2053" width="10.42578125" style="482" customWidth="1"/>
    <col min="2054" max="2054" width="9.140625" style="482" customWidth="1"/>
    <col min="2055" max="2055" width="9.85546875" style="482" customWidth="1"/>
    <col min="2056" max="2056" width="10.28515625" style="482" bestFit="1" customWidth="1"/>
    <col min="2057" max="2057" width="8.7109375" style="482" bestFit="1" customWidth="1"/>
    <col min="2058" max="2058" width="10.140625" style="482" bestFit="1" customWidth="1"/>
    <col min="2059" max="2304" width="8.85546875" style="482"/>
    <col min="2305" max="2305" width="26.28515625" style="482" customWidth="1"/>
    <col min="2306" max="2306" width="10.85546875" style="482" customWidth="1"/>
    <col min="2307" max="2307" width="10" style="482" customWidth="1"/>
    <col min="2308" max="2308" width="10.140625" style="482" customWidth="1"/>
    <col min="2309" max="2309" width="10.42578125" style="482" customWidth="1"/>
    <col min="2310" max="2310" width="9.140625" style="482" customWidth="1"/>
    <col min="2311" max="2311" width="9.85546875" style="482" customWidth="1"/>
    <col min="2312" max="2312" width="10.28515625" style="482" bestFit="1" customWidth="1"/>
    <col min="2313" max="2313" width="8.7109375" style="482" bestFit="1" customWidth="1"/>
    <col min="2314" max="2314" width="10.140625" style="482" bestFit="1" customWidth="1"/>
    <col min="2315" max="2560" width="8.85546875" style="482"/>
    <col min="2561" max="2561" width="26.28515625" style="482" customWidth="1"/>
    <col min="2562" max="2562" width="10.85546875" style="482" customWidth="1"/>
    <col min="2563" max="2563" width="10" style="482" customWidth="1"/>
    <col min="2564" max="2564" width="10.140625" style="482" customWidth="1"/>
    <col min="2565" max="2565" width="10.42578125" style="482" customWidth="1"/>
    <col min="2566" max="2566" width="9.140625" style="482" customWidth="1"/>
    <col min="2567" max="2567" width="9.85546875" style="482" customWidth="1"/>
    <col min="2568" max="2568" width="10.28515625" style="482" bestFit="1" customWidth="1"/>
    <col min="2569" max="2569" width="8.7109375" style="482" bestFit="1" customWidth="1"/>
    <col min="2570" max="2570" width="10.140625" style="482" bestFit="1" customWidth="1"/>
    <col min="2571" max="2816" width="8.85546875" style="482"/>
    <col min="2817" max="2817" width="26.28515625" style="482" customWidth="1"/>
    <col min="2818" max="2818" width="10.85546875" style="482" customWidth="1"/>
    <col min="2819" max="2819" width="10" style="482" customWidth="1"/>
    <col min="2820" max="2820" width="10.140625" style="482" customWidth="1"/>
    <col min="2821" max="2821" width="10.42578125" style="482" customWidth="1"/>
    <col min="2822" max="2822" width="9.140625" style="482" customWidth="1"/>
    <col min="2823" max="2823" width="9.85546875" style="482" customWidth="1"/>
    <col min="2824" max="2824" width="10.28515625" style="482" bestFit="1" customWidth="1"/>
    <col min="2825" max="2825" width="8.7109375" style="482" bestFit="1" customWidth="1"/>
    <col min="2826" max="2826" width="10.140625" style="482" bestFit="1" customWidth="1"/>
    <col min="2827" max="3072" width="8.85546875" style="482"/>
    <col min="3073" max="3073" width="26.28515625" style="482" customWidth="1"/>
    <col min="3074" max="3074" width="10.85546875" style="482" customWidth="1"/>
    <col min="3075" max="3075" width="10" style="482" customWidth="1"/>
    <col min="3076" max="3076" width="10.140625" style="482" customWidth="1"/>
    <col min="3077" max="3077" width="10.42578125" style="482" customWidth="1"/>
    <col min="3078" max="3078" width="9.140625" style="482" customWidth="1"/>
    <col min="3079" max="3079" width="9.85546875" style="482" customWidth="1"/>
    <col min="3080" max="3080" width="10.28515625" style="482" bestFit="1" customWidth="1"/>
    <col min="3081" max="3081" width="8.7109375" style="482" bestFit="1" customWidth="1"/>
    <col min="3082" max="3082" width="10.140625" style="482" bestFit="1" customWidth="1"/>
    <col min="3083" max="3328" width="8.85546875" style="482"/>
    <col min="3329" max="3329" width="26.28515625" style="482" customWidth="1"/>
    <col min="3330" max="3330" width="10.85546875" style="482" customWidth="1"/>
    <col min="3331" max="3331" width="10" style="482" customWidth="1"/>
    <col min="3332" max="3332" width="10.140625" style="482" customWidth="1"/>
    <col min="3333" max="3333" width="10.42578125" style="482" customWidth="1"/>
    <col min="3334" max="3334" width="9.140625" style="482" customWidth="1"/>
    <col min="3335" max="3335" width="9.85546875" style="482" customWidth="1"/>
    <col min="3336" max="3336" width="10.28515625" style="482" bestFit="1" customWidth="1"/>
    <col min="3337" max="3337" width="8.7109375" style="482" bestFit="1" customWidth="1"/>
    <col min="3338" max="3338" width="10.140625" style="482" bestFit="1" customWidth="1"/>
    <col min="3339" max="3584" width="8.85546875" style="482"/>
    <col min="3585" max="3585" width="26.28515625" style="482" customWidth="1"/>
    <col min="3586" max="3586" width="10.85546875" style="482" customWidth="1"/>
    <col min="3587" max="3587" width="10" style="482" customWidth="1"/>
    <col min="3588" max="3588" width="10.140625" style="482" customWidth="1"/>
    <col min="3589" max="3589" width="10.42578125" style="482" customWidth="1"/>
    <col min="3590" max="3590" width="9.140625" style="482" customWidth="1"/>
    <col min="3591" max="3591" width="9.85546875" style="482" customWidth="1"/>
    <col min="3592" max="3592" width="10.28515625" style="482" bestFit="1" customWidth="1"/>
    <col min="3593" max="3593" width="8.7109375" style="482" bestFit="1" customWidth="1"/>
    <col min="3594" max="3594" width="10.140625" style="482" bestFit="1" customWidth="1"/>
    <col min="3595" max="3840" width="8.85546875" style="482"/>
    <col min="3841" max="3841" width="26.28515625" style="482" customWidth="1"/>
    <col min="3842" max="3842" width="10.85546875" style="482" customWidth="1"/>
    <col min="3843" max="3843" width="10" style="482" customWidth="1"/>
    <col min="3844" max="3844" width="10.140625" style="482" customWidth="1"/>
    <col min="3845" max="3845" width="10.42578125" style="482" customWidth="1"/>
    <col min="3846" max="3846" width="9.140625" style="482" customWidth="1"/>
    <col min="3847" max="3847" width="9.85546875" style="482" customWidth="1"/>
    <col min="3848" max="3848" width="10.28515625" style="482" bestFit="1" customWidth="1"/>
    <col min="3849" max="3849" width="8.7109375" style="482" bestFit="1" customWidth="1"/>
    <col min="3850" max="3850" width="10.140625" style="482" bestFit="1" customWidth="1"/>
    <col min="3851" max="4096" width="8.85546875" style="482"/>
    <col min="4097" max="4097" width="26.28515625" style="482" customWidth="1"/>
    <col min="4098" max="4098" width="10.85546875" style="482" customWidth="1"/>
    <col min="4099" max="4099" width="10" style="482" customWidth="1"/>
    <col min="4100" max="4100" width="10.140625" style="482" customWidth="1"/>
    <col min="4101" max="4101" width="10.42578125" style="482" customWidth="1"/>
    <col min="4102" max="4102" width="9.140625" style="482" customWidth="1"/>
    <col min="4103" max="4103" width="9.85546875" style="482" customWidth="1"/>
    <col min="4104" max="4104" width="10.28515625" style="482" bestFit="1" customWidth="1"/>
    <col min="4105" max="4105" width="8.7109375" style="482" bestFit="1" customWidth="1"/>
    <col min="4106" max="4106" width="10.140625" style="482" bestFit="1" customWidth="1"/>
    <col min="4107" max="4352" width="8.85546875" style="482"/>
    <col min="4353" max="4353" width="26.28515625" style="482" customWidth="1"/>
    <col min="4354" max="4354" width="10.85546875" style="482" customWidth="1"/>
    <col min="4355" max="4355" width="10" style="482" customWidth="1"/>
    <col min="4356" max="4356" width="10.140625" style="482" customWidth="1"/>
    <col min="4357" max="4357" width="10.42578125" style="482" customWidth="1"/>
    <col min="4358" max="4358" width="9.140625" style="482" customWidth="1"/>
    <col min="4359" max="4359" width="9.85546875" style="482" customWidth="1"/>
    <col min="4360" max="4360" width="10.28515625" style="482" bestFit="1" customWidth="1"/>
    <col min="4361" max="4361" width="8.7109375" style="482" bestFit="1" customWidth="1"/>
    <col min="4362" max="4362" width="10.140625" style="482" bestFit="1" customWidth="1"/>
    <col min="4363" max="4608" width="8.85546875" style="482"/>
    <col min="4609" max="4609" width="26.28515625" style="482" customWidth="1"/>
    <col min="4610" max="4610" width="10.85546875" style="482" customWidth="1"/>
    <col min="4611" max="4611" width="10" style="482" customWidth="1"/>
    <col min="4612" max="4612" width="10.140625" style="482" customWidth="1"/>
    <col min="4613" max="4613" width="10.42578125" style="482" customWidth="1"/>
    <col min="4614" max="4614" width="9.140625" style="482" customWidth="1"/>
    <col min="4615" max="4615" width="9.85546875" style="482" customWidth="1"/>
    <col min="4616" max="4616" width="10.28515625" style="482" bestFit="1" customWidth="1"/>
    <col min="4617" max="4617" width="8.7109375" style="482" bestFit="1" customWidth="1"/>
    <col min="4618" max="4618" width="10.140625" style="482" bestFit="1" customWidth="1"/>
    <col min="4619" max="4864" width="8.85546875" style="482"/>
    <col min="4865" max="4865" width="26.28515625" style="482" customWidth="1"/>
    <col min="4866" max="4866" width="10.85546875" style="482" customWidth="1"/>
    <col min="4867" max="4867" width="10" style="482" customWidth="1"/>
    <col min="4868" max="4868" width="10.140625" style="482" customWidth="1"/>
    <col min="4869" max="4869" width="10.42578125" style="482" customWidth="1"/>
    <col min="4870" max="4870" width="9.140625" style="482" customWidth="1"/>
    <col min="4871" max="4871" width="9.85546875" style="482" customWidth="1"/>
    <col min="4872" max="4872" width="10.28515625" style="482" bestFit="1" customWidth="1"/>
    <col min="4873" max="4873" width="8.7109375" style="482" bestFit="1" customWidth="1"/>
    <col min="4874" max="4874" width="10.140625" style="482" bestFit="1" customWidth="1"/>
    <col min="4875" max="5120" width="8.85546875" style="482"/>
    <col min="5121" max="5121" width="26.28515625" style="482" customWidth="1"/>
    <col min="5122" max="5122" width="10.85546875" style="482" customWidth="1"/>
    <col min="5123" max="5123" width="10" style="482" customWidth="1"/>
    <col min="5124" max="5124" width="10.140625" style="482" customWidth="1"/>
    <col min="5125" max="5125" width="10.42578125" style="482" customWidth="1"/>
    <col min="5126" max="5126" width="9.140625" style="482" customWidth="1"/>
    <col min="5127" max="5127" width="9.85546875" style="482" customWidth="1"/>
    <col min="5128" max="5128" width="10.28515625" style="482" bestFit="1" customWidth="1"/>
    <col min="5129" max="5129" width="8.7109375" style="482" bestFit="1" customWidth="1"/>
    <col min="5130" max="5130" width="10.140625" style="482" bestFit="1" customWidth="1"/>
    <col min="5131" max="5376" width="8.85546875" style="482"/>
    <col min="5377" max="5377" width="26.28515625" style="482" customWidth="1"/>
    <col min="5378" max="5378" width="10.85546875" style="482" customWidth="1"/>
    <col min="5379" max="5379" width="10" style="482" customWidth="1"/>
    <col min="5380" max="5380" width="10.140625" style="482" customWidth="1"/>
    <col min="5381" max="5381" width="10.42578125" style="482" customWidth="1"/>
    <col min="5382" max="5382" width="9.140625" style="482" customWidth="1"/>
    <col min="5383" max="5383" width="9.85546875" style="482" customWidth="1"/>
    <col min="5384" max="5384" width="10.28515625" style="482" bestFit="1" customWidth="1"/>
    <col min="5385" max="5385" width="8.7109375" style="482" bestFit="1" customWidth="1"/>
    <col min="5386" max="5386" width="10.140625" style="482" bestFit="1" customWidth="1"/>
    <col min="5387" max="5632" width="8.85546875" style="482"/>
    <col min="5633" max="5633" width="26.28515625" style="482" customWidth="1"/>
    <col min="5634" max="5634" width="10.85546875" style="482" customWidth="1"/>
    <col min="5635" max="5635" width="10" style="482" customWidth="1"/>
    <col min="5636" max="5636" width="10.140625" style="482" customWidth="1"/>
    <col min="5637" max="5637" width="10.42578125" style="482" customWidth="1"/>
    <col min="5638" max="5638" width="9.140625" style="482" customWidth="1"/>
    <col min="5639" max="5639" width="9.85546875" style="482" customWidth="1"/>
    <col min="5640" max="5640" width="10.28515625" style="482" bestFit="1" customWidth="1"/>
    <col min="5641" max="5641" width="8.7109375" style="482" bestFit="1" customWidth="1"/>
    <col min="5642" max="5642" width="10.140625" style="482" bestFit="1" customWidth="1"/>
    <col min="5643" max="5888" width="8.85546875" style="482"/>
    <col min="5889" max="5889" width="26.28515625" style="482" customWidth="1"/>
    <col min="5890" max="5890" width="10.85546875" style="482" customWidth="1"/>
    <col min="5891" max="5891" width="10" style="482" customWidth="1"/>
    <col min="5892" max="5892" width="10.140625" style="482" customWidth="1"/>
    <col min="5893" max="5893" width="10.42578125" style="482" customWidth="1"/>
    <col min="5894" max="5894" width="9.140625" style="482" customWidth="1"/>
    <col min="5895" max="5895" width="9.85546875" style="482" customWidth="1"/>
    <col min="5896" max="5896" width="10.28515625" style="482" bestFit="1" customWidth="1"/>
    <col min="5897" max="5897" width="8.7109375" style="482" bestFit="1" customWidth="1"/>
    <col min="5898" max="5898" width="10.140625" style="482" bestFit="1" customWidth="1"/>
    <col min="5899" max="6144" width="8.85546875" style="482"/>
    <col min="6145" max="6145" width="26.28515625" style="482" customWidth="1"/>
    <col min="6146" max="6146" width="10.85546875" style="482" customWidth="1"/>
    <col min="6147" max="6147" width="10" style="482" customWidth="1"/>
    <col min="6148" max="6148" width="10.140625" style="482" customWidth="1"/>
    <col min="6149" max="6149" width="10.42578125" style="482" customWidth="1"/>
    <col min="6150" max="6150" width="9.140625" style="482" customWidth="1"/>
    <col min="6151" max="6151" width="9.85546875" style="482" customWidth="1"/>
    <col min="6152" max="6152" width="10.28515625" style="482" bestFit="1" customWidth="1"/>
    <col min="6153" max="6153" width="8.7109375" style="482" bestFit="1" customWidth="1"/>
    <col min="6154" max="6154" width="10.140625" style="482" bestFit="1" customWidth="1"/>
    <col min="6155" max="6400" width="8.85546875" style="482"/>
    <col min="6401" max="6401" width="26.28515625" style="482" customWidth="1"/>
    <col min="6402" max="6402" width="10.85546875" style="482" customWidth="1"/>
    <col min="6403" max="6403" width="10" style="482" customWidth="1"/>
    <col min="6404" max="6404" width="10.140625" style="482" customWidth="1"/>
    <col min="6405" max="6405" width="10.42578125" style="482" customWidth="1"/>
    <col min="6406" max="6406" width="9.140625" style="482" customWidth="1"/>
    <col min="6407" max="6407" width="9.85546875" style="482" customWidth="1"/>
    <col min="6408" max="6408" width="10.28515625" style="482" bestFit="1" customWidth="1"/>
    <col min="6409" max="6409" width="8.7109375" style="482" bestFit="1" customWidth="1"/>
    <col min="6410" max="6410" width="10.140625" style="482" bestFit="1" customWidth="1"/>
    <col min="6411" max="6656" width="8.85546875" style="482"/>
    <col min="6657" max="6657" width="26.28515625" style="482" customWidth="1"/>
    <col min="6658" max="6658" width="10.85546875" style="482" customWidth="1"/>
    <col min="6659" max="6659" width="10" style="482" customWidth="1"/>
    <col min="6660" max="6660" width="10.140625" style="482" customWidth="1"/>
    <col min="6661" max="6661" width="10.42578125" style="482" customWidth="1"/>
    <col min="6662" max="6662" width="9.140625" style="482" customWidth="1"/>
    <col min="6663" max="6663" width="9.85546875" style="482" customWidth="1"/>
    <col min="6664" max="6664" width="10.28515625" style="482" bestFit="1" customWidth="1"/>
    <col min="6665" max="6665" width="8.7109375" style="482" bestFit="1" customWidth="1"/>
    <col min="6666" max="6666" width="10.140625" style="482" bestFit="1" customWidth="1"/>
    <col min="6667" max="6912" width="8.85546875" style="482"/>
    <col min="6913" max="6913" width="26.28515625" style="482" customWidth="1"/>
    <col min="6914" max="6914" width="10.85546875" style="482" customWidth="1"/>
    <col min="6915" max="6915" width="10" style="482" customWidth="1"/>
    <col min="6916" max="6916" width="10.140625" style="482" customWidth="1"/>
    <col min="6917" max="6917" width="10.42578125" style="482" customWidth="1"/>
    <col min="6918" max="6918" width="9.140625" style="482" customWidth="1"/>
    <col min="6919" max="6919" width="9.85546875" style="482" customWidth="1"/>
    <col min="6920" max="6920" width="10.28515625" style="482" bestFit="1" customWidth="1"/>
    <col min="6921" max="6921" width="8.7109375" style="482" bestFit="1" customWidth="1"/>
    <col min="6922" max="6922" width="10.140625" style="482" bestFit="1" customWidth="1"/>
    <col min="6923" max="7168" width="8.85546875" style="482"/>
    <col min="7169" max="7169" width="26.28515625" style="482" customWidth="1"/>
    <col min="7170" max="7170" width="10.85546875" style="482" customWidth="1"/>
    <col min="7171" max="7171" width="10" style="482" customWidth="1"/>
    <col min="7172" max="7172" width="10.140625" style="482" customWidth="1"/>
    <col min="7173" max="7173" width="10.42578125" style="482" customWidth="1"/>
    <col min="7174" max="7174" width="9.140625" style="482" customWidth="1"/>
    <col min="7175" max="7175" width="9.85546875" style="482" customWidth="1"/>
    <col min="7176" max="7176" width="10.28515625" style="482" bestFit="1" customWidth="1"/>
    <col min="7177" max="7177" width="8.7109375" style="482" bestFit="1" customWidth="1"/>
    <col min="7178" max="7178" width="10.140625" style="482" bestFit="1" customWidth="1"/>
    <col min="7179" max="7424" width="8.85546875" style="482"/>
    <col min="7425" max="7425" width="26.28515625" style="482" customWidth="1"/>
    <col min="7426" max="7426" width="10.85546875" style="482" customWidth="1"/>
    <col min="7427" max="7427" width="10" style="482" customWidth="1"/>
    <col min="7428" max="7428" width="10.140625" style="482" customWidth="1"/>
    <col min="7429" max="7429" width="10.42578125" style="482" customWidth="1"/>
    <col min="7430" max="7430" width="9.140625" style="482" customWidth="1"/>
    <col min="7431" max="7431" width="9.85546875" style="482" customWidth="1"/>
    <col min="7432" max="7432" width="10.28515625" style="482" bestFit="1" customWidth="1"/>
    <col min="7433" max="7433" width="8.7109375" style="482" bestFit="1" customWidth="1"/>
    <col min="7434" max="7434" width="10.140625" style="482" bestFit="1" customWidth="1"/>
    <col min="7435" max="7680" width="8.85546875" style="482"/>
    <col min="7681" max="7681" width="26.28515625" style="482" customWidth="1"/>
    <col min="7682" max="7682" width="10.85546875" style="482" customWidth="1"/>
    <col min="7683" max="7683" width="10" style="482" customWidth="1"/>
    <col min="7684" max="7684" width="10.140625" style="482" customWidth="1"/>
    <col min="7685" max="7685" width="10.42578125" style="482" customWidth="1"/>
    <col min="7686" max="7686" width="9.140625" style="482" customWidth="1"/>
    <col min="7687" max="7687" width="9.85546875" style="482" customWidth="1"/>
    <col min="7688" max="7688" width="10.28515625" style="482" bestFit="1" customWidth="1"/>
    <col min="7689" max="7689" width="8.7109375" style="482" bestFit="1" customWidth="1"/>
    <col min="7690" max="7690" width="10.140625" style="482" bestFit="1" customWidth="1"/>
    <col min="7691" max="7936" width="8.85546875" style="482"/>
    <col min="7937" max="7937" width="26.28515625" style="482" customWidth="1"/>
    <col min="7938" max="7938" width="10.85546875" style="482" customWidth="1"/>
    <col min="7939" max="7939" width="10" style="482" customWidth="1"/>
    <col min="7940" max="7940" width="10.140625" style="482" customWidth="1"/>
    <col min="7941" max="7941" width="10.42578125" style="482" customWidth="1"/>
    <col min="7942" max="7942" width="9.140625" style="482" customWidth="1"/>
    <col min="7943" max="7943" width="9.85546875" style="482" customWidth="1"/>
    <col min="7944" max="7944" width="10.28515625" style="482" bestFit="1" customWidth="1"/>
    <col min="7945" max="7945" width="8.7109375" style="482" bestFit="1" customWidth="1"/>
    <col min="7946" max="7946" width="10.140625" style="482" bestFit="1" customWidth="1"/>
    <col min="7947" max="8192" width="8.85546875" style="482"/>
    <col min="8193" max="8193" width="26.28515625" style="482" customWidth="1"/>
    <col min="8194" max="8194" width="10.85546875" style="482" customWidth="1"/>
    <col min="8195" max="8195" width="10" style="482" customWidth="1"/>
    <col min="8196" max="8196" width="10.140625" style="482" customWidth="1"/>
    <col min="8197" max="8197" width="10.42578125" style="482" customWidth="1"/>
    <col min="8198" max="8198" width="9.140625" style="482" customWidth="1"/>
    <col min="8199" max="8199" width="9.85546875" style="482" customWidth="1"/>
    <col min="8200" max="8200" width="10.28515625" style="482" bestFit="1" customWidth="1"/>
    <col min="8201" max="8201" width="8.7109375" style="482" bestFit="1" customWidth="1"/>
    <col min="8202" max="8202" width="10.140625" style="482" bestFit="1" customWidth="1"/>
    <col min="8203" max="8448" width="8.85546875" style="482"/>
    <col min="8449" max="8449" width="26.28515625" style="482" customWidth="1"/>
    <col min="8450" max="8450" width="10.85546875" style="482" customWidth="1"/>
    <col min="8451" max="8451" width="10" style="482" customWidth="1"/>
    <col min="8452" max="8452" width="10.140625" style="482" customWidth="1"/>
    <col min="8453" max="8453" width="10.42578125" style="482" customWidth="1"/>
    <col min="8454" max="8454" width="9.140625" style="482" customWidth="1"/>
    <col min="8455" max="8455" width="9.85546875" style="482" customWidth="1"/>
    <col min="8456" max="8456" width="10.28515625" style="482" bestFit="1" customWidth="1"/>
    <col min="8457" max="8457" width="8.7109375" style="482" bestFit="1" customWidth="1"/>
    <col min="8458" max="8458" width="10.140625" style="482" bestFit="1" customWidth="1"/>
    <col min="8459" max="8704" width="8.85546875" style="482"/>
    <col min="8705" max="8705" width="26.28515625" style="482" customWidth="1"/>
    <col min="8706" max="8706" width="10.85546875" style="482" customWidth="1"/>
    <col min="8707" max="8707" width="10" style="482" customWidth="1"/>
    <col min="8708" max="8708" width="10.140625" style="482" customWidth="1"/>
    <col min="8709" max="8709" width="10.42578125" style="482" customWidth="1"/>
    <col min="8710" max="8710" width="9.140625" style="482" customWidth="1"/>
    <col min="8711" max="8711" width="9.85546875" style="482" customWidth="1"/>
    <col min="8712" max="8712" width="10.28515625" style="482" bestFit="1" customWidth="1"/>
    <col min="8713" max="8713" width="8.7109375" style="482" bestFit="1" customWidth="1"/>
    <col min="8714" max="8714" width="10.140625" style="482" bestFit="1" customWidth="1"/>
    <col min="8715" max="8960" width="8.85546875" style="482"/>
    <col min="8961" max="8961" width="26.28515625" style="482" customWidth="1"/>
    <col min="8962" max="8962" width="10.85546875" style="482" customWidth="1"/>
    <col min="8963" max="8963" width="10" style="482" customWidth="1"/>
    <col min="8964" max="8964" width="10.140625" style="482" customWidth="1"/>
    <col min="8965" max="8965" width="10.42578125" style="482" customWidth="1"/>
    <col min="8966" max="8966" width="9.140625" style="482" customWidth="1"/>
    <col min="8967" max="8967" width="9.85546875" style="482" customWidth="1"/>
    <col min="8968" max="8968" width="10.28515625" style="482" bestFit="1" customWidth="1"/>
    <col min="8969" max="8969" width="8.7109375" style="482" bestFit="1" customWidth="1"/>
    <col min="8970" max="8970" width="10.140625" style="482" bestFit="1" customWidth="1"/>
    <col min="8971" max="9216" width="8.85546875" style="482"/>
    <col min="9217" max="9217" width="26.28515625" style="482" customWidth="1"/>
    <col min="9218" max="9218" width="10.85546875" style="482" customWidth="1"/>
    <col min="9219" max="9219" width="10" style="482" customWidth="1"/>
    <col min="9220" max="9220" width="10.140625" style="482" customWidth="1"/>
    <col min="9221" max="9221" width="10.42578125" style="482" customWidth="1"/>
    <col min="9222" max="9222" width="9.140625" style="482" customWidth="1"/>
    <col min="9223" max="9223" width="9.85546875" style="482" customWidth="1"/>
    <col min="9224" max="9224" width="10.28515625" style="482" bestFit="1" customWidth="1"/>
    <col min="9225" max="9225" width="8.7109375" style="482" bestFit="1" customWidth="1"/>
    <col min="9226" max="9226" width="10.140625" style="482" bestFit="1" customWidth="1"/>
    <col min="9227" max="9472" width="8.85546875" style="482"/>
    <col min="9473" max="9473" width="26.28515625" style="482" customWidth="1"/>
    <col min="9474" max="9474" width="10.85546875" style="482" customWidth="1"/>
    <col min="9475" max="9475" width="10" style="482" customWidth="1"/>
    <col min="9476" max="9476" width="10.140625" style="482" customWidth="1"/>
    <col min="9477" max="9477" width="10.42578125" style="482" customWidth="1"/>
    <col min="9478" max="9478" width="9.140625" style="482" customWidth="1"/>
    <col min="9479" max="9479" width="9.85546875" style="482" customWidth="1"/>
    <col min="9480" max="9480" width="10.28515625" style="482" bestFit="1" customWidth="1"/>
    <col min="9481" max="9481" width="8.7109375" style="482" bestFit="1" customWidth="1"/>
    <col min="9482" max="9482" width="10.140625" style="482" bestFit="1" customWidth="1"/>
    <col min="9483" max="9728" width="8.85546875" style="482"/>
    <col min="9729" max="9729" width="26.28515625" style="482" customWidth="1"/>
    <col min="9730" max="9730" width="10.85546875" style="482" customWidth="1"/>
    <col min="9731" max="9731" width="10" style="482" customWidth="1"/>
    <col min="9732" max="9732" width="10.140625" style="482" customWidth="1"/>
    <col min="9733" max="9733" width="10.42578125" style="482" customWidth="1"/>
    <col min="9734" max="9734" width="9.140625" style="482" customWidth="1"/>
    <col min="9735" max="9735" width="9.85546875" style="482" customWidth="1"/>
    <col min="9736" max="9736" width="10.28515625" style="482" bestFit="1" customWidth="1"/>
    <col min="9737" max="9737" width="8.7109375" style="482" bestFit="1" customWidth="1"/>
    <col min="9738" max="9738" width="10.140625" style="482" bestFit="1" customWidth="1"/>
    <col min="9739" max="9984" width="8.85546875" style="482"/>
    <col min="9985" max="9985" width="26.28515625" style="482" customWidth="1"/>
    <col min="9986" max="9986" width="10.85546875" style="482" customWidth="1"/>
    <col min="9987" max="9987" width="10" style="482" customWidth="1"/>
    <col min="9988" max="9988" width="10.140625" style="482" customWidth="1"/>
    <col min="9989" max="9989" width="10.42578125" style="482" customWidth="1"/>
    <col min="9990" max="9990" width="9.140625" style="482" customWidth="1"/>
    <col min="9991" max="9991" width="9.85546875" style="482" customWidth="1"/>
    <col min="9992" max="9992" width="10.28515625" style="482" bestFit="1" customWidth="1"/>
    <col min="9993" max="9993" width="8.7109375" style="482" bestFit="1" customWidth="1"/>
    <col min="9994" max="9994" width="10.140625" style="482" bestFit="1" customWidth="1"/>
    <col min="9995" max="10240" width="8.85546875" style="482"/>
    <col min="10241" max="10241" width="26.28515625" style="482" customWidth="1"/>
    <col min="10242" max="10242" width="10.85546875" style="482" customWidth="1"/>
    <col min="10243" max="10243" width="10" style="482" customWidth="1"/>
    <col min="10244" max="10244" width="10.140625" style="482" customWidth="1"/>
    <col min="10245" max="10245" width="10.42578125" style="482" customWidth="1"/>
    <col min="10246" max="10246" width="9.140625" style="482" customWidth="1"/>
    <col min="10247" max="10247" width="9.85546875" style="482" customWidth="1"/>
    <col min="10248" max="10248" width="10.28515625" style="482" bestFit="1" customWidth="1"/>
    <col min="10249" max="10249" width="8.7109375" style="482" bestFit="1" customWidth="1"/>
    <col min="10250" max="10250" width="10.140625" style="482" bestFit="1" customWidth="1"/>
    <col min="10251" max="10496" width="8.85546875" style="482"/>
    <col min="10497" max="10497" width="26.28515625" style="482" customWidth="1"/>
    <col min="10498" max="10498" width="10.85546875" style="482" customWidth="1"/>
    <col min="10499" max="10499" width="10" style="482" customWidth="1"/>
    <col min="10500" max="10500" width="10.140625" style="482" customWidth="1"/>
    <col min="10501" max="10501" width="10.42578125" style="482" customWidth="1"/>
    <col min="10502" max="10502" width="9.140625" style="482" customWidth="1"/>
    <col min="10503" max="10503" width="9.85546875" style="482" customWidth="1"/>
    <col min="10504" max="10504" width="10.28515625" style="482" bestFit="1" customWidth="1"/>
    <col min="10505" max="10505" width="8.7109375" style="482" bestFit="1" customWidth="1"/>
    <col min="10506" max="10506" width="10.140625" style="482" bestFit="1" customWidth="1"/>
    <col min="10507" max="10752" width="8.85546875" style="482"/>
    <col min="10753" max="10753" width="26.28515625" style="482" customWidth="1"/>
    <col min="10754" max="10754" width="10.85546875" style="482" customWidth="1"/>
    <col min="10755" max="10755" width="10" style="482" customWidth="1"/>
    <col min="10756" max="10756" width="10.140625" style="482" customWidth="1"/>
    <col min="10757" max="10757" width="10.42578125" style="482" customWidth="1"/>
    <col min="10758" max="10758" width="9.140625" style="482" customWidth="1"/>
    <col min="10759" max="10759" width="9.85546875" style="482" customWidth="1"/>
    <col min="10760" max="10760" width="10.28515625" style="482" bestFit="1" customWidth="1"/>
    <col min="10761" max="10761" width="8.7109375" style="482" bestFit="1" customWidth="1"/>
    <col min="10762" max="10762" width="10.140625" style="482" bestFit="1" customWidth="1"/>
    <col min="10763" max="11008" width="8.85546875" style="482"/>
    <col min="11009" max="11009" width="26.28515625" style="482" customWidth="1"/>
    <col min="11010" max="11010" width="10.85546875" style="482" customWidth="1"/>
    <col min="11011" max="11011" width="10" style="482" customWidth="1"/>
    <col min="11012" max="11012" width="10.140625" style="482" customWidth="1"/>
    <col min="11013" max="11013" width="10.42578125" style="482" customWidth="1"/>
    <col min="11014" max="11014" width="9.140625" style="482" customWidth="1"/>
    <col min="11015" max="11015" width="9.85546875" style="482" customWidth="1"/>
    <col min="11016" max="11016" width="10.28515625" style="482" bestFit="1" customWidth="1"/>
    <col min="11017" max="11017" width="8.7109375" style="482" bestFit="1" customWidth="1"/>
    <col min="11018" max="11018" width="10.140625" style="482" bestFit="1" customWidth="1"/>
    <col min="11019" max="11264" width="8.85546875" style="482"/>
    <col min="11265" max="11265" width="26.28515625" style="482" customWidth="1"/>
    <col min="11266" max="11266" width="10.85546875" style="482" customWidth="1"/>
    <col min="11267" max="11267" width="10" style="482" customWidth="1"/>
    <col min="11268" max="11268" width="10.140625" style="482" customWidth="1"/>
    <col min="11269" max="11269" width="10.42578125" style="482" customWidth="1"/>
    <col min="11270" max="11270" width="9.140625" style="482" customWidth="1"/>
    <col min="11271" max="11271" width="9.85546875" style="482" customWidth="1"/>
    <col min="11272" max="11272" width="10.28515625" style="482" bestFit="1" customWidth="1"/>
    <col min="11273" max="11273" width="8.7109375" style="482" bestFit="1" customWidth="1"/>
    <col min="11274" max="11274" width="10.140625" style="482" bestFit="1" customWidth="1"/>
    <col min="11275" max="11520" width="8.85546875" style="482"/>
    <col min="11521" max="11521" width="26.28515625" style="482" customWidth="1"/>
    <col min="11522" max="11522" width="10.85546875" style="482" customWidth="1"/>
    <col min="11523" max="11523" width="10" style="482" customWidth="1"/>
    <col min="11524" max="11524" width="10.140625" style="482" customWidth="1"/>
    <col min="11525" max="11525" width="10.42578125" style="482" customWidth="1"/>
    <col min="11526" max="11526" width="9.140625" style="482" customWidth="1"/>
    <col min="11527" max="11527" width="9.85546875" style="482" customWidth="1"/>
    <col min="11528" max="11528" width="10.28515625" style="482" bestFit="1" customWidth="1"/>
    <col min="11529" max="11529" width="8.7109375" style="482" bestFit="1" customWidth="1"/>
    <col min="11530" max="11530" width="10.140625" style="482" bestFit="1" customWidth="1"/>
    <col min="11531" max="11776" width="8.85546875" style="482"/>
    <col min="11777" max="11777" width="26.28515625" style="482" customWidth="1"/>
    <col min="11778" max="11778" width="10.85546875" style="482" customWidth="1"/>
    <col min="11779" max="11779" width="10" style="482" customWidth="1"/>
    <col min="11780" max="11780" width="10.140625" style="482" customWidth="1"/>
    <col min="11781" max="11781" width="10.42578125" style="482" customWidth="1"/>
    <col min="11782" max="11782" width="9.140625" style="482" customWidth="1"/>
    <col min="11783" max="11783" width="9.85546875" style="482" customWidth="1"/>
    <col min="11784" max="11784" width="10.28515625" style="482" bestFit="1" customWidth="1"/>
    <col min="11785" max="11785" width="8.7109375" style="482" bestFit="1" customWidth="1"/>
    <col min="11786" max="11786" width="10.140625" style="482" bestFit="1" customWidth="1"/>
    <col min="11787" max="12032" width="8.85546875" style="482"/>
    <col min="12033" max="12033" width="26.28515625" style="482" customWidth="1"/>
    <col min="12034" max="12034" width="10.85546875" style="482" customWidth="1"/>
    <col min="12035" max="12035" width="10" style="482" customWidth="1"/>
    <col min="12036" max="12036" width="10.140625" style="482" customWidth="1"/>
    <col min="12037" max="12037" width="10.42578125" style="482" customWidth="1"/>
    <col min="12038" max="12038" width="9.140625" style="482" customWidth="1"/>
    <col min="12039" max="12039" width="9.85546875" style="482" customWidth="1"/>
    <col min="12040" max="12040" width="10.28515625" style="482" bestFit="1" customWidth="1"/>
    <col min="12041" max="12041" width="8.7109375" style="482" bestFit="1" customWidth="1"/>
    <col min="12042" max="12042" width="10.140625" style="482" bestFit="1" customWidth="1"/>
    <col min="12043" max="12288" width="8.85546875" style="482"/>
    <col min="12289" max="12289" width="26.28515625" style="482" customWidth="1"/>
    <col min="12290" max="12290" width="10.85546875" style="482" customWidth="1"/>
    <col min="12291" max="12291" width="10" style="482" customWidth="1"/>
    <col min="12292" max="12292" width="10.140625" style="482" customWidth="1"/>
    <col min="12293" max="12293" width="10.42578125" style="482" customWidth="1"/>
    <col min="12294" max="12294" width="9.140625" style="482" customWidth="1"/>
    <col min="12295" max="12295" width="9.85546875" style="482" customWidth="1"/>
    <col min="12296" max="12296" width="10.28515625" style="482" bestFit="1" customWidth="1"/>
    <col min="12297" max="12297" width="8.7109375" style="482" bestFit="1" customWidth="1"/>
    <col min="12298" max="12298" width="10.140625" style="482" bestFit="1" customWidth="1"/>
    <col min="12299" max="12544" width="8.85546875" style="482"/>
    <col min="12545" max="12545" width="26.28515625" style="482" customWidth="1"/>
    <col min="12546" max="12546" width="10.85546875" style="482" customWidth="1"/>
    <col min="12547" max="12547" width="10" style="482" customWidth="1"/>
    <col min="12548" max="12548" width="10.140625" style="482" customWidth="1"/>
    <col min="12549" max="12549" width="10.42578125" style="482" customWidth="1"/>
    <col min="12550" max="12550" width="9.140625" style="482" customWidth="1"/>
    <col min="12551" max="12551" width="9.85546875" style="482" customWidth="1"/>
    <col min="12552" max="12552" width="10.28515625" style="482" bestFit="1" customWidth="1"/>
    <col min="12553" max="12553" width="8.7109375" style="482" bestFit="1" customWidth="1"/>
    <col min="12554" max="12554" width="10.140625" style="482" bestFit="1" customWidth="1"/>
    <col min="12555" max="12800" width="8.85546875" style="482"/>
    <col min="12801" max="12801" width="26.28515625" style="482" customWidth="1"/>
    <col min="12802" max="12802" width="10.85546875" style="482" customWidth="1"/>
    <col min="12803" max="12803" width="10" style="482" customWidth="1"/>
    <col min="12804" max="12804" width="10.140625" style="482" customWidth="1"/>
    <col min="12805" max="12805" width="10.42578125" style="482" customWidth="1"/>
    <col min="12806" max="12806" width="9.140625" style="482" customWidth="1"/>
    <col min="12807" max="12807" width="9.85546875" style="482" customWidth="1"/>
    <col min="12808" max="12808" width="10.28515625" style="482" bestFit="1" customWidth="1"/>
    <col min="12809" max="12809" width="8.7109375" style="482" bestFit="1" customWidth="1"/>
    <col min="12810" max="12810" width="10.140625" style="482" bestFit="1" customWidth="1"/>
    <col min="12811" max="13056" width="8.85546875" style="482"/>
    <col min="13057" max="13057" width="26.28515625" style="482" customWidth="1"/>
    <col min="13058" max="13058" width="10.85546875" style="482" customWidth="1"/>
    <col min="13059" max="13059" width="10" style="482" customWidth="1"/>
    <col min="13060" max="13060" width="10.140625" style="482" customWidth="1"/>
    <col min="13061" max="13061" width="10.42578125" style="482" customWidth="1"/>
    <col min="13062" max="13062" width="9.140625" style="482" customWidth="1"/>
    <col min="13063" max="13063" width="9.85546875" style="482" customWidth="1"/>
    <col min="13064" max="13064" width="10.28515625" style="482" bestFit="1" customWidth="1"/>
    <col min="13065" max="13065" width="8.7109375" style="482" bestFit="1" customWidth="1"/>
    <col min="13066" max="13066" width="10.140625" style="482" bestFit="1" customWidth="1"/>
    <col min="13067" max="13312" width="8.85546875" style="482"/>
    <col min="13313" max="13313" width="26.28515625" style="482" customWidth="1"/>
    <col min="13314" max="13314" width="10.85546875" style="482" customWidth="1"/>
    <col min="13315" max="13315" width="10" style="482" customWidth="1"/>
    <col min="13316" max="13316" width="10.140625" style="482" customWidth="1"/>
    <col min="13317" max="13317" width="10.42578125" style="482" customWidth="1"/>
    <col min="13318" max="13318" width="9.140625" style="482" customWidth="1"/>
    <col min="13319" max="13319" width="9.85546875" style="482" customWidth="1"/>
    <col min="13320" max="13320" width="10.28515625" style="482" bestFit="1" customWidth="1"/>
    <col min="13321" max="13321" width="8.7109375" style="482" bestFit="1" customWidth="1"/>
    <col min="13322" max="13322" width="10.140625" style="482" bestFit="1" customWidth="1"/>
    <col min="13323" max="13568" width="8.85546875" style="482"/>
    <col min="13569" max="13569" width="26.28515625" style="482" customWidth="1"/>
    <col min="13570" max="13570" width="10.85546875" style="482" customWidth="1"/>
    <col min="13571" max="13571" width="10" style="482" customWidth="1"/>
    <col min="13572" max="13572" width="10.140625" style="482" customWidth="1"/>
    <col min="13573" max="13573" width="10.42578125" style="482" customWidth="1"/>
    <col min="13574" max="13574" width="9.140625" style="482" customWidth="1"/>
    <col min="13575" max="13575" width="9.85546875" style="482" customWidth="1"/>
    <col min="13576" max="13576" width="10.28515625" style="482" bestFit="1" customWidth="1"/>
    <col min="13577" max="13577" width="8.7109375" style="482" bestFit="1" customWidth="1"/>
    <col min="13578" max="13578" width="10.140625" style="482" bestFit="1" customWidth="1"/>
    <col min="13579" max="13824" width="8.85546875" style="482"/>
    <col min="13825" max="13825" width="26.28515625" style="482" customWidth="1"/>
    <col min="13826" max="13826" width="10.85546875" style="482" customWidth="1"/>
    <col min="13827" max="13827" width="10" style="482" customWidth="1"/>
    <col min="13828" max="13828" width="10.140625" style="482" customWidth="1"/>
    <col min="13829" max="13829" width="10.42578125" style="482" customWidth="1"/>
    <col min="13830" max="13830" width="9.140625" style="482" customWidth="1"/>
    <col min="13831" max="13831" width="9.85546875" style="482" customWidth="1"/>
    <col min="13832" max="13832" width="10.28515625" style="482" bestFit="1" customWidth="1"/>
    <col min="13833" max="13833" width="8.7109375" style="482" bestFit="1" customWidth="1"/>
    <col min="13834" max="13834" width="10.140625" style="482" bestFit="1" customWidth="1"/>
    <col min="13835" max="14080" width="8.85546875" style="482"/>
    <col min="14081" max="14081" width="26.28515625" style="482" customWidth="1"/>
    <col min="14082" max="14082" width="10.85546875" style="482" customWidth="1"/>
    <col min="14083" max="14083" width="10" style="482" customWidth="1"/>
    <col min="14084" max="14084" width="10.140625" style="482" customWidth="1"/>
    <col min="14085" max="14085" width="10.42578125" style="482" customWidth="1"/>
    <col min="14086" max="14086" width="9.140625" style="482" customWidth="1"/>
    <col min="14087" max="14087" width="9.85546875" style="482" customWidth="1"/>
    <col min="14088" max="14088" width="10.28515625" style="482" bestFit="1" customWidth="1"/>
    <col min="14089" max="14089" width="8.7109375" style="482" bestFit="1" customWidth="1"/>
    <col min="14090" max="14090" width="10.140625" style="482" bestFit="1" customWidth="1"/>
    <col min="14091" max="14336" width="8.85546875" style="482"/>
    <col min="14337" max="14337" width="26.28515625" style="482" customWidth="1"/>
    <col min="14338" max="14338" width="10.85546875" style="482" customWidth="1"/>
    <col min="14339" max="14339" width="10" style="482" customWidth="1"/>
    <col min="14340" max="14340" width="10.140625" style="482" customWidth="1"/>
    <col min="14341" max="14341" width="10.42578125" style="482" customWidth="1"/>
    <col min="14342" max="14342" width="9.140625" style="482" customWidth="1"/>
    <col min="14343" max="14343" width="9.85546875" style="482" customWidth="1"/>
    <col min="14344" max="14344" width="10.28515625" style="482" bestFit="1" customWidth="1"/>
    <col min="14345" max="14345" width="8.7109375" style="482" bestFit="1" customWidth="1"/>
    <col min="14346" max="14346" width="10.140625" style="482" bestFit="1" customWidth="1"/>
    <col min="14347" max="14592" width="8.85546875" style="482"/>
    <col min="14593" max="14593" width="26.28515625" style="482" customWidth="1"/>
    <col min="14594" max="14594" width="10.85546875" style="482" customWidth="1"/>
    <col min="14595" max="14595" width="10" style="482" customWidth="1"/>
    <col min="14596" max="14596" width="10.140625" style="482" customWidth="1"/>
    <col min="14597" max="14597" width="10.42578125" style="482" customWidth="1"/>
    <col min="14598" max="14598" width="9.140625" style="482" customWidth="1"/>
    <col min="14599" max="14599" width="9.85546875" style="482" customWidth="1"/>
    <col min="14600" max="14600" width="10.28515625" style="482" bestFit="1" customWidth="1"/>
    <col min="14601" max="14601" width="8.7109375" style="482" bestFit="1" customWidth="1"/>
    <col min="14602" max="14602" width="10.140625" style="482" bestFit="1" customWidth="1"/>
    <col min="14603" max="14848" width="8.85546875" style="482"/>
    <col min="14849" max="14849" width="26.28515625" style="482" customWidth="1"/>
    <col min="14850" max="14850" width="10.85546875" style="482" customWidth="1"/>
    <col min="14851" max="14851" width="10" style="482" customWidth="1"/>
    <col min="14852" max="14852" width="10.140625" style="482" customWidth="1"/>
    <col min="14853" max="14853" width="10.42578125" style="482" customWidth="1"/>
    <col min="14854" max="14854" width="9.140625" style="482" customWidth="1"/>
    <col min="14855" max="14855" width="9.85546875" style="482" customWidth="1"/>
    <col min="14856" max="14856" width="10.28515625" style="482" bestFit="1" customWidth="1"/>
    <col min="14857" max="14857" width="8.7109375" style="482" bestFit="1" customWidth="1"/>
    <col min="14858" max="14858" width="10.140625" style="482" bestFit="1" customWidth="1"/>
    <col min="14859" max="15104" width="8.85546875" style="482"/>
    <col min="15105" max="15105" width="26.28515625" style="482" customWidth="1"/>
    <col min="15106" max="15106" width="10.85546875" style="482" customWidth="1"/>
    <col min="15107" max="15107" width="10" style="482" customWidth="1"/>
    <col min="15108" max="15108" width="10.140625" style="482" customWidth="1"/>
    <col min="15109" max="15109" width="10.42578125" style="482" customWidth="1"/>
    <col min="15110" max="15110" width="9.140625" style="482" customWidth="1"/>
    <col min="15111" max="15111" width="9.85546875" style="482" customWidth="1"/>
    <col min="15112" max="15112" width="10.28515625" style="482" bestFit="1" customWidth="1"/>
    <col min="15113" max="15113" width="8.7109375" style="482" bestFit="1" customWidth="1"/>
    <col min="15114" max="15114" width="10.140625" style="482" bestFit="1" customWidth="1"/>
    <col min="15115" max="15360" width="8.85546875" style="482"/>
    <col min="15361" max="15361" width="26.28515625" style="482" customWidth="1"/>
    <col min="15362" max="15362" width="10.85546875" style="482" customWidth="1"/>
    <col min="15363" max="15363" width="10" style="482" customWidth="1"/>
    <col min="15364" max="15364" width="10.140625" style="482" customWidth="1"/>
    <col min="15365" max="15365" width="10.42578125" style="482" customWidth="1"/>
    <col min="15366" max="15366" width="9.140625" style="482" customWidth="1"/>
    <col min="15367" max="15367" width="9.85546875" style="482" customWidth="1"/>
    <col min="15368" max="15368" width="10.28515625" style="482" bestFit="1" customWidth="1"/>
    <col min="15369" max="15369" width="8.7109375" style="482" bestFit="1" customWidth="1"/>
    <col min="15370" max="15370" width="10.140625" style="482" bestFit="1" customWidth="1"/>
    <col min="15371" max="15616" width="8.85546875" style="482"/>
    <col min="15617" max="15617" width="26.28515625" style="482" customWidth="1"/>
    <col min="15618" max="15618" width="10.85546875" style="482" customWidth="1"/>
    <col min="15619" max="15619" width="10" style="482" customWidth="1"/>
    <col min="15620" max="15620" width="10.140625" style="482" customWidth="1"/>
    <col min="15621" max="15621" width="10.42578125" style="482" customWidth="1"/>
    <col min="15622" max="15622" width="9.140625" style="482" customWidth="1"/>
    <col min="15623" max="15623" width="9.85546875" style="482" customWidth="1"/>
    <col min="15624" max="15624" width="10.28515625" style="482" bestFit="1" customWidth="1"/>
    <col min="15625" max="15625" width="8.7109375" style="482" bestFit="1" customWidth="1"/>
    <col min="15626" max="15626" width="10.140625" style="482" bestFit="1" customWidth="1"/>
    <col min="15627" max="15872" width="8.85546875" style="482"/>
    <col min="15873" max="15873" width="26.28515625" style="482" customWidth="1"/>
    <col min="15874" max="15874" width="10.85546875" style="482" customWidth="1"/>
    <col min="15875" max="15875" width="10" style="482" customWidth="1"/>
    <col min="15876" max="15876" width="10.140625" style="482" customWidth="1"/>
    <col min="15877" max="15877" width="10.42578125" style="482" customWidth="1"/>
    <col min="15878" max="15878" width="9.140625" style="482" customWidth="1"/>
    <col min="15879" max="15879" width="9.85546875" style="482" customWidth="1"/>
    <col min="15880" max="15880" width="10.28515625" style="482" bestFit="1" customWidth="1"/>
    <col min="15881" max="15881" width="8.7109375" style="482" bestFit="1" customWidth="1"/>
    <col min="15882" max="15882" width="10.140625" style="482" bestFit="1" customWidth="1"/>
    <col min="15883" max="16128" width="8.85546875" style="482"/>
    <col min="16129" max="16129" width="26.28515625" style="482" customWidth="1"/>
    <col min="16130" max="16130" width="10.85546875" style="482" customWidth="1"/>
    <col min="16131" max="16131" width="10" style="482" customWidth="1"/>
    <col min="16132" max="16132" width="10.140625" style="482" customWidth="1"/>
    <col min="16133" max="16133" width="10.42578125" style="482" customWidth="1"/>
    <col min="16134" max="16134" width="9.140625" style="482" customWidth="1"/>
    <col min="16135" max="16135" width="9.85546875" style="482" customWidth="1"/>
    <col min="16136" max="16136" width="10.28515625" style="482" bestFit="1" customWidth="1"/>
    <col min="16137" max="16137" width="8.7109375" style="482" bestFit="1" customWidth="1"/>
    <col min="16138" max="16138" width="10.140625" style="482" bestFit="1" customWidth="1"/>
    <col min="16139" max="16384" width="8.85546875" style="482"/>
  </cols>
  <sheetData>
    <row r="1" spans="1:13">
      <c r="A1" s="1990" t="s">
        <v>1340</v>
      </c>
      <c r="B1" s="1990"/>
      <c r="C1" s="1990"/>
      <c r="D1" s="1990"/>
      <c r="E1" s="1990"/>
      <c r="F1" s="1990"/>
      <c r="G1" s="1990"/>
      <c r="H1" s="1990"/>
      <c r="I1" s="1990"/>
      <c r="J1" s="1990"/>
    </row>
    <row r="2" spans="1:13">
      <c r="A2" s="1990" t="s">
        <v>1271</v>
      </c>
      <c r="B2" s="1990"/>
      <c r="C2" s="1990"/>
      <c r="D2" s="1990"/>
      <c r="E2" s="1990"/>
      <c r="F2" s="1990"/>
      <c r="G2" s="1990"/>
      <c r="H2" s="1990"/>
      <c r="I2" s="1990"/>
      <c r="J2" s="1990"/>
      <c r="K2" s="1303"/>
      <c r="L2" s="1303"/>
      <c r="M2" s="1303"/>
    </row>
    <row r="3" spans="1:13" ht="24" customHeight="1" thickBot="1">
      <c r="A3" s="2007" t="s">
        <v>1310</v>
      </c>
      <c r="B3" s="2007"/>
      <c r="C3" s="2007"/>
      <c r="D3" s="2007"/>
      <c r="E3" s="2007"/>
      <c r="F3" s="2007"/>
      <c r="G3" s="2007"/>
      <c r="H3" s="2007"/>
      <c r="I3" s="2007"/>
      <c r="J3" s="2007"/>
    </row>
    <row r="4" spans="1:13" ht="16.5" thickTop="1">
      <c r="A4" s="2008" t="s">
        <v>975</v>
      </c>
      <c r="B4" s="1982" t="s">
        <v>4</v>
      </c>
      <c r="C4" s="1982"/>
      <c r="D4" s="1982"/>
      <c r="E4" s="1982" t="s">
        <v>44</v>
      </c>
      <c r="F4" s="1982"/>
      <c r="G4" s="1982"/>
      <c r="H4" s="1982" t="s">
        <v>134</v>
      </c>
      <c r="I4" s="1982"/>
      <c r="J4" s="1983"/>
    </row>
    <row r="5" spans="1:13" ht="31.5">
      <c r="A5" s="2009"/>
      <c r="B5" s="1433" t="s">
        <v>1272</v>
      </c>
      <c r="C5" s="1433" t="s">
        <v>1273</v>
      </c>
      <c r="D5" s="1433" t="s">
        <v>1274</v>
      </c>
      <c r="E5" s="1433" t="s">
        <v>1272</v>
      </c>
      <c r="F5" s="1433" t="s">
        <v>1273</v>
      </c>
      <c r="G5" s="1433" t="s">
        <v>1274</v>
      </c>
      <c r="H5" s="1433" t="s">
        <v>1272</v>
      </c>
      <c r="I5" s="1433" t="s">
        <v>1273</v>
      </c>
      <c r="J5" s="1461" t="s">
        <v>1274</v>
      </c>
    </row>
    <row r="6" spans="1:13">
      <c r="A6" s="2009"/>
      <c r="B6" s="1433">
        <v>1</v>
      </c>
      <c r="C6" s="1433">
        <v>2</v>
      </c>
      <c r="D6" s="1433">
        <v>3</v>
      </c>
      <c r="E6" s="1433">
        <v>4</v>
      </c>
      <c r="F6" s="1433">
        <v>5</v>
      </c>
      <c r="G6" s="1433">
        <v>6</v>
      </c>
      <c r="H6" s="1433">
        <v>7</v>
      </c>
      <c r="I6" s="1433">
        <v>8</v>
      </c>
      <c r="J6" s="1461">
        <v>9</v>
      </c>
    </row>
    <row r="7" spans="1:13">
      <c r="A7" s="1462" t="s">
        <v>568</v>
      </c>
      <c r="B7" s="1463">
        <v>12157.54</v>
      </c>
      <c r="C7" s="1463">
        <v>11915.91</v>
      </c>
      <c r="D7" s="1436">
        <v>50.449907681390926</v>
      </c>
      <c r="E7" s="1463">
        <v>10205.49</v>
      </c>
      <c r="F7" s="1463">
        <v>4697.92</v>
      </c>
      <c r="G7" s="1436">
        <v>34.6235709611042</v>
      </c>
      <c r="H7" s="1464">
        <v>15387.98</v>
      </c>
      <c r="I7" s="1464">
        <v>4279.1499999999996</v>
      </c>
      <c r="J7" s="1465">
        <v>54.283887549141106</v>
      </c>
    </row>
    <row r="8" spans="1:13">
      <c r="A8" s="1462" t="s">
        <v>569</v>
      </c>
      <c r="B8" s="1463">
        <v>4306.71</v>
      </c>
      <c r="C8" s="1463">
        <v>3260.18</v>
      </c>
      <c r="D8" s="1436">
        <v>13.803039803482662</v>
      </c>
      <c r="E8" s="1463">
        <v>3925.21</v>
      </c>
      <c r="F8" s="1463">
        <v>3616.32</v>
      </c>
      <c r="G8" s="1436">
        <v>26.652201854876274</v>
      </c>
      <c r="H8" s="1464">
        <v>2712.61</v>
      </c>
      <c r="I8" s="1464">
        <v>505.84</v>
      </c>
      <c r="J8" s="1465">
        <v>6.4169196400821527</v>
      </c>
    </row>
    <row r="9" spans="1:13">
      <c r="A9" s="1462" t="s">
        <v>1260</v>
      </c>
      <c r="B9" s="1463"/>
      <c r="C9" s="1463"/>
      <c r="D9" s="1436"/>
      <c r="E9" s="1463"/>
      <c r="F9" s="1463"/>
      <c r="G9" s="1436"/>
      <c r="H9" s="1464"/>
      <c r="I9" s="1464"/>
      <c r="J9" s="1465"/>
    </row>
    <row r="10" spans="1:13">
      <c r="A10" s="1462" t="s">
        <v>1261</v>
      </c>
      <c r="B10" s="1463"/>
      <c r="C10" s="1463"/>
      <c r="D10" s="1436">
        <v>0</v>
      </c>
      <c r="E10" s="1463"/>
      <c r="F10" s="1463"/>
      <c r="G10" s="1436">
        <v>0</v>
      </c>
      <c r="H10" s="1464">
        <v>672.52</v>
      </c>
      <c r="I10" s="1464">
        <v>528.41</v>
      </c>
      <c r="J10" s="1465">
        <v>6.7032352265851056</v>
      </c>
    </row>
    <row r="11" spans="1:13">
      <c r="A11" s="1462" t="s">
        <v>1275</v>
      </c>
      <c r="B11" s="1463">
        <v>2855.72</v>
      </c>
      <c r="C11" s="1463">
        <v>5461.15</v>
      </c>
      <c r="D11" s="1436">
        <v>23.121567159724105</v>
      </c>
      <c r="E11" s="1463">
        <v>1740.03</v>
      </c>
      <c r="F11" s="1463">
        <v>2857.42</v>
      </c>
      <c r="G11" s="1436">
        <v>21.059124918193238</v>
      </c>
      <c r="H11" s="1464">
        <v>741.97</v>
      </c>
      <c r="I11" s="1464">
        <v>552.01</v>
      </c>
      <c r="J11" s="1465">
        <v>7.0026170538544781</v>
      </c>
    </row>
    <row r="12" spans="1:13">
      <c r="A12" s="1462" t="s">
        <v>570</v>
      </c>
      <c r="B12" s="1305">
        <v>911.11</v>
      </c>
      <c r="C12" s="1463">
        <v>451.71</v>
      </c>
      <c r="D12" s="1436">
        <v>1.912462228966239</v>
      </c>
      <c r="E12" s="1305">
        <v>688.2</v>
      </c>
      <c r="F12" s="1463">
        <v>250.05</v>
      </c>
      <c r="G12" s="1436">
        <v>1.8428632072968687</v>
      </c>
      <c r="H12" s="1464">
        <v>466.74</v>
      </c>
      <c r="I12" s="1464">
        <v>68.52</v>
      </c>
      <c r="J12" s="1465">
        <v>0.86922215273293746</v>
      </c>
    </row>
    <row r="13" spans="1:13">
      <c r="A13" s="1462" t="s">
        <v>1276</v>
      </c>
      <c r="B13" s="1463"/>
      <c r="C13" s="1463"/>
      <c r="D13" s="1436">
        <v>0</v>
      </c>
      <c r="E13" s="1463"/>
      <c r="F13" s="1463"/>
      <c r="G13" s="1436">
        <v>0</v>
      </c>
      <c r="H13" s="1464">
        <v>823.66</v>
      </c>
      <c r="I13" s="1464">
        <v>748.18</v>
      </c>
      <c r="J13" s="1465">
        <v>9.4911650646778902</v>
      </c>
    </row>
    <row r="14" spans="1:13">
      <c r="A14" s="1462" t="s">
        <v>1247</v>
      </c>
      <c r="B14" s="1463">
        <v>4.0599999999999996</v>
      </c>
      <c r="C14" s="1463">
        <v>29.68</v>
      </c>
      <c r="D14" s="1436">
        <v>0.1256600007874919</v>
      </c>
      <c r="E14" s="1463">
        <v>18.55</v>
      </c>
      <c r="F14" s="1463">
        <v>65.319999999999993</v>
      </c>
      <c r="G14" s="1436">
        <v>0.48140701739904601</v>
      </c>
      <c r="H14" s="1464">
        <v>9.26</v>
      </c>
      <c r="I14" s="1464">
        <v>42.6</v>
      </c>
      <c r="J14" s="1465">
        <v>0.5404095695625093</v>
      </c>
    </row>
    <row r="15" spans="1:13">
      <c r="A15" s="1462" t="s">
        <v>1248</v>
      </c>
      <c r="B15" s="1463">
        <v>344.2</v>
      </c>
      <c r="C15" s="1463">
        <v>145.15</v>
      </c>
      <c r="D15" s="1436">
        <v>0.61454006449812837</v>
      </c>
      <c r="E15" s="1463">
        <v>198.34</v>
      </c>
      <c r="F15" s="1463">
        <v>83.5</v>
      </c>
      <c r="G15" s="1436">
        <v>0.61539323259063605</v>
      </c>
      <c r="H15" s="1464">
        <v>139.84</v>
      </c>
      <c r="I15" s="1464">
        <v>46.89</v>
      </c>
      <c r="J15" s="1465">
        <v>0.59483109663817046</v>
      </c>
    </row>
    <row r="16" spans="1:13">
      <c r="A16" s="1462" t="s">
        <v>1249</v>
      </c>
      <c r="B16" s="1463"/>
      <c r="C16" s="1463"/>
      <c r="D16" s="1436">
        <v>0</v>
      </c>
      <c r="E16" s="1463">
        <v>4.49</v>
      </c>
      <c r="F16" s="1463">
        <v>9.0299999999999994</v>
      </c>
      <c r="G16" s="1436">
        <v>6.6550908865789737E-2</v>
      </c>
      <c r="H16" s="1464">
        <v>0.41</v>
      </c>
      <c r="I16" s="1464">
        <v>0.66</v>
      </c>
      <c r="J16" s="1465">
        <v>8.3725426270247916E-3</v>
      </c>
    </row>
    <row r="17" spans="1:10">
      <c r="A17" s="1462" t="s">
        <v>1277</v>
      </c>
      <c r="B17" s="1463">
        <v>1201.6500000000001</v>
      </c>
      <c r="C17" s="1463">
        <v>710.66</v>
      </c>
      <c r="D17" s="1436">
        <v>3.0088118652169475</v>
      </c>
      <c r="E17" s="1463">
        <v>1713.83</v>
      </c>
      <c r="F17" s="1463">
        <v>574.48</v>
      </c>
      <c r="G17" s="1436">
        <v>4.2339054402235758</v>
      </c>
      <c r="H17" s="1464">
        <v>973.81</v>
      </c>
      <c r="I17" s="1464">
        <v>246.36</v>
      </c>
      <c r="J17" s="1465">
        <v>3.1252418205967087</v>
      </c>
    </row>
    <row r="18" spans="1:10">
      <c r="A18" s="1462" t="s">
        <v>960</v>
      </c>
      <c r="B18" s="1463">
        <v>572.51</v>
      </c>
      <c r="C18" s="1463">
        <v>239</v>
      </c>
      <c r="D18" s="1436">
        <v>1.0118847772308144</v>
      </c>
      <c r="E18" s="1463">
        <v>315</v>
      </c>
      <c r="F18" s="1463">
        <v>108.36</v>
      </c>
      <c r="G18" s="1436">
        <v>0.79861090638947696</v>
      </c>
      <c r="H18" s="1464">
        <v>294.97000000000003</v>
      </c>
      <c r="I18" s="1464">
        <v>136.15</v>
      </c>
      <c r="J18" s="1465">
        <v>1.7271540585900387</v>
      </c>
    </row>
    <row r="19" spans="1:10">
      <c r="A19" s="1462" t="s">
        <v>1278</v>
      </c>
      <c r="B19" s="1463">
        <v>10129.65</v>
      </c>
      <c r="C19" s="1463">
        <v>196.15</v>
      </c>
      <c r="D19" s="1436">
        <v>0.83046526800763276</v>
      </c>
      <c r="E19" s="1463">
        <v>15936.66</v>
      </c>
      <c r="F19" s="1463">
        <v>304.05</v>
      </c>
      <c r="G19" s="1436">
        <v>2.2408420643015918</v>
      </c>
      <c r="H19" s="1464">
        <v>3570.95</v>
      </c>
      <c r="I19" s="1464">
        <v>38.15</v>
      </c>
      <c r="J19" s="1465">
        <v>0.48395833518332698</v>
      </c>
    </row>
    <row r="20" spans="1:10">
      <c r="A20" s="1466" t="s">
        <v>1279</v>
      </c>
      <c r="B20" s="1467">
        <v>3.38</v>
      </c>
      <c r="C20" s="1467">
        <v>6.16</v>
      </c>
      <c r="D20" s="1467">
        <v>2.6080377521932287E-2</v>
      </c>
      <c r="E20" s="1467">
        <v>1.05</v>
      </c>
      <c r="F20" s="1467">
        <v>0.84</v>
      </c>
      <c r="G20" s="1467">
        <v>6.1907822200734635E-3</v>
      </c>
      <c r="H20" s="1467">
        <v>0.42</v>
      </c>
      <c r="I20" s="1467">
        <v>0.25</v>
      </c>
      <c r="J20" s="1468">
        <v>3.171417661751815E-3</v>
      </c>
    </row>
    <row r="21" spans="1:10">
      <c r="A21" s="1323" t="s">
        <v>1280</v>
      </c>
      <c r="B21" s="1384">
        <v>1771.8</v>
      </c>
      <c r="C21" s="1384">
        <v>1203.54</v>
      </c>
      <c r="D21" s="1384">
        <v>5.095580773173114</v>
      </c>
      <c r="E21" s="1384">
        <v>2065.27</v>
      </c>
      <c r="F21" s="1384">
        <v>1001.27</v>
      </c>
      <c r="G21" s="1384">
        <v>7.3793387065392348</v>
      </c>
      <c r="H21" s="1384">
        <v>2145.27</v>
      </c>
      <c r="I21" s="1384">
        <v>689.74</v>
      </c>
      <c r="J21" s="1465">
        <v>8.7498144720667881</v>
      </c>
    </row>
    <row r="22" spans="1:10" ht="16.5" thickBot="1">
      <c r="A22" s="1469"/>
      <c r="B22" s="1403">
        <v>34258.33</v>
      </c>
      <c r="C22" s="1403">
        <v>23619.29</v>
      </c>
      <c r="D22" s="1403">
        <v>100</v>
      </c>
      <c r="E22" s="1403">
        <v>36812.120000000003</v>
      </c>
      <c r="F22" s="1403">
        <v>13568.56</v>
      </c>
      <c r="G22" s="1403">
        <v>100</v>
      </c>
      <c r="H22" s="1403">
        <v>27940.410000000003</v>
      </c>
      <c r="I22" s="1403">
        <v>7882.91</v>
      </c>
      <c r="J22" s="1470">
        <v>100</v>
      </c>
    </row>
    <row r="23" spans="1:10" ht="16.5" thickTop="1">
      <c r="A23" s="1989" t="s">
        <v>1251</v>
      </c>
      <c r="B23" s="1989"/>
      <c r="C23" s="1989"/>
      <c r="D23" s="1989"/>
      <c r="E23" s="1989"/>
      <c r="F23" s="1989"/>
      <c r="G23" s="1989"/>
      <c r="H23" s="1429"/>
    </row>
  </sheetData>
  <mergeCells count="8">
    <mergeCell ref="A23:G23"/>
    <mergeCell ref="A1:J1"/>
    <mergeCell ref="A2:J2"/>
    <mergeCell ref="A3:J3"/>
    <mergeCell ref="A4:A6"/>
    <mergeCell ref="B4:D4"/>
    <mergeCell ref="E4:G4"/>
    <mergeCell ref="H4:J4"/>
  </mergeCells>
  <pageMargins left="0.5" right="0.5" top="1" bottom="1" header="0.3" footer="0.3"/>
  <pageSetup scale="80" orientation="landscape" r:id="rId1"/>
</worksheet>
</file>

<file path=xl/worksheets/sheet45.xml><?xml version="1.0" encoding="utf-8"?>
<worksheet xmlns="http://schemas.openxmlformats.org/spreadsheetml/2006/main" xmlns:r="http://schemas.openxmlformats.org/officeDocument/2006/relationships">
  <sheetPr>
    <pageSetUpPr fitToPage="1"/>
  </sheetPr>
  <dimension ref="A1:L27"/>
  <sheetViews>
    <sheetView workbookViewId="0">
      <selection activeCell="P15" sqref="P15"/>
    </sheetView>
  </sheetViews>
  <sheetFormatPr defaultRowHeight="15.75"/>
  <cols>
    <col min="1" max="1" width="40.5703125" style="482" customWidth="1"/>
    <col min="2" max="2" width="12.42578125" style="482" customWidth="1"/>
    <col min="3" max="4" width="10.28515625" style="482" customWidth="1"/>
    <col min="5" max="5" width="12.7109375" style="482" customWidth="1"/>
    <col min="6" max="7" width="10.28515625" style="482" customWidth="1"/>
    <col min="8" max="8" width="13.5703125" style="482" customWidth="1"/>
    <col min="9" max="12" width="10.28515625" style="482" customWidth="1"/>
    <col min="13" max="256" width="9.140625" style="482"/>
    <col min="257" max="257" width="40.5703125" style="482" customWidth="1"/>
    <col min="258" max="512" width="9.140625" style="482"/>
    <col min="513" max="513" width="40.5703125" style="482" customWidth="1"/>
    <col min="514" max="768" width="9.140625" style="482"/>
    <col min="769" max="769" width="40.5703125" style="482" customWidth="1"/>
    <col min="770" max="1024" width="9.140625" style="482"/>
    <col min="1025" max="1025" width="40.5703125" style="482" customWidth="1"/>
    <col min="1026" max="1280" width="9.140625" style="482"/>
    <col min="1281" max="1281" width="40.5703125" style="482" customWidth="1"/>
    <col min="1282" max="1536" width="9.140625" style="482"/>
    <col min="1537" max="1537" width="40.5703125" style="482" customWidth="1"/>
    <col min="1538" max="1792" width="9.140625" style="482"/>
    <col min="1793" max="1793" width="40.5703125" style="482" customWidth="1"/>
    <col min="1794" max="2048" width="9.140625" style="482"/>
    <col min="2049" max="2049" width="40.5703125" style="482" customWidth="1"/>
    <col min="2050" max="2304" width="9.140625" style="482"/>
    <col min="2305" max="2305" width="40.5703125" style="482" customWidth="1"/>
    <col min="2306" max="2560" width="9.140625" style="482"/>
    <col min="2561" max="2561" width="40.5703125" style="482" customWidth="1"/>
    <col min="2562" max="2816" width="9.140625" style="482"/>
    <col min="2817" max="2817" width="40.5703125" style="482" customWidth="1"/>
    <col min="2818" max="3072" width="9.140625" style="482"/>
    <col min="3073" max="3073" width="40.5703125" style="482" customWidth="1"/>
    <col min="3074" max="3328" width="9.140625" style="482"/>
    <col min="3329" max="3329" width="40.5703125" style="482" customWidth="1"/>
    <col min="3330" max="3584" width="9.140625" style="482"/>
    <col min="3585" max="3585" width="40.5703125" style="482" customWidth="1"/>
    <col min="3586" max="3840" width="9.140625" style="482"/>
    <col min="3841" max="3841" width="40.5703125" style="482" customWidth="1"/>
    <col min="3842" max="4096" width="9.140625" style="482"/>
    <col min="4097" max="4097" width="40.5703125" style="482" customWidth="1"/>
    <col min="4098" max="4352" width="9.140625" style="482"/>
    <col min="4353" max="4353" width="40.5703125" style="482" customWidth="1"/>
    <col min="4354" max="4608" width="9.140625" style="482"/>
    <col min="4609" max="4609" width="40.5703125" style="482" customWidth="1"/>
    <col min="4610" max="4864" width="9.140625" style="482"/>
    <col min="4865" max="4865" width="40.5703125" style="482" customWidth="1"/>
    <col min="4866" max="5120" width="9.140625" style="482"/>
    <col min="5121" max="5121" width="40.5703125" style="482" customWidth="1"/>
    <col min="5122" max="5376" width="9.140625" style="482"/>
    <col min="5377" max="5377" width="40.5703125" style="482" customWidth="1"/>
    <col min="5378" max="5632" width="9.140625" style="482"/>
    <col min="5633" max="5633" width="40.5703125" style="482" customWidth="1"/>
    <col min="5634" max="5888" width="9.140625" style="482"/>
    <col min="5889" max="5889" width="40.5703125" style="482" customWidth="1"/>
    <col min="5890" max="6144" width="9.140625" style="482"/>
    <col min="6145" max="6145" width="40.5703125" style="482" customWidth="1"/>
    <col min="6146" max="6400" width="9.140625" style="482"/>
    <col min="6401" max="6401" width="40.5703125" style="482" customWidth="1"/>
    <col min="6402" max="6656" width="9.140625" style="482"/>
    <col min="6657" max="6657" width="40.5703125" style="482" customWidth="1"/>
    <col min="6658" max="6912" width="9.140625" style="482"/>
    <col min="6913" max="6913" width="40.5703125" style="482" customWidth="1"/>
    <col min="6914" max="7168" width="9.140625" style="482"/>
    <col min="7169" max="7169" width="40.5703125" style="482" customWidth="1"/>
    <col min="7170" max="7424" width="9.140625" style="482"/>
    <col min="7425" max="7425" width="40.5703125" style="482" customWidth="1"/>
    <col min="7426" max="7680" width="9.140625" style="482"/>
    <col min="7681" max="7681" width="40.5703125" style="482" customWidth="1"/>
    <col min="7682" max="7936" width="9.140625" style="482"/>
    <col min="7937" max="7937" width="40.5703125" style="482" customWidth="1"/>
    <col min="7938" max="8192" width="9.140625" style="482"/>
    <col min="8193" max="8193" width="40.5703125" style="482" customWidth="1"/>
    <col min="8194" max="8448" width="9.140625" style="482"/>
    <col min="8449" max="8449" width="40.5703125" style="482" customWidth="1"/>
    <col min="8450" max="8704" width="9.140625" style="482"/>
    <col min="8705" max="8705" width="40.5703125" style="482" customWidth="1"/>
    <col min="8706" max="8960" width="9.140625" style="482"/>
    <col min="8961" max="8961" width="40.5703125" style="482" customWidth="1"/>
    <col min="8962" max="9216" width="9.140625" style="482"/>
    <col min="9217" max="9217" width="40.5703125" style="482" customWidth="1"/>
    <col min="9218" max="9472" width="9.140625" style="482"/>
    <col min="9473" max="9473" width="40.5703125" style="482" customWidth="1"/>
    <col min="9474" max="9728" width="9.140625" style="482"/>
    <col min="9729" max="9729" width="40.5703125" style="482" customWidth="1"/>
    <col min="9730" max="9984" width="9.140625" style="482"/>
    <col min="9985" max="9985" width="40.5703125" style="482" customWidth="1"/>
    <col min="9986" max="10240" width="9.140625" style="482"/>
    <col min="10241" max="10241" width="40.5703125" style="482" customWidth="1"/>
    <col min="10242" max="10496" width="9.140625" style="482"/>
    <col min="10497" max="10497" width="40.5703125" style="482" customWidth="1"/>
    <col min="10498" max="10752" width="9.140625" style="482"/>
    <col min="10753" max="10753" width="40.5703125" style="482" customWidth="1"/>
    <col min="10754" max="11008" width="9.140625" style="482"/>
    <col min="11009" max="11009" width="40.5703125" style="482" customWidth="1"/>
    <col min="11010" max="11264" width="9.140625" style="482"/>
    <col min="11265" max="11265" width="40.5703125" style="482" customWidth="1"/>
    <col min="11266" max="11520" width="9.140625" style="482"/>
    <col min="11521" max="11521" width="40.5703125" style="482" customWidth="1"/>
    <col min="11522" max="11776" width="9.140625" style="482"/>
    <col min="11777" max="11777" width="40.5703125" style="482" customWidth="1"/>
    <col min="11778" max="12032" width="9.140625" style="482"/>
    <col min="12033" max="12033" width="40.5703125" style="482" customWidth="1"/>
    <col min="12034" max="12288" width="9.140625" style="482"/>
    <col min="12289" max="12289" width="40.5703125" style="482" customWidth="1"/>
    <col min="12290" max="12544" width="9.140625" style="482"/>
    <col min="12545" max="12545" width="40.5703125" style="482" customWidth="1"/>
    <col min="12546" max="12800" width="9.140625" style="482"/>
    <col min="12801" max="12801" width="40.5703125" style="482" customWidth="1"/>
    <col min="12802" max="13056" width="9.140625" style="482"/>
    <col min="13057" max="13057" width="40.5703125" style="482" customWidth="1"/>
    <col min="13058" max="13312" width="9.140625" style="482"/>
    <col min="13313" max="13313" width="40.5703125" style="482" customWidth="1"/>
    <col min="13314" max="13568" width="9.140625" style="482"/>
    <col min="13569" max="13569" width="40.5703125" style="482" customWidth="1"/>
    <col min="13570" max="13824" width="9.140625" style="482"/>
    <col min="13825" max="13825" width="40.5703125" style="482" customWidth="1"/>
    <col min="13826" max="14080" width="9.140625" style="482"/>
    <col min="14081" max="14081" width="40.5703125" style="482" customWidth="1"/>
    <col min="14082" max="14336" width="9.140625" style="482"/>
    <col min="14337" max="14337" width="40.5703125" style="482" customWidth="1"/>
    <col min="14338" max="14592" width="9.140625" style="482"/>
    <col min="14593" max="14593" width="40.5703125" style="482" customWidth="1"/>
    <col min="14594" max="14848" width="9.140625" style="482"/>
    <col min="14849" max="14849" width="40.5703125" style="482" customWidth="1"/>
    <col min="14850" max="15104" width="9.140625" style="482"/>
    <col min="15105" max="15105" width="40.5703125" style="482" customWidth="1"/>
    <col min="15106" max="15360" width="9.140625" style="482"/>
    <col min="15361" max="15361" width="40.5703125" style="482" customWidth="1"/>
    <col min="15362" max="15616" width="9.140625" style="482"/>
    <col min="15617" max="15617" width="40.5703125" style="482" customWidth="1"/>
    <col min="15618" max="15872" width="9.140625" style="482"/>
    <col min="15873" max="15873" width="40.5703125" style="482" customWidth="1"/>
    <col min="15874" max="16128" width="9.140625" style="482"/>
    <col min="16129" max="16129" width="40.5703125" style="482" customWidth="1"/>
    <col min="16130" max="16384" width="9.140625" style="482"/>
  </cols>
  <sheetData>
    <row r="1" spans="1:12">
      <c r="A1" s="2012" t="s">
        <v>1341</v>
      </c>
      <c r="B1" s="2012"/>
      <c r="C1" s="2012"/>
      <c r="D1" s="2012"/>
      <c r="E1" s="2012"/>
      <c r="F1" s="2012"/>
      <c r="G1" s="2012"/>
      <c r="H1" s="2012"/>
      <c r="I1" s="2012"/>
      <c r="J1" s="2012"/>
      <c r="K1" s="2012"/>
      <c r="L1" s="2012"/>
    </row>
    <row r="2" spans="1:12">
      <c r="A2" s="2012" t="s">
        <v>1281</v>
      </c>
      <c r="B2" s="2012"/>
      <c r="C2" s="2012"/>
      <c r="D2" s="2012"/>
      <c r="E2" s="2012"/>
      <c r="F2" s="2012"/>
      <c r="G2" s="2012"/>
      <c r="H2" s="2012"/>
      <c r="I2" s="2012"/>
      <c r="J2" s="2012"/>
      <c r="K2" s="2012"/>
      <c r="L2" s="2012"/>
    </row>
    <row r="3" spans="1:12">
      <c r="A3" s="2007" t="s">
        <v>1282</v>
      </c>
      <c r="B3" s="2007"/>
      <c r="C3" s="2007"/>
      <c r="D3" s="2007"/>
      <c r="E3" s="2007"/>
      <c r="F3" s="2007"/>
      <c r="G3" s="2007"/>
      <c r="H3" s="2007"/>
      <c r="I3" s="2007"/>
      <c r="J3" s="2007"/>
      <c r="K3" s="2007"/>
      <c r="L3" s="2007"/>
    </row>
    <row r="4" spans="1:12" ht="16.5" thickBot="1">
      <c r="A4" s="2012"/>
      <c r="B4" s="2012"/>
      <c r="C4" s="2012"/>
      <c r="D4" s="2012"/>
      <c r="E4" s="2012"/>
      <c r="F4" s="2012"/>
      <c r="G4" s="2012"/>
      <c r="H4" s="2012"/>
      <c r="I4" s="2012"/>
      <c r="J4" s="2012"/>
      <c r="K4" s="2012"/>
      <c r="L4" s="2012"/>
    </row>
    <row r="5" spans="1:12" ht="16.5" thickTop="1">
      <c r="A5" s="2013" t="s">
        <v>975</v>
      </c>
      <c r="B5" s="2015" t="s">
        <v>4</v>
      </c>
      <c r="C5" s="2015"/>
      <c r="D5" s="2015"/>
      <c r="E5" s="2015" t="s">
        <v>44</v>
      </c>
      <c r="F5" s="2015"/>
      <c r="G5" s="2015"/>
      <c r="H5" s="2015" t="s">
        <v>134</v>
      </c>
      <c r="I5" s="2015"/>
      <c r="J5" s="2015"/>
      <c r="K5" s="1481" t="s">
        <v>44</v>
      </c>
      <c r="L5" s="1482" t="s">
        <v>134</v>
      </c>
    </row>
    <row r="6" spans="1:12" ht="31.5">
      <c r="A6" s="2014"/>
      <c r="B6" s="1483" t="s">
        <v>1272</v>
      </c>
      <c r="C6" s="1483" t="s">
        <v>1284</v>
      </c>
      <c r="D6" s="1483" t="s">
        <v>1274</v>
      </c>
      <c r="E6" s="1483" t="s">
        <v>1272</v>
      </c>
      <c r="F6" s="1483" t="s">
        <v>1285</v>
      </c>
      <c r="G6" s="1483" t="s">
        <v>1274</v>
      </c>
      <c r="H6" s="1483" t="s">
        <v>1272</v>
      </c>
      <c r="I6" s="1483" t="s">
        <v>1284</v>
      </c>
      <c r="J6" s="1483" t="s">
        <v>1274</v>
      </c>
      <c r="K6" s="2010" t="s">
        <v>1283</v>
      </c>
      <c r="L6" s="2011"/>
    </row>
    <row r="7" spans="1:12">
      <c r="A7" s="1471" t="s">
        <v>1286</v>
      </c>
      <c r="B7" s="1472"/>
      <c r="C7" s="1472"/>
      <c r="D7" s="1472"/>
      <c r="E7" s="1472"/>
      <c r="F7" s="1472"/>
      <c r="G7" s="1472"/>
      <c r="H7" s="1472"/>
      <c r="I7" s="1472"/>
      <c r="J7" s="1472"/>
      <c r="K7" s="1472"/>
      <c r="L7" s="1473"/>
    </row>
    <row r="8" spans="1:12">
      <c r="A8" s="1474" t="s">
        <v>1287</v>
      </c>
      <c r="B8" s="1438">
        <v>34836.847999999998</v>
      </c>
      <c r="C8" s="1438">
        <v>3483.6848</v>
      </c>
      <c r="D8" s="1438">
        <v>91.359486255155616</v>
      </c>
      <c r="E8" s="1438">
        <v>106043.38578000001</v>
      </c>
      <c r="F8" s="1438">
        <v>10604.338577999999</v>
      </c>
      <c r="G8" s="1438">
        <v>5.1719037503147884</v>
      </c>
      <c r="H8" s="1438">
        <v>61916.842199999999</v>
      </c>
      <c r="I8" s="1438">
        <v>6191.6842200000001</v>
      </c>
      <c r="J8" s="1438">
        <v>74.736933155586044</v>
      </c>
      <c r="K8" s="1438">
        <v>204.40005875388033</v>
      </c>
      <c r="L8" s="1439">
        <v>-41.61178300318128</v>
      </c>
    </row>
    <row r="9" spans="1:12">
      <c r="A9" s="1474" t="s">
        <v>1288</v>
      </c>
      <c r="B9" s="1438">
        <v>7015.3402999999998</v>
      </c>
      <c r="C9" s="1438">
        <v>701.53402999999992</v>
      </c>
      <c r="D9" s="1438">
        <v>2.5377635070876559</v>
      </c>
      <c r="E9" s="1438">
        <v>35185.33049</v>
      </c>
      <c r="F9" s="1438">
        <v>3518.5330490000001</v>
      </c>
      <c r="G9" s="1438">
        <v>1.0415025150181345</v>
      </c>
      <c r="H9" s="1438">
        <v>15435.87313</v>
      </c>
      <c r="I9" s="1438">
        <v>1543.587313</v>
      </c>
      <c r="J9" s="1438">
        <v>18.631922709955589</v>
      </c>
      <c r="K9" s="1438">
        <v>401.54844933181647</v>
      </c>
      <c r="L9" s="1439">
        <v>-56.129804907226841</v>
      </c>
    </row>
    <row r="10" spans="1:12">
      <c r="A10" s="1474" t="s">
        <v>1289</v>
      </c>
      <c r="B10" s="1438">
        <v>7832.90625</v>
      </c>
      <c r="C10" s="1438">
        <v>783.29062499999998</v>
      </c>
      <c r="D10" s="1438">
        <v>0</v>
      </c>
      <c r="E10" s="1438">
        <v>862.125</v>
      </c>
      <c r="F10" s="1438">
        <v>86.212500000000006</v>
      </c>
      <c r="G10" s="1438">
        <v>1.1628789496179202</v>
      </c>
      <c r="H10" s="1438">
        <v>3370.8559399999999</v>
      </c>
      <c r="I10" s="1438">
        <v>337.08559400000001</v>
      </c>
      <c r="J10" s="1438">
        <v>4.0688030286029377</v>
      </c>
      <c r="K10" s="1438">
        <v>-88.993548850402746</v>
      </c>
      <c r="L10" s="1447">
        <v>290.99387443816147</v>
      </c>
    </row>
    <row r="11" spans="1:12">
      <c r="A11" s="1474" t="s">
        <v>1290</v>
      </c>
      <c r="B11" s="1438">
        <v>2318.7205599999998</v>
      </c>
      <c r="C11" s="1438">
        <v>231.87205599999999</v>
      </c>
      <c r="D11" s="1438">
        <v>0</v>
      </c>
      <c r="E11" s="1438">
        <v>57.107999999999997</v>
      </c>
      <c r="F11" s="1438">
        <v>5.7107999999999999</v>
      </c>
      <c r="G11" s="1438">
        <v>0.3442389380404336</v>
      </c>
      <c r="H11" s="1438">
        <v>1712.7667999999999</v>
      </c>
      <c r="I11" s="1438">
        <v>171.27667999999997</v>
      </c>
      <c r="J11" s="1438">
        <v>2.0674009412370675</v>
      </c>
      <c r="K11" s="1438">
        <v>-97.537090023473979</v>
      </c>
      <c r="L11" s="1447">
        <v>2899.1713945506758</v>
      </c>
    </row>
    <row r="12" spans="1:12">
      <c r="A12" s="1474" t="s">
        <v>1291</v>
      </c>
      <c r="B12" s="1438">
        <v>0</v>
      </c>
      <c r="C12" s="1438">
        <v>0</v>
      </c>
      <c r="D12" s="1438">
        <v>0</v>
      </c>
      <c r="E12" s="1438">
        <v>0</v>
      </c>
      <c r="F12" s="1438">
        <v>0</v>
      </c>
      <c r="G12" s="1438">
        <v>0</v>
      </c>
      <c r="H12" s="1438">
        <v>0</v>
      </c>
      <c r="I12" s="1438">
        <v>0</v>
      </c>
      <c r="J12" s="1438">
        <v>0</v>
      </c>
      <c r="K12" s="1438">
        <v>0</v>
      </c>
      <c r="L12" s="1439"/>
    </row>
    <row r="13" spans="1:12">
      <c r="A13" s="1474" t="s">
        <v>1292</v>
      </c>
      <c r="B13" s="1438">
        <v>0</v>
      </c>
      <c r="C13" s="1438">
        <v>0</v>
      </c>
      <c r="D13" s="1438">
        <v>6.1027502377567187</v>
      </c>
      <c r="E13" s="1438">
        <v>0</v>
      </c>
      <c r="F13" s="1438">
        <v>0</v>
      </c>
      <c r="G13" s="1438">
        <v>0</v>
      </c>
      <c r="H13" s="1438">
        <v>0</v>
      </c>
      <c r="I13" s="1438">
        <v>0</v>
      </c>
      <c r="J13" s="1438">
        <v>0</v>
      </c>
      <c r="K13" s="1438">
        <v>0</v>
      </c>
      <c r="L13" s="1439"/>
    </row>
    <row r="14" spans="1:12">
      <c r="A14" s="1474" t="s">
        <v>1293</v>
      </c>
      <c r="B14" s="1438">
        <v>0</v>
      </c>
      <c r="C14" s="1438">
        <v>0</v>
      </c>
      <c r="D14" s="1438">
        <v>0</v>
      </c>
      <c r="E14" s="1438">
        <v>0</v>
      </c>
      <c r="F14" s="1438">
        <v>0</v>
      </c>
      <c r="G14" s="1438">
        <v>0</v>
      </c>
      <c r="H14" s="1438">
        <v>0</v>
      </c>
      <c r="I14" s="1438">
        <v>0</v>
      </c>
      <c r="J14" s="1438">
        <v>0</v>
      </c>
      <c r="K14" s="1438">
        <v>0</v>
      </c>
      <c r="L14" s="1439"/>
    </row>
    <row r="15" spans="1:12">
      <c r="A15" s="1474" t="s">
        <v>1294</v>
      </c>
      <c r="B15" s="1438">
        <v>0</v>
      </c>
      <c r="C15" s="1438">
        <v>0</v>
      </c>
      <c r="D15" s="1438">
        <v>0</v>
      </c>
      <c r="E15" s="1438">
        <v>10654.17</v>
      </c>
      <c r="F15" s="1438">
        <v>1065.4169999999999</v>
      </c>
      <c r="G15" s="1438">
        <v>0</v>
      </c>
      <c r="H15" s="1438">
        <v>410.04</v>
      </c>
      <c r="I15" s="1438">
        <v>41.003999999999998</v>
      </c>
      <c r="J15" s="1438">
        <v>0.49494016461835155</v>
      </c>
      <c r="K15" s="1438">
        <v>0</v>
      </c>
      <c r="L15" s="1439">
        <v>-96.151366084828751</v>
      </c>
    </row>
    <row r="16" spans="1:12">
      <c r="A16" s="1474" t="s">
        <v>1295</v>
      </c>
      <c r="B16" s="1438">
        <v>621575</v>
      </c>
      <c r="C16" s="1438">
        <v>62157.5</v>
      </c>
      <c r="D16" s="1438">
        <v>0</v>
      </c>
      <c r="E16" s="1438">
        <v>70000</v>
      </c>
      <c r="F16" s="1438">
        <v>7000</v>
      </c>
      <c r="G16" s="1438">
        <v>92.279475847008726</v>
      </c>
      <c r="H16" s="1438">
        <v>0</v>
      </c>
      <c r="I16" s="1438">
        <v>0</v>
      </c>
      <c r="J16" s="1438">
        <v>0</v>
      </c>
      <c r="K16" s="1438">
        <v>0</v>
      </c>
      <c r="L16" s="1439">
        <v>-100</v>
      </c>
    </row>
    <row r="17" spans="1:12">
      <c r="A17" s="1475" t="s">
        <v>1296</v>
      </c>
      <c r="B17" s="1446">
        <v>673578.81510999997</v>
      </c>
      <c r="C17" s="1446">
        <v>67357.881511</v>
      </c>
      <c r="D17" s="1446">
        <v>100</v>
      </c>
      <c r="E17" s="1446">
        <v>222802.11927000002</v>
      </c>
      <c r="F17" s="1446">
        <v>22280.211926999997</v>
      </c>
      <c r="G17" s="1446">
        <v>100</v>
      </c>
      <c r="H17" s="1446">
        <v>82846.378069999992</v>
      </c>
      <c r="I17" s="1446">
        <v>8284.637807000001</v>
      </c>
      <c r="J17" s="1446">
        <v>100</v>
      </c>
      <c r="K17" s="1446">
        <v>-66.922635588885782</v>
      </c>
      <c r="L17" s="1447">
        <v>-62.816162457771028</v>
      </c>
    </row>
    <row r="18" spans="1:12">
      <c r="A18" s="1476" t="s">
        <v>1297</v>
      </c>
      <c r="B18" s="1477"/>
      <c r="C18" s="1477"/>
      <c r="D18" s="1477"/>
      <c r="E18" s="1477"/>
      <c r="F18" s="1477"/>
      <c r="G18" s="1477"/>
      <c r="H18" s="1477"/>
      <c r="I18" s="1477"/>
      <c r="J18" s="1477"/>
      <c r="K18" s="1477"/>
      <c r="L18" s="1478"/>
    </row>
    <row r="19" spans="1:12">
      <c r="A19" s="1474" t="s">
        <v>1298</v>
      </c>
      <c r="B19" s="1438">
        <v>0</v>
      </c>
      <c r="C19" s="1438">
        <v>0</v>
      </c>
      <c r="D19" s="1438">
        <v>0</v>
      </c>
      <c r="E19" s="1438">
        <v>11054.17</v>
      </c>
      <c r="F19" s="1438">
        <v>1105.4169999999999</v>
      </c>
      <c r="G19" s="1438">
        <v>0</v>
      </c>
      <c r="H19" s="1438">
        <v>13478.989</v>
      </c>
      <c r="I19" s="1438">
        <v>1347.8988999999999</v>
      </c>
      <c r="J19" s="1438">
        <v>16.269859122400135</v>
      </c>
      <c r="K19" s="1438">
        <v>100</v>
      </c>
      <c r="L19" s="1439" t="s">
        <v>573</v>
      </c>
    </row>
    <row r="20" spans="1:12">
      <c r="A20" s="1474" t="s">
        <v>1299</v>
      </c>
      <c r="B20" s="1438">
        <v>26043.8</v>
      </c>
      <c r="C20" s="1438">
        <v>2604.38</v>
      </c>
      <c r="D20" s="1438">
        <v>6.5408529805868462E-2</v>
      </c>
      <c r="E20" s="1438">
        <v>137434.89382</v>
      </c>
      <c r="F20" s="1438">
        <v>13743.489382</v>
      </c>
      <c r="G20" s="1438">
        <v>3.8664814592998851</v>
      </c>
      <c r="H20" s="1438">
        <v>28542.000649999998</v>
      </c>
      <c r="I20" s="1438">
        <v>2854.200065</v>
      </c>
      <c r="J20" s="1438">
        <v>34.451718125666034</v>
      </c>
      <c r="K20" s="1438">
        <v>427.70676253081342</v>
      </c>
      <c r="L20" s="1439">
        <v>-79.23234787274491</v>
      </c>
    </row>
    <row r="21" spans="1:12">
      <c r="A21" s="1474" t="s">
        <v>1300</v>
      </c>
      <c r="B21" s="1438">
        <v>27535.01511</v>
      </c>
      <c r="C21" s="1438">
        <v>2753.5015109999999</v>
      </c>
      <c r="D21" s="1438">
        <v>73.076448927406659</v>
      </c>
      <c r="E21" s="1438">
        <v>4313.0554499999998</v>
      </c>
      <c r="F21" s="1438">
        <v>431.305545</v>
      </c>
      <c r="G21" s="1438">
        <v>4.0878683373531191</v>
      </c>
      <c r="H21" s="1438">
        <v>40825.388420000003</v>
      </c>
      <c r="I21" s="1438">
        <v>4082.5388419999999</v>
      </c>
      <c r="J21" s="1438">
        <v>49.278422751933839</v>
      </c>
      <c r="K21" s="1438">
        <v>-84.33610647108884</v>
      </c>
      <c r="L21" s="1439">
        <v>846.55375738329542</v>
      </c>
    </row>
    <row r="22" spans="1:12">
      <c r="A22" s="1474" t="s">
        <v>1301</v>
      </c>
      <c r="B22" s="1438">
        <v>620000</v>
      </c>
      <c r="C22" s="1438">
        <v>62000</v>
      </c>
      <c r="D22" s="1438">
        <v>0</v>
      </c>
      <c r="E22" s="1438">
        <v>70000</v>
      </c>
      <c r="F22" s="1438">
        <v>7000</v>
      </c>
      <c r="G22" s="1438">
        <v>92.045650203346995</v>
      </c>
      <c r="H22" s="1438">
        <v>0</v>
      </c>
      <c r="I22" s="1438">
        <v>0</v>
      </c>
      <c r="J22" s="1438">
        <v>0</v>
      </c>
      <c r="K22" s="1438">
        <v>0</v>
      </c>
      <c r="L22" s="1439">
        <v>0</v>
      </c>
    </row>
    <row r="23" spans="1:12">
      <c r="A23" s="1474" t="s">
        <v>1302</v>
      </c>
      <c r="B23" s="1438">
        <v>0</v>
      </c>
      <c r="C23" s="1438">
        <v>0</v>
      </c>
      <c r="D23" s="1438">
        <v>0</v>
      </c>
      <c r="E23" s="1438">
        <v>0</v>
      </c>
      <c r="F23" s="1438">
        <v>0</v>
      </c>
      <c r="G23" s="1438">
        <v>0</v>
      </c>
      <c r="H23" s="1438">
        <v>0</v>
      </c>
      <c r="I23" s="1438">
        <v>0</v>
      </c>
      <c r="J23" s="1438">
        <v>0</v>
      </c>
      <c r="K23" s="1438">
        <v>0</v>
      </c>
      <c r="L23" s="1439">
        <v>0</v>
      </c>
    </row>
    <row r="24" spans="1:12">
      <c r="A24" s="1474" t="s">
        <v>1303</v>
      </c>
      <c r="B24" s="1438">
        <v>0</v>
      </c>
      <c r="C24" s="1438">
        <v>0</v>
      </c>
      <c r="D24" s="1438">
        <v>26.85814254278749</v>
      </c>
      <c r="E24" s="1438">
        <v>0</v>
      </c>
      <c r="F24" s="1438">
        <v>0</v>
      </c>
      <c r="G24" s="1438">
        <v>0</v>
      </c>
      <c r="H24" s="1438">
        <v>0</v>
      </c>
      <c r="I24" s="1438">
        <v>0</v>
      </c>
      <c r="J24" s="1438">
        <v>0</v>
      </c>
      <c r="K24" s="1438">
        <v>0</v>
      </c>
      <c r="L24" s="1439">
        <v>100</v>
      </c>
    </row>
    <row r="25" spans="1:12">
      <c r="A25" s="1479" t="s">
        <v>960</v>
      </c>
      <c r="B25" s="1438">
        <v>0</v>
      </c>
      <c r="C25" s="1438">
        <v>0</v>
      </c>
      <c r="D25" s="1438">
        <v>0</v>
      </c>
      <c r="E25" s="1438">
        <v>0</v>
      </c>
      <c r="F25" s="1438">
        <v>0</v>
      </c>
      <c r="G25" s="1438">
        <v>0</v>
      </c>
      <c r="H25" s="1438">
        <v>0</v>
      </c>
      <c r="I25" s="1438">
        <v>0</v>
      </c>
      <c r="J25" s="1438">
        <v>0</v>
      </c>
      <c r="K25" s="1438"/>
      <c r="L25" s="1439"/>
    </row>
    <row r="26" spans="1:12" ht="16.5" thickBot="1">
      <c r="A26" s="1480" t="s">
        <v>287</v>
      </c>
      <c r="B26" s="1458">
        <v>673578.81510999997</v>
      </c>
      <c r="C26" s="1458">
        <v>67357.881511</v>
      </c>
      <c r="D26" s="1458">
        <v>100</v>
      </c>
      <c r="E26" s="1458">
        <v>222802.11927000002</v>
      </c>
      <c r="F26" s="1458">
        <v>22280.211926999997</v>
      </c>
      <c r="G26" s="1458">
        <v>100</v>
      </c>
      <c r="H26" s="1458">
        <v>82846.378070000006</v>
      </c>
      <c r="I26" s="1458">
        <v>8284.6378069999992</v>
      </c>
      <c r="J26" s="1458">
        <v>100</v>
      </c>
      <c r="K26" s="1458">
        <v>-66.922635588885782</v>
      </c>
      <c r="L26" s="1459">
        <v>-62.816162457771043</v>
      </c>
    </row>
    <row r="27" spans="1:12" ht="16.5" thickTop="1">
      <c r="A27" s="1989" t="s">
        <v>1267</v>
      </c>
      <c r="B27" s="1989"/>
      <c r="C27" s="1989"/>
      <c r="D27" s="1989"/>
      <c r="E27" s="1989"/>
      <c r="F27" s="1989"/>
      <c r="G27" s="1989"/>
      <c r="H27" s="1989"/>
      <c r="I27" s="1989"/>
      <c r="J27" s="1989"/>
      <c r="K27" s="1989"/>
      <c r="L27" s="1989"/>
    </row>
  </sheetData>
  <mergeCells count="10">
    <mergeCell ref="A27:L27"/>
    <mergeCell ref="K6:L6"/>
    <mergeCell ref="A1:L1"/>
    <mergeCell ref="A2:L2"/>
    <mergeCell ref="A3:L3"/>
    <mergeCell ref="A4:L4"/>
    <mergeCell ref="A5:A6"/>
    <mergeCell ref="B5:D5"/>
    <mergeCell ref="E5:G5"/>
    <mergeCell ref="H5:J5"/>
  </mergeCells>
  <pageMargins left="0.5" right="0.5" top="1" bottom="1" header="0.5"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K35"/>
  <sheetViews>
    <sheetView workbookViewId="0">
      <selection activeCell="O17" sqref="O17"/>
    </sheetView>
  </sheetViews>
  <sheetFormatPr defaultRowHeight="12.75"/>
  <cols>
    <col min="1" max="1" width="31.140625" style="750" bestFit="1" customWidth="1"/>
    <col min="2" max="2" width="12.7109375" style="750" bestFit="1" customWidth="1"/>
    <col min="3" max="6" width="11.140625" style="750" bestFit="1" customWidth="1"/>
    <col min="7" max="7" width="10.140625" style="750" bestFit="1" customWidth="1"/>
    <col min="8" max="11" width="9.28515625" style="750" bestFit="1" customWidth="1"/>
    <col min="12" max="256" width="9.140625" style="750"/>
    <col min="257" max="257" width="26.7109375" style="750" customWidth="1"/>
    <col min="258" max="258" width="12.7109375" style="750" bestFit="1" customWidth="1"/>
    <col min="259" max="262" width="11.140625" style="750" bestFit="1" customWidth="1"/>
    <col min="263" max="263" width="10.140625" style="750" bestFit="1" customWidth="1"/>
    <col min="264" max="267" width="9.28515625" style="750" bestFit="1" customWidth="1"/>
    <col min="268" max="512" width="9.140625" style="750"/>
    <col min="513" max="513" width="26.7109375" style="750" customWidth="1"/>
    <col min="514" max="514" width="12.7109375" style="750" bestFit="1" customWidth="1"/>
    <col min="515" max="518" width="11.140625" style="750" bestFit="1" customWidth="1"/>
    <col min="519" max="519" width="10.140625" style="750" bestFit="1" customWidth="1"/>
    <col min="520" max="523" width="9.28515625" style="750" bestFit="1" customWidth="1"/>
    <col min="524" max="768" width="9.140625" style="750"/>
    <col min="769" max="769" width="26.7109375" style="750" customWidth="1"/>
    <col min="770" max="770" width="12.7109375" style="750" bestFit="1" customWidth="1"/>
    <col min="771" max="774" width="11.140625" style="750" bestFit="1" customWidth="1"/>
    <col min="775" max="775" width="10.140625" style="750" bestFit="1" customWidth="1"/>
    <col min="776" max="779" width="9.28515625" style="750" bestFit="1" customWidth="1"/>
    <col min="780" max="1024" width="9.140625" style="750"/>
    <col min="1025" max="1025" width="26.7109375" style="750" customWidth="1"/>
    <col min="1026" max="1026" width="12.7109375" style="750" bestFit="1" customWidth="1"/>
    <col min="1027" max="1030" width="11.140625" style="750" bestFit="1" customWidth="1"/>
    <col min="1031" max="1031" width="10.140625" style="750" bestFit="1" customWidth="1"/>
    <col min="1032" max="1035" width="9.28515625" style="750" bestFit="1" customWidth="1"/>
    <col min="1036" max="1280" width="9.140625" style="750"/>
    <col min="1281" max="1281" width="26.7109375" style="750" customWidth="1"/>
    <col min="1282" max="1282" width="12.7109375" style="750" bestFit="1" customWidth="1"/>
    <col min="1283" max="1286" width="11.140625" style="750" bestFit="1" customWidth="1"/>
    <col min="1287" max="1287" width="10.140625" style="750" bestFit="1" customWidth="1"/>
    <col min="1288" max="1291" width="9.28515625" style="750" bestFit="1" customWidth="1"/>
    <col min="1292" max="1536" width="9.140625" style="750"/>
    <col min="1537" max="1537" width="26.7109375" style="750" customWidth="1"/>
    <col min="1538" max="1538" width="12.7109375" style="750" bestFit="1" customWidth="1"/>
    <col min="1539" max="1542" width="11.140625" style="750" bestFit="1" customWidth="1"/>
    <col min="1543" max="1543" width="10.140625" style="750" bestFit="1" customWidth="1"/>
    <col min="1544" max="1547" width="9.28515625" style="750" bestFit="1" customWidth="1"/>
    <col min="1548" max="1792" width="9.140625" style="750"/>
    <col min="1793" max="1793" width="26.7109375" style="750" customWidth="1"/>
    <col min="1794" max="1794" width="12.7109375" style="750" bestFit="1" customWidth="1"/>
    <col min="1795" max="1798" width="11.140625" style="750" bestFit="1" customWidth="1"/>
    <col min="1799" max="1799" width="10.140625" style="750" bestFit="1" customWidth="1"/>
    <col min="1800" max="1803" width="9.28515625" style="750" bestFit="1" customWidth="1"/>
    <col min="1804" max="2048" width="9.140625" style="750"/>
    <col min="2049" max="2049" width="26.7109375" style="750" customWidth="1"/>
    <col min="2050" max="2050" width="12.7109375" style="750" bestFit="1" customWidth="1"/>
    <col min="2051" max="2054" width="11.140625" style="750" bestFit="1" customWidth="1"/>
    <col min="2055" max="2055" width="10.140625" style="750" bestFit="1" customWidth="1"/>
    <col min="2056" max="2059" width="9.28515625" style="750" bestFit="1" customWidth="1"/>
    <col min="2060" max="2304" width="9.140625" style="750"/>
    <col min="2305" max="2305" width="26.7109375" style="750" customWidth="1"/>
    <col min="2306" max="2306" width="12.7109375" style="750" bestFit="1" customWidth="1"/>
    <col min="2307" max="2310" width="11.140625" style="750" bestFit="1" customWidth="1"/>
    <col min="2311" max="2311" width="10.140625" style="750" bestFit="1" customWidth="1"/>
    <col min="2312" max="2315" width="9.28515625" style="750" bestFit="1" customWidth="1"/>
    <col min="2316" max="2560" width="9.140625" style="750"/>
    <col min="2561" max="2561" width="26.7109375" style="750" customWidth="1"/>
    <col min="2562" max="2562" width="12.7109375" style="750" bestFit="1" customWidth="1"/>
    <col min="2563" max="2566" width="11.140625" style="750" bestFit="1" customWidth="1"/>
    <col min="2567" max="2567" width="10.140625" style="750" bestFit="1" customWidth="1"/>
    <col min="2568" max="2571" width="9.28515625" style="750" bestFit="1" customWidth="1"/>
    <col min="2572" max="2816" width="9.140625" style="750"/>
    <col min="2817" max="2817" width="26.7109375" style="750" customWidth="1"/>
    <col min="2818" max="2818" width="12.7109375" style="750" bestFit="1" customWidth="1"/>
    <col min="2819" max="2822" width="11.140625" style="750" bestFit="1" customWidth="1"/>
    <col min="2823" max="2823" width="10.140625" style="750" bestFit="1" customWidth="1"/>
    <col min="2824" max="2827" width="9.28515625" style="750" bestFit="1" customWidth="1"/>
    <col min="2828" max="3072" width="9.140625" style="750"/>
    <col min="3073" max="3073" width="26.7109375" style="750" customWidth="1"/>
    <col min="3074" max="3074" width="12.7109375" style="750" bestFit="1" customWidth="1"/>
    <col min="3075" max="3078" width="11.140625" style="750" bestFit="1" customWidth="1"/>
    <col min="3079" max="3079" width="10.140625" style="750" bestFit="1" customWidth="1"/>
    <col min="3080" max="3083" width="9.28515625" style="750" bestFit="1" customWidth="1"/>
    <col min="3084" max="3328" width="9.140625" style="750"/>
    <col min="3329" max="3329" width="26.7109375" style="750" customWidth="1"/>
    <col min="3330" max="3330" width="12.7109375" style="750" bestFit="1" customWidth="1"/>
    <col min="3331" max="3334" width="11.140625" style="750" bestFit="1" customWidth="1"/>
    <col min="3335" max="3335" width="10.140625" style="750" bestFit="1" customWidth="1"/>
    <col min="3336" max="3339" width="9.28515625" style="750" bestFit="1" customWidth="1"/>
    <col min="3340" max="3584" width="9.140625" style="750"/>
    <col min="3585" max="3585" width="26.7109375" style="750" customWidth="1"/>
    <col min="3586" max="3586" width="12.7109375" style="750" bestFit="1" customWidth="1"/>
    <col min="3587" max="3590" width="11.140625" style="750" bestFit="1" customWidth="1"/>
    <col min="3591" max="3591" width="10.140625" style="750" bestFit="1" customWidth="1"/>
    <col min="3592" max="3595" width="9.28515625" style="750" bestFit="1" customWidth="1"/>
    <col min="3596" max="3840" width="9.140625" style="750"/>
    <col min="3841" max="3841" width="26.7109375" style="750" customWidth="1"/>
    <col min="3842" max="3842" width="12.7109375" style="750" bestFit="1" customWidth="1"/>
    <col min="3843" max="3846" width="11.140625" style="750" bestFit="1" customWidth="1"/>
    <col min="3847" max="3847" width="10.140625" style="750" bestFit="1" customWidth="1"/>
    <col min="3848" max="3851" width="9.28515625" style="750" bestFit="1" customWidth="1"/>
    <col min="3852" max="4096" width="9.140625" style="750"/>
    <col min="4097" max="4097" width="26.7109375" style="750" customWidth="1"/>
    <col min="4098" max="4098" width="12.7109375" style="750" bestFit="1" customWidth="1"/>
    <col min="4099" max="4102" width="11.140625" style="750" bestFit="1" customWidth="1"/>
    <col min="4103" max="4103" width="10.140625" style="750" bestFit="1" customWidth="1"/>
    <col min="4104" max="4107" width="9.28515625" style="750" bestFit="1" customWidth="1"/>
    <col min="4108" max="4352" width="9.140625" style="750"/>
    <col min="4353" max="4353" width="26.7109375" style="750" customWidth="1"/>
    <col min="4354" max="4354" width="12.7109375" style="750" bestFit="1" customWidth="1"/>
    <col min="4355" max="4358" width="11.140625" style="750" bestFit="1" customWidth="1"/>
    <col min="4359" max="4359" width="10.140625" style="750" bestFit="1" customWidth="1"/>
    <col min="4360" max="4363" width="9.28515625" style="750" bestFit="1" customWidth="1"/>
    <col min="4364" max="4608" width="9.140625" style="750"/>
    <col min="4609" max="4609" width="26.7109375" style="750" customWidth="1"/>
    <col min="4610" max="4610" width="12.7109375" style="750" bestFit="1" customWidth="1"/>
    <col min="4611" max="4614" width="11.140625" style="750" bestFit="1" customWidth="1"/>
    <col min="4615" max="4615" width="10.140625" style="750" bestFit="1" customWidth="1"/>
    <col min="4616" max="4619" width="9.28515625" style="750" bestFit="1" customWidth="1"/>
    <col min="4620" max="4864" width="9.140625" style="750"/>
    <col min="4865" max="4865" width="26.7109375" style="750" customWidth="1"/>
    <col min="4866" max="4866" width="12.7109375" style="750" bestFit="1" customWidth="1"/>
    <col min="4867" max="4870" width="11.140625" style="750" bestFit="1" customWidth="1"/>
    <col min="4871" max="4871" width="10.140625" style="750" bestFit="1" customWidth="1"/>
    <col min="4872" max="4875" width="9.28515625" style="750" bestFit="1" customWidth="1"/>
    <col min="4876" max="5120" width="9.140625" style="750"/>
    <col min="5121" max="5121" width="26.7109375" style="750" customWidth="1"/>
    <col min="5122" max="5122" width="12.7109375" style="750" bestFit="1" customWidth="1"/>
    <col min="5123" max="5126" width="11.140625" style="750" bestFit="1" customWidth="1"/>
    <col min="5127" max="5127" width="10.140625" style="750" bestFit="1" customWidth="1"/>
    <col min="5128" max="5131" width="9.28515625" style="750" bestFit="1" customWidth="1"/>
    <col min="5132" max="5376" width="9.140625" style="750"/>
    <col min="5377" max="5377" width="26.7109375" style="750" customWidth="1"/>
    <col min="5378" max="5378" width="12.7109375" style="750" bestFit="1" customWidth="1"/>
    <col min="5379" max="5382" width="11.140625" style="750" bestFit="1" customWidth="1"/>
    <col min="5383" max="5383" width="10.140625" style="750" bestFit="1" customWidth="1"/>
    <col min="5384" max="5387" width="9.28515625" style="750" bestFit="1" customWidth="1"/>
    <col min="5388" max="5632" width="9.140625" style="750"/>
    <col min="5633" max="5633" width="26.7109375" style="750" customWidth="1"/>
    <col min="5634" max="5634" width="12.7109375" style="750" bestFit="1" customWidth="1"/>
    <col min="5635" max="5638" width="11.140625" style="750" bestFit="1" customWidth="1"/>
    <col min="5639" max="5639" width="10.140625" style="750" bestFit="1" customWidth="1"/>
    <col min="5640" max="5643" width="9.28515625" style="750" bestFit="1" customWidth="1"/>
    <col min="5644" max="5888" width="9.140625" style="750"/>
    <col min="5889" max="5889" width="26.7109375" style="750" customWidth="1"/>
    <col min="5890" max="5890" width="12.7109375" style="750" bestFit="1" customWidth="1"/>
    <col min="5891" max="5894" width="11.140625" style="750" bestFit="1" customWidth="1"/>
    <col min="5895" max="5895" width="10.140625" style="750" bestFit="1" customWidth="1"/>
    <col min="5896" max="5899" width="9.28515625" style="750" bestFit="1" customWidth="1"/>
    <col min="5900" max="6144" width="9.140625" style="750"/>
    <col min="6145" max="6145" width="26.7109375" style="750" customWidth="1"/>
    <col min="6146" max="6146" width="12.7109375" style="750" bestFit="1" customWidth="1"/>
    <col min="6147" max="6150" width="11.140625" style="750" bestFit="1" customWidth="1"/>
    <col min="6151" max="6151" width="10.140625" style="750" bestFit="1" customWidth="1"/>
    <col min="6152" max="6155" width="9.28515625" style="750" bestFit="1" customWidth="1"/>
    <col min="6156" max="6400" width="9.140625" style="750"/>
    <col min="6401" max="6401" width="26.7109375" style="750" customWidth="1"/>
    <col min="6402" max="6402" width="12.7109375" style="750" bestFit="1" customWidth="1"/>
    <col min="6403" max="6406" width="11.140625" style="750" bestFit="1" customWidth="1"/>
    <col min="6407" max="6407" width="10.140625" style="750" bestFit="1" customWidth="1"/>
    <col min="6408" max="6411" width="9.28515625" style="750" bestFit="1" customWidth="1"/>
    <col min="6412" max="6656" width="9.140625" style="750"/>
    <col min="6657" max="6657" width="26.7109375" style="750" customWidth="1"/>
    <col min="6658" max="6658" width="12.7109375" style="750" bestFit="1" customWidth="1"/>
    <col min="6659" max="6662" width="11.140625" style="750" bestFit="1" customWidth="1"/>
    <col min="6663" max="6663" width="10.140625" style="750" bestFit="1" customWidth="1"/>
    <col min="6664" max="6667" width="9.28515625" style="750" bestFit="1" customWidth="1"/>
    <col min="6668" max="6912" width="9.140625" style="750"/>
    <col min="6913" max="6913" width="26.7109375" style="750" customWidth="1"/>
    <col min="6914" max="6914" width="12.7109375" style="750" bestFit="1" customWidth="1"/>
    <col min="6915" max="6918" width="11.140625" style="750" bestFit="1" customWidth="1"/>
    <col min="6919" max="6919" width="10.140625" style="750" bestFit="1" customWidth="1"/>
    <col min="6920" max="6923" width="9.28515625" style="750" bestFit="1" customWidth="1"/>
    <col min="6924" max="7168" width="9.140625" style="750"/>
    <col min="7169" max="7169" width="26.7109375" style="750" customWidth="1"/>
    <col min="7170" max="7170" width="12.7109375" style="750" bestFit="1" customWidth="1"/>
    <col min="7171" max="7174" width="11.140625" style="750" bestFit="1" customWidth="1"/>
    <col min="7175" max="7175" width="10.140625" style="750" bestFit="1" customWidth="1"/>
    <col min="7176" max="7179" width="9.28515625" style="750" bestFit="1" customWidth="1"/>
    <col min="7180" max="7424" width="9.140625" style="750"/>
    <col min="7425" max="7425" width="26.7109375" style="750" customWidth="1"/>
    <col min="7426" max="7426" width="12.7109375" style="750" bestFit="1" customWidth="1"/>
    <col min="7427" max="7430" width="11.140625" style="750" bestFit="1" customWidth="1"/>
    <col min="7431" max="7431" width="10.140625" style="750" bestFit="1" customWidth="1"/>
    <col min="7432" max="7435" width="9.28515625" style="750" bestFit="1" customWidth="1"/>
    <col min="7436" max="7680" width="9.140625" style="750"/>
    <col min="7681" max="7681" width="26.7109375" style="750" customWidth="1"/>
    <col min="7682" max="7682" width="12.7109375" style="750" bestFit="1" customWidth="1"/>
    <col min="7683" max="7686" width="11.140625" style="750" bestFit="1" customWidth="1"/>
    <col min="7687" max="7687" width="10.140625" style="750" bestFit="1" customWidth="1"/>
    <col min="7688" max="7691" width="9.28515625" style="750" bestFit="1" customWidth="1"/>
    <col min="7692" max="7936" width="9.140625" style="750"/>
    <col min="7937" max="7937" width="26.7109375" style="750" customWidth="1"/>
    <col min="7938" max="7938" width="12.7109375" style="750" bestFit="1" customWidth="1"/>
    <col min="7939" max="7942" width="11.140625" style="750" bestFit="1" customWidth="1"/>
    <col min="7943" max="7943" width="10.140625" style="750" bestFit="1" customWidth="1"/>
    <col min="7944" max="7947" width="9.28515625" style="750" bestFit="1" customWidth="1"/>
    <col min="7948" max="8192" width="9.140625" style="750"/>
    <col min="8193" max="8193" width="26.7109375" style="750" customWidth="1"/>
    <col min="8194" max="8194" width="12.7109375" style="750" bestFit="1" customWidth="1"/>
    <col min="8195" max="8198" width="11.140625" style="750" bestFit="1" customWidth="1"/>
    <col min="8199" max="8199" width="10.140625" style="750" bestFit="1" customWidth="1"/>
    <col min="8200" max="8203" width="9.28515625" style="750" bestFit="1" customWidth="1"/>
    <col min="8204" max="8448" width="9.140625" style="750"/>
    <col min="8449" max="8449" width="26.7109375" style="750" customWidth="1"/>
    <col min="8450" max="8450" width="12.7109375" style="750" bestFit="1" customWidth="1"/>
    <col min="8451" max="8454" width="11.140625" style="750" bestFit="1" customWidth="1"/>
    <col min="8455" max="8455" width="10.140625" style="750" bestFit="1" customWidth="1"/>
    <col min="8456" max="8459" width="9.28515625" style="750" bestFit="1" customWidth="1"/>
    <col min="8460" max="8704" width="9.140625" style="750"/>
    <col min="8705" max="8705" width="26.7109375" style="750" customWidth="1"/>
    <col min="8706" max="8706" width="12.7109375" style="750" bestFit="1" customWidth="1"/>
    <col min="8707" max="8710" width="11.140625" style="750" bestFit="1" customWidth="1"/>
    <col min="8711" max="8711" width="10.140625" style="750" bestFit="1" customWidth="1"/>
    <col min="8712" max="8715" width="9.28515625" style="750" bestFit="1" customWidth="1"/>
    <col min="8716" max="8960" width="9.140625" style="750"/>
    <col min="8961" max="8961" width="26.7109375" style="750" customWidth="1"/>
    <col min="8962" max="8962" width="12.7109375" style="750" bestFit="1" customWidth="1"/>
    <col min="8963" max="8966" width="11.140625" style="750" bestFit="1" customWidth="1"/>
    <col min="8967" max="8967" width="10.140625" style="750" bestFit="1" customWidth="1"/>
    <col min="8968" max="8971" width="9.28515625" style="750" bestFit="1" customWidth="1"/>
    <col min="8972" max="9216" width="9.140625" style="750"/>
    <col min="9217" max="9217" width="26.7109375" style="750" customWidth="1"/>
    <col min="9218" max="9218" width="12.7109375" style="750" bestFit="1" customWidth="1"/>
    <col min="9219" max="9222" width="11.140625" style="750" bestFit="1" customWidth="1"/>
    <col min="9223" max="9223" width="10.140625" style="750" bestFit="1" customWidth="1"/>
    <col min="9224" max="9227" width="9.28515625" style="750" bestFit="1" customWidth="1"/>
    <col min="9228" max="9472" width="9.140625" style="750"/>
    <col min="9473" max="9473" width="26.7109375" style="750" customWidth="1"/>
    <col min="9474" max="9474" width="12.7109375" style="750" bestFit="1" customWidth="1"/>
    <col min="9475" max="9478" width="11.140625" style="750" bestFit="1" customWidth="1"/>
    <col min="9479" max="9479" width="10.140625" style="750" bestFit="1" customWidth="1"/>
    <col min="9480" max="9483" width="9.28515625" style="750" bestFit="1" customWidth="1"/>
    <col min="9484" max="9728" width="9.140625" style="750"/>
    <col min="9729" max="9729" width="26.7109375" style="750" customWidth="1"/>
    <col min="9730" max="9730" width="12.7109375" style="750" bestFit="1" customWidth="1"/>
    <col min="9731" max="9734" width="11.140625" style="750" bestFit="1" customWidth="1"/>
    <col min="9735" max="9735" width="10.140625" style="750" bestFit="1" customWidth="1"/>
    <col min="9736" max="9739" width="9.28515625" style="750" bestFit="1" customWidth="1"/>
    <col min="9740" max="9984" width="9.140625" style="750"/>
    <col min="9985" max="9985" width="26.7109375" style="750" customWidth="1"/>
    <col min="9986" max="9986" width="12.7109375" style="750" bestFit="1" customWidth="1"/>
    <col min="9987" max="9990" width="11.140625" style="750" bestFit="1" customWidth="1"/>
    <col min="9991" max="9991" width="10.140625" style="750" bestFit="1" customWidth="1"/>
    <col min="9992" max="9995" width="9.28515625" style="750" bestFit="1" customWidth="1"/>
    <col min="9996" max="10240" width="9.140625" style="750"/>
    <col min="10241" max="10241" width="26.7109375" style="750" customWidth="1"/>
    <col min="10242" max="10242" width="12.7109375" style="750" bestFit="1" customWidth="1"/>
    <col min="10243" max="10246" width="11.140625" style="750" bestFit="1" customWidth="1"/>
    <col min="10247" max="10247" width="10.140625" style="750" bestFit="1" customWidth="1"/>
    <col min="10248" max="10251" width="9.28515625" style="750" bestFit="1" customWidth="1"/>
    <col min="10252" max="10496" width="9.140625" style="750"/>
    <col min="10497" max="10497" width="26.7109375" style="750" customWidth="1"/>
    <col min="10498" max="10498" width="12.7109375" style="750" bestFit="1" customWidth="1"/>
    <col min="10499" max="10502" width="11.140625" style="750" bestFit="1" customWidth="1"/>
    <col min="10503" max="10503" width="10.140625" style="750" bestFit="1" customWidth="1"/>
    <col min="10504" max="10507" width="9.28515625" style="750" bestFit="1" customWidth="1"/>
    <col min="10508" max="10752" width="9.140625" style="750"/>
    <col min="10753" max="10753" width="26.7109375" style="750" customWidth="1"/>
    <col min="10754" max="10754" width="12.7109375" style="750" bestFit="1" customWidth="1"/>
    <col min="10755" max="10758" width="11.140625" style="750" bestFit="1" customWidth="1"/>
    <col min="10759" max="10759" width="10.140625" style="750" bestFit="1" customWidth="1"/>
    <col min="10760" max="10763" width="9.28515625" style="750" bestFit="1" customWidth="1"/>
    <col min="10764" max="11008" width="9.140625" style="750"/>
    <col min="11009" max="11009" width="26.7109375" style="750" customWidth="1"/>
    <col min="11010" max="11010" width="12.7109375" style="750" bestFit="1" customWidth="1"/>
    <col min="11011" max="11014" width="11.140625" style="750" bestFit="1" customWidth="1"/>
    <col min="11015" max="11015" width="10.140625" style="750" bestFit="1" customWidth="1"/>
    <col min="11016" max="11019" width="9.28515625" style="750" bestFit="1" customWidth="1"/>
    <col min="11020" max="11264" width="9.140625" style="750"/>
    <col min="11265" max="11265" width="26.7109375" style="750" customWidth="1"/>
    <col min="11266" max="11266" width="12.7109375" style="750" bestFit="1" customWidth="1"/>
    <col min="11267" max="11270" width="11.140625" style="750" bestFit="1" customWidth="1"/>
    <col min="11271" max="11271" width="10.140625" style="750" bestFit="1" customWidth="1"/>
    <col min="11272" max="11275" width="9.28515625" style="750" bestFit="1" customWidth="1"/>
    <col min="11276" max="11520" width="9.140625" style="750"/>
    <col min="11521" max="11521" width="26.7109375" style="750" customWidth="1"/>
    <col min="11522" max="11522" width="12.7109375" style="750" bestFit="1" customWidth="1"/>
    <col min="11523" max="11526" width="11.140625" style="750" bestFit="1" customWidth="1"/>
    <col min="11527" max="11527" width="10.140625" style="750" bestFit="1" customWidth="1"/>
    <col min="11528" max="11531" width="9.28515625" style="750" bestFit="1" customWidth="1"/>
    <col min="11532" max="11776" width="9.140625" style="750"/>
    <col min="11777" max="11777" width="26.7109375" style="750" customWidth="1"/>
    <col min="11778" max="11778" width="12.7109375" style="750" bestFit="1" customWidth="1"/>
    <col min="11779" max="11782" width="11.140625" style="750" bestFit="1" customWidth="1"/>
    <col min="11783" max="11783" width="10.140625" style="750" bestFit="1" customWidth="1"/>
    <col min="11784" max="11787" width="9.28515625" style="750" bestFit="1" customWidth="1"/>
    <col min="11788" max="12032" width="9.140625" style="750"/>
    <col min="12033" max="12033" width="26.7109375" style="750" customWidth="1"/>
    <col min="12034" max="12034" width="12.7109375" style="750" bestFit="1" customWidth="1"/>
    <col min="12035" max="12038" width="11.140625" style="750" bestFit="1" customWidth="1"/>
    <col min="12039" max="12039" width="10.140625" style="750" bestFit="1" customWidth="1"/>
    <col min="12040" max="12043" width="9.28515625" style="750" bestFit="1" customWidth="1"/>
    <col min="12044" max="12288" width="9.140625" style="750"/>
    <col min="12289" max="12289" width="26.7109375" style="750" customWidth="1"/>
    <col min="12290" max="12290" width="12.7109375" style="750" bestFit="1" customWidth="1"/>
    <col min="12291" max="12294" width="11.140625" style="750" bestFit="1" customWidth="1"/>
    <col min="12295" max="12295" width="10.140625" style="750" bestFit="1" customWidth="1"/>
    <col min="12296" max="12299" width="9.28515625" style="750" bestFit="1" customWidth="1"/>
    <col min="12300" max="12544" width="9.140625" style="750"/>
    <col min="12545" max="12545" width="26.7109375" style="750" customWidth="1"/>
    <col min="12546" max="12546" width="12.7109375" style="750" bestFit="1" customWidth="1"/>
    <col min="12547" max="12550" width="11.140625" style="750" bestFit="1" customWidth="1"/>
    <col min="12551" max="12551" width="10.140625" style="750" bestFit="1" customWidth="1"/>
    <col min="12552" max="12555" width="9.28515625" style="750" bestFit="1" customWidth="1"/>
    <col min="12556" max="12800" width="9.140625" style="750"/>
    <col min="12801" max="12801" width="26.7109375" style="750" customWidth="1"/>
    <col min="12802" max="12802" width="12.7109375" style="750" bestFit="1" customWidth="1"/>
    <col min="12803" max="12806" width="11.140625" style="750" bestFit="1" customWidth="1"/>
    <col min="12807" max="12807" width="10.140625" style="750" bestFit="1" customWidth="1"/>
    <col min="12808" max="12811" width="9.28515625" style="750" bestFit="1" customWidth="1"/>
    <col min="12812" max="13056" width="9.140625" style="750"/>
    <col min="13057" max="13057" width="26.7109375" style="750" customWidth="1"/>
    <col min="13058" max="13058" width="12.7109375" style="750" bestFit="1" customWidth="1"/>
    <col min="13059" max="13062" width="11.140625" style="750" bestFit="1" customWidth="1"/>
    <col min="13063" max="13063" width="10.140625" style="750" bestFit="1" customWidth="1"/>
    <col min="13064" max="13067" width="9.28515625" style="750" bestFit="1" customWidth="1"/>
    <col min="13068" max="13312" width="9.140625" style="750"/>
    <col min="13313" max="13313" width="26.7109375" style="750" customWidth="1"/>
    <col min="13314" max="13314" width="12.7109375" style="750" bestFit="1" customWidth="1"/>
    <col min="13315" max="13318" width="11.140625" style="750" bestFit="1" customWidth="1"/>
    <col min="13319" max="13319" width="10.140625" style="750" bestFit="1" customWidth="1"/>
    <col min="13320" max="13323" width="9.28515625" style="750" bestFit="1" customWidth="1"/>
    <col min="13324" max="13568" width="9.140625" style="750"/>
    <col min="13569" max="13569" width="26.7109375" style="750" customWidth="1"/>
    <col min="13570" max="13570" width="12.7109375" style="750" bestFit="1" customWidth="1"/>
    <col min="13571" max="13574" width="11.140625" style="750" bestFit="1" customWidth="1"/>
    <col min="13575" max="13575" width="10.140625" style="750" bestFit="1" customWidth="1"/>
    <col min="13576" max="13579" width="9.28515625" style="750" bestFit="1" customWidth="1"/>
    <col min="13580" max="13824" width="9.140625" style="750"/>
    <col min="13825" max="13825" width="26.7109375" style="750" customWidth="1"/>
    <col min="13826" max="13826" width="12.7109375" style="750" bestFit="1" customWidth="1"/>
    <col min="13827" max="13830" width="11.140625" style="750" bestFit="1" customWidth="1"/>
    <col min="13831" max="13831" width="10.140625" style="750" bestFit="1" customWidth="1"/>
    <col min="13832" max="13835" width="9.28515625" style="750" bestFit="1" customWidth="1"/>
    <col min="13836" max="14080" width="9.140625" style="750"/>
    <col min="14081" max="14081" width="26.7109375" style="750" customWidth="1"/>
    <col min="14082" max="14082" width="12.7109375" style="750" bestFit="1" customWidth="1"/>
    <col min="14083" max="14086" width="11.140625" style="750" bestFit="1" customWidth="1"/>
    <col min="14087" max="14087" width="10.140625" style="750" bestFit="1" customWidth="1"/>
    <col min="14088" max="14091" width="9.28515625" style="750" bestFit="1" customWidth="1"/>
    <col min="14092" max="14336" width="9.140625" style="750"/>
    <col min="14337" max="14337" width="26.7109375" style="750" customWidth="1"/>
    <col min="14338" max="14338" width="12.7109375" style="750" bestFit="1" customWidth="1"/>
    <col min="14339" max="14342" width="11.140625" style="750" bestFit="1" customWidth="1"/>
    <col min="14343" max="14343" width="10.140625" style="750" bestFit="1" customWidth="1"/>
    <col min="14344" max="14347" width="9.28515625" style="750" bestFit="1" customWidth="1"/>
    <col min="14348" max="14592" width="9.140625" style="750"/>
    <col min="14593" max="14593" width="26.7109375" style="750" customWidth="1"/>
    <col min="14594" max="14594" width="12.7109375" style="750" bestFit="1" customWidth="1"/>
    <col min="14595" max="14598" width="11.140625" style="750" bestFit="1" customWidth="1"/>
    <col min="14599" max="14599" width="10.140625" style="750" bestFit="1" customWidth="1"/>
    <col min="14600" max="14603" width="9.28515625" style="750" bestFit="1" customWidth="1"/>
    <col min="14604" max="14848" width="9.140625" style="750"/>
    <col min="14849" max="14849" width="26.7109375" style="750" customWidth="1"/>
    <col min="14850" max="14850" width="12.7109375" style="750" bestFit="1" customWidth="1"/>
    <col min="14851" max="14854" width="11.140625" style="750" bestFit="1" customWidth="1"/>
    <col min="14855" max="14855" width="10.140625" style="750" bestFit="1" customWidth="1"/>
    <col min="14856" max="14859" width="9.28515625" style="750" bestFit="1" customWidth="1"/>
    <col min="14860" max="15104" width="9.140625" style="750"/>
    <col min="15105" max="15105" width="26.7109375" style="750" customWidth="1"/>
    <col min="15106" max="15106" width="12.7109375" style="750" bestFit="1" customWidth="1"/>
    <col min="15107" max="15110" width="11.140625" style="750" bestFit="1" customWidth="1"/>
    <col min="15111" max="15111" width="10.140625" style="750" bestFit="1" customWidth="1"/>
    <col min="15112" max="15115" width="9.28515625" style="750" bestFit="1" customWidth="1"/>
    <col min="15116" max="15360" width="9.140625" style="750"/>
    <col min="15361" max="15361" width="26.7109375" style="750" customWidth="1"/>
    <col min="15362" max="15362" width="12.7109375" style="750" bestFit="1" customWidth="1"/>
    <col min="15363" max="15366" width="11.140625" style="750" bestFit="1" customWidth="1"/>
    <col min="15367" max="15367" width="10.140625" style="750" bestFit="1" customWidth="1"/>
    <col min="15368" max="15371" width="9.28515625" style="750" bestFit="1" customWidth="1"/>
    <col min="15372" max="15616" width="9.140625" style="750"/>
    <col min="15617" max="15617" width="26.7109375" style="750" customWidth="1"/>
    <col min="15618" max="15618" width="12.7109375" style="750" bestFit="1" customWidth="1"/>
    <col min="15619" max="15622" width="11.140625" style="750" bestFit="1" customWidth="1"/>
    <col min="15623" max="15623" width="10.140625" style="750" bestFit="1" customWidth="1"/>
    <col min="15624" max="15627" width="9.28515625" style="750" bestFit="1" customWidth="1"/>
    <col min="15628" max="15872" width="9.140625" style="750"/>
    <col min="15873" max="15873" width="26.7109375" style="750" customWidth="1"/>
    <col min="15874" max="15874" width="12.7109375" style="750" bestFit="1" customWidth="1"/>
    <col min="15875" max="15878" width="11.140625" style="750" bestFit="1" customWidth="1"/>
    <col min="15879" max="15879" width="10.140625" style="750" bestFit="1" customWidth="1"/>
    <col min="15880" max="15883" width="9.28515625" style="750" bestFit="1" customWidth="1"/>
    <col min="15884" max="16128" width="9.140625" style="750"/>
    <col min="16129" max="16129" width="26.7109375" style="750" customWidth="1"/>
    <col min="16130" max="16130" width="12.7109375" style="750" bestFit="1" customWidth="1"/>
    <col min="16131" max="16134" width="11.140625" style="750" bestFit="1" customWidth="1"/>
    <col min="16135" max="16135" width="10.140625" style="750" bestFit="1" customWidth="1"/>
    <col min="16136" max="16139" width="9.28515625" style="750" bestFit="1" customWidth="1"/>
    <col min="16140" max="16384" width="9.140625" style="750"/>
  </cols>
  <sheetData>
    <row r="1" spans="1:11" ht="15.75">
      <c r="A1" s="1561" t="s">
        <v>683</v>
      </c>
      <c r="B1" s="1561"/>
      <c r="C1" s="1561"/>
      <c r="D1" s="1561"/>
      <c r="E1" s="1561"/>
      <c r="F1" s="1561"/>
      <c r="G1" s="1561"/>
      <c r="H1" s="1561"/>
      <c r="I1" s="1561"/>
      <c r="J1" s="1561"/>
      <c r="K1" s="1561"/>
    </row>
    <row r="2" spans="1:11" ht="15.75">
      <c r="A2" s="1562" t="s">
        <v>691</v>
      </c>
      <c r="B2" s="1562"/>
      <c r="C2" s="1562"/>
      <c r="D2" s="1562"/>
      <c r="E2" s="1562"/>
      <c r="F2" s="1562"/>
      <c r="G2" s="1562"/>
      <c r="H2" s="1562"/>
      <c r="I2" s="1562"/>
      <c r="J2" s="1562"/>
      <c r="K2" s="1562"/>
    </row>
    <row r="3" spans="1:11" ht="15.75" customHeight="1">
      <c r="A3" s="1562" t="s">
        <v>1313</v>
      </c>
      <c r="B3" s="1562"/>
      <c r="C3" s="1562"/>
      <c r="D3" s="1562"/>
      <c r="E3" s="1562"/>
      <c r="F3" s="1562"/>
      <c r="G3" s="1562"/>
      <c r="H3" s="1562"/>
      <c r="I3" s="1562"/>
      <c r="J3" s="1562"/>
      <c r="K3" s="1562"/>
    </row>
    <row r="4" spans="1:11" ht="15.75">
      <c r="A4" s="1563" t="s">
        <v>676</v>
      </c>
      <c r="B4" s="1563"/>
      <c r="C4" s="1563"/>
      <c r="D4" s="1563"/>
      <c r="E4" s="1563"/>
      <c r="F4" s="1563"/>
      <c r="G4" s="1563"/>
      <c r="H4" s="1563"/>
      <c r="I4" s="1563"/>
      <c r="J4" s="1563"/>
      <c r="K4" s="1563"/>
    </row>
    <row r="5" spans="1:11" ht="21.75" customHeight="1" thickBot="1">
      <c r="A5" s="1484"/>
      <c r="B5" s="1485"/>
      <c r="C5" s="1486"/>
      <c r="D5" s="1564"/>
      <c r="E5" s="1564"/>
      <c r="F5" s="1564"/>
      <c r="G5" s="1564"/>
      <c r="H5" s="1484"/>
      <c r="I5" s="1484"/>
      <c r="J5" s="1484"/>
      <c r="K5" s="1484"/>
    </row>
    <row r="6" spans="1:11" ht="16.5" thickTop="1">
      <c r="A6" s="1565" t="s">
        <v>692</v>
      </c>
      <c r="B6" s="1567" t="s">
        <v>693</v>
      </c>
      <c r="C6" s="1491" t="s">
        <v>4</v>
      </c>
      <c r="D6" s="1569" t="s">
        <v>44</v>
      </c>
      <c r="E6" s="1570"/>
      <c r="F6" s="1569" t="s">
        <v>134</v>
      </c>
      <c r="G6" s="1570"/>
      <c r="H6" s="1571" t="s">
        <v>135</v>
      </c>
      <c r="I6" s="1572"/>
      <c r="J6" s="1572"/>
      <c r="K6" s="1573"/>
    </row>
    <row r="7" spans="1:11">
      <c r="A7" s="1566"/>
      <c r="B7" s="1568"/>
      <c r="C7" s="1487" t="s">
        <v>611</v>
      </c>
      <c r="D7" s="1487" t="s">
        <v>612</v>
      </c>
      <c r="E7" s="1487" t="s">
        <v>611</v>
      </c>
      <c r="F7" s="1487" t="s">
        <v>612</v>
      </c>
      <c r="G7" s="1487" t="s">
        <v>611</v>
      </c>
      <c r="H7" s="1488" t="s">
        <v>1314</v>
      </c>
      <c r="I7" s="1488" t="s">
        <v>1314</v>
      </c>
      <c r="J7" s="1488" t="s">
        <v>1315</v>
      </c>
      <c r="K7" s="1492" t="s">
        <v>1315</v>
      </c>
    </row>
    <row r="8" spans="1:11" ht="24" customHeight="1">
      <c r="A8" s="1493">
        <v>1</v>
      </c>
      <c r="B8" s="1489">
        <v>2</v>
      </c>
      <c r="C8" s="1489">
        <v>3</v>
      </c>
      <c r="D8" s="1489">
        <v>4</v>
      </c>
      <c r="E8" s="1489">
        <v>5</v>
      </c>
      <c r="F8" s="1489">
        <v>6</v>
      </c>
      <c r="G8" s="1489">
        <v>7</v>
      </c>
      <c r="H8" s="1490" t="s">
        <v>614</v>
      </c>
      <c r="I8" s="1490" t="s">
        <v>1316</v>
      </c>
      <c r="J8" s="1490" t="s">
        <v>616</v>
      </c>
      <c r="K8" s="1494" t="s">
        <v>1317</v>
      </c>
    </row>
    <row r="9" spans="1:11" ht="24.75" customHeight="1">
      <c r="A9" s="1496" t="s">
        <v>694</v>
      </c>
      <c r="B9" s="1497">
        <v>100</v>
      </c>
      <c r="C9" s="1498">
        <v>97.317288386684481</v>
      </c>
      <c r="D9" s="1498">
        <v>99.135729999999995</v>
      </c>
      <c r="E9" s="1498">
        <v>98.764656000000002</v>
      </c>
      <c r="F9" s="1498">
        <v>105.48023000000001</v>
      </c>
      <c r="G9" s="1498">
        <v>107.36151</v>
      </c>
      <c r="H9" s="1499">
        <v>1.4872666895161473</v>
      </c>
      <c r="I9" s="1499">
        <v>-0.37430904074645355</v>
      </c>
      <c r="J9" s="1499">
        <v>8.7043830740421981</v>
      </c>
      <c r="K9" s="1500">
        <v>1.7835380146592286</v>
      </c>
    </row>
    <row r="10" spans="1:11" ht="24.75" customHeight="1">
      <c r="A10" s="1496" t="s">
        <v>1318</v>
      </c>
      <c r="B10" s="1497">
        <v>33.590000000000003</v>
      </c>
      <c r="C10" s="1498">
        <v>100.90655129342409</v>
      </c>
      <c r="D10" s="1498">
        <v>101.96812</v>
      </c>
      <c r="E10" s="1498">
        <v>100.59587999999999</v>
      </c>
      <c r="F10" s="1498">
        <v>106.95245</v>
      </c>
      <c r="G10" s="1498">
        <v>111.77235</v>
      </c>
      <c r="H10" s="1499">
        <v>-0.30788020147541317</v>
      </c>
      <c r="I10" s="1499">
        <v>-1.3457539474102305</v>
      </c>
      <c r="J10" s="1499">
        <v>11.110266146088705</v>
      </c>
      <c r="K10" s="1500">
        <v>4.5065821306571365</v>
      </c>
    </row>
    <row r="11" spans="1:11" ht="24.75" customHeight="1">
      <c r="A11" s="1501" t="s">
        <v>1319</v>
      </c>
      <c r="B11" s="1502">
        <v>31.27</v>
      </c>
      <c r="C11" s="1503">
        <v>101.22676304419325</v>
      </c>
      <c r="D11" s="1503">
        <v>102.29436</v>
      </c>
      <c r="E11" s="1503">
        <v>100.82265</v>
      </c>
      <c r="F11" s="1503">
        <v>107.11226000000001</v>
      </c>
      <c r="G11" s="1503">
        <v>112.148026</v>
      </c>
      <c r="H11" s="1504">
        <v>-0.39921561456709753</v>
      </c>
      <c r="I11" s="1504">
        <v>-1.4387010192937311</v>
      </c>
      <c r="J11" s="1504">
        <v>11.232967988839818</v>
      </c>
      <c r="K11" s="1505">
        <v>4.7013908585254285</v>
      </c>
    </row>
    <row r="12" spans="1:11" ht="24.75" customHeight="1">
      <c r="A12" s="1506" t="s">
        <v>1320</v>
      </c>
      <c r="B12" s="1507">
        <v>2.31</v>
      </c>
      <c r="C12" s="1508">
        <v>94.395185955171371</v>
      </c>
      <c r="D12" s="1508">
        <v>97.557109999999994</v>
      </c>
      <c r="E12" s="1508">
        <v>97.529839999999993</v>
      </c>
      <c r="F12" s="1508">
        <v>104.79181</v>
      </c>
      <c r="G12" s="1508">
        <v>106.693</v>
      </c>
      <c r="H12" s="1509">
        <v>3.3207774454909895</v>
      </c>
      <c r="I12" s="1509">
        <v>-2.7952857562098643E-2</v>
      </c>
      <c r="J12" s="1509">
        <v>9.3952373960625835</v>
      </c>
      <c r="K12" s="1510">
        <v>1.8142543773220297</v>
      </c>
    </row>
    <row r="13" spans="1:11" ht="24.75" customHeight="1">
      <c r="A13" s="1496" t="s">
        <v>1321</v>
      </c>
      <c r="B13" s="1497">
        <v>8.76</v>
      </c>
      <c r="C13" s="1498">
        <v>97.401441010516507</v>
      </c>
      <c r="D13" s="1498">
        <v>95.24091</v>
      </c>
      <c r="E13" s="1498">
        <v>95.24091</v>
      </c>
      <c r="F13" s="1498">
        <v>107.51990499999999</v>
      </c>
      <c r="G13" s="1498">
        <v>109.701126</v>
      </c>
      <c r="H13" s="1499">
        <v>-2.2181715055768336</v>
      </c>
      <c r="I13" s="1499">
        <v>0</v>
      </c>
      <c r="J13" s="1499">
        <v>15.182778072994068</v>
      </c>
      <c r="K13" s="1500">
        <v>2.0286671570254953</v>
      </c>
    </row>
    <row r="14" spans="1:11" ht="24.75" customHeight="1">
      <c r="A14" s="1501" t="s">
        <v>845</v>
      </c>
      <c r="B14" s="1502">
        <v>5.66</v>
      </c>
      <c r="C14" s="1503">
        <v>94.734626056218389</v>
      </c>
      <c r="D14" s="1503">
        <v>92.633255000000005</v>
      </c>
      <c r="E14" s="1503">
        <v>92.633255000000005</v>
      </c>
      <c r="F14" s="1503">
        <v>111.64031</v>
      </c>
      <c r="G14" s="1503">
        <v>115.01669</v>
      </c>
      <c r="H14" s="1504">
        <v>-2.2181657791854974</v>
      </c>
      <c r="I14" s="1504">
        <v>0</v>
      </c>
      <c r="J14" s="1504">
        <v>24.163498303066206</v>
      </c>
      <c r="K14" s="1505">
        <v>3.0243377145764043</v>
      </c>
    </row>
    <row r="15" spans="1:11" ht="24.75" customHeight="1">
      <c r="A15" s="1506" t="s">
        <v>1322</v>
      </c>
      <c r="B15" s="1507">
        <v>3.1</v>
      </c>
      <c r="C15" s="1508"/>
      <c r="D15" s="1508">
        <v>100</v>
      </c>
      <c r="E15" s="1508">
        <v>100</v>
      </c>
      <c r="F15" s="1508">
        <v>100</v>
      </c>
      <c r="G15" s="1508">
        <v>100</v>
      </c>
      <c r="H15" s="1509"/>
      <c r="I15" s="1509"/>
      <c r="J15" s="1509">
        <v>0</v>
      </c>
      <c r="K15" s="1510">
        <v>0</v>
      </c>
    </row>
    <row r="16" spans="1:11" ht="24.75" customHeight="1">
      <c r="A16" s="1496" t="s">
        <v>1323</v>
      </c>
      <c r="B16" s="1497">
        <v>57.65</v>
      </c>
      <c r="C16" s="1498">
        <v>94.264899147104643</v>
      </c>
      <c r="D16" s="1498">
        <v>98.077629999999999</v>
      </c>
      <c r="E16" s="1498">
        <v>98.233440000000002</v>
      </c>
      <c r="F16" s="1498">
        <v>104.31243000000001</v>
      </c>
      <c r="G16" s="1498">
        <v>104.436035</v>
      </c>
      <c r="H16" s="1499">
        <v>4.2099879051504416</v>
      </c>
      <c r="I16" s="1499">
        <v>0.15886395297275158</v>
      </c>
      <c r="J16" s="1499">
        <v>6.3141380369047511</v>
      </c>
      <c r="K16" s="1500">
        <v>0.1184949866473346</v>
      </c>
    </row>
    <row r="17" spans="1:11" ht="24.75" customHeight="1">
      <c r="A17" s="1501" t="s">
        <v>1324</v>
      </c>
      <c r="B17" s="1502">
        <v>15.16</v>
      </c>
      <c r="C17" s="1503">
        <v>95.090972276884074</v>
      </c>
      <c r="D17" s="1503">
        <v>99.688109999999995</v>
      </c>
      <c r="E17" s="1503">
        <v>99.786079999999998</v>
      </c>
      <c r="F17" s="1503">
        <v>104.47341</v>
      </c>
      <c r="G17" s="1503">
        <v>104.71460999999999</v>
      </c>
      <c r="H17" s="1504">
        <v>4.937490500617443</v>
      </c>
      <c r="I17" s="1504">
        <v>9.8276514621460365E-2</v>
      </c>
      <c r="J17" s="1504">
        <v>4.9390957135504294</v>
      </c>
      <c r="K17" s="1505">
        <v>0.23087214249059684</v>
      </c>
    </row>
    <row r="18" spans="1:11" ht="24.75" customHeight="1">
      <c r="A18" s="1511" t="s">
        <v>855</v>
      </c>
      <c r="B18" s="1512">
        <v>1.01</v>
      </c>
      <c r="C18" s="1513">
        <v>100.43164590849574</v>
      </c>
      <c r="D18" s="1513">
        <v>96.862433999999993</v>
      </c>
      <c r="E18" s="1513">
        <v>96.862433999999993</v>
      </c>
      <c r="F18" s="1513">
        <v>108.79980999999999</v>
      </c>
      <c r="G18" s="1513">
        <v>108.79980999999999</v>
      </c>
      <c r="H18" s="1514">
        <v>-3.5538717664228017</v>
      </c>
      <c r="I18" s="1514">
        <v>0</v>
      </c>
      <c r="J18" s="1514">
        <v>12.324051241578331</v>
      </c>
      <c r="K18" s="1515">
        <v>0</v>
      </c>
    </row>
    <row r="19" spans="1:11" ht="24.75" customHeight="1">
      <c r="A19" s="1511" t="s">
        <v>1325</v>
      </c>
      <c r="B19" s="1512">
        <v>0.28999999999999998</v>
      </c>
      <c r="C19" s="1513">
        <v>104.28371648243549</v>
      </c>
      <c r="D19" s="1513">
        <v>100.66461</v>
      </c>
      <c r="E19" s="1513">
        <v>100.66461</v>
      </c>
      <c r="F19" s="1513">
        <v>102.04125999999999</v>
      </c>
      <c r="G19" s="1513">
        <v>102.04125999999999</v>
      </c>
      <c r="H19" s="1514">
        <v>-3.4704425623774711</v>
      </c>
      <c r="I19" s="1514">
        <v>0</v>
      </c>
      <c r="J19" s="1514">
        <v>1.3675610524890516</v>
      </c>
      <c r="K19" s="1515">
        <v>0</v>
      </c>
    </row>
    <row r="20" spans="1:11" ht="24.75" customHeight="1">
      <c r="A20" s="1511" t="s">
        <v>1326</v>
      </c>
      <c r="B20" s="1512">
        <v>2.0699999999999998</v>
      </c>
      <c r="C20" s="1513"/>
      <c r="D20" s="1513">
        <v>98.548150000000007</v>
      </c>
      <c r="E20" s="1513">
        <v>98.548150000000007</v>
      </c>
      <c r="F20" s="1513">
        <v>107.54528000000001</v>
      </c>
      <c r="G20" s="1513">
        <v>107.54528000000001</v>
      </c>
      <c r="H20" s="1514"/>
      <c r="I20" s="1514"/>
      <c r="J20" s="1514">
        <v>9.1296792481644786</v>
      </c>
      <c r="K20" s="1515">
        <v>0</v>
      </c>
    </row>
    <row r="21" spans="1:11" s="751" customFormat="1" ht="24.75" customHeight="1">
      <c r="A21" s="1511" t="s">
        <v>1327</v>
      </c>
      <c r="B21" s="1512">
        <v>1.08</v>
      </c>
      <c r="C21" s="1513">
        <v>96.65499962545799</v>
      </c>
      <c r="D21" s="1513">
        <v>96.914609999999996</v>
      </c>
      <c r="E21" s="1513">
        <v>96.914609999999996</v>
      </c>
      <c r="F21" s="1513">
        <v>100.56401</v>
      </c>
      <c r="G21" s="1513">
        <v>100.56401</v>
      </c>
      <c r="H21" s="1514">
        <v>0.26859487408619032</v>
      </c>
      <c r="I21" s="1514">
        <v>0</v>
      </c>
      <c r="J21" s="1514">
        <v>3.76558291881895</v>
      </c>
      <c r="K21" s="1515">
        <v>0</v>
      </c>
    </row>
    <row r="22" spans="1:11" ht="24.75" customHeight="1">
      <c r="A22" s="1511" t="s">
        <v>1328</v>
      </c>
      <c r="B22" s="1512">
        <v>6.55</v>
      </c>
      <c r="C22" s="1513">
        <v>97.230346515661324</v>
      </c>
      <c r="D22" s="1513">
        <v>100.03636</v>
      </c>
      <c r="E22" s="1513">
        <v>100.03636</v>
      </c>
      <c r="F22" s="1513">
        <v>98.966250000000002</v>
      </c>
      <c r="G22" s="1513">
        <v>98.966250000000002</v>
      </c>
      <c r="H22" s="1514">
        <v>2.8859441366762013</v>
      </c>
      <c r="I22" s="1514">
        <v>0</v>
      </c>
      <c r="J22" s="1514">
        <v>-1.069721049426434</v>
      </c>
      <c r="K22" s="1515">
        <v>0</v>
      </c>
    </row>
    <row r="23" spans="1:11" ht="24.75" customHeight="1">
      <c r="A23" s="1511" t="s">
        <v>1329</v>
      </c>
      <c r="B23" s="1512">
        <v>1.92</v>
      </c>
      <c r="C23" s="1513">
        <v>95.251141544449496</v>
      </c>
      <c r="D23" s="1513">
        <v>99.180149999999998</v>
      </c>
      <c r="E23" s="1513">
        <v>99.180149999999998</v>
      </c>
      <c r="F23" s="1513">
        <v>104.12291999999999</v>
      </c>
      <c r="G23" s="1513">
        <v>104.12291999999999</v>
      </c>
      <c r="H23" s="1514">
        <v>4.124893824728602</v>
      </c>
      <c r="I23" s="1514">
        <v>0</v>
      </c>
      <c r="J23" s="1514">
        <v>4.9836282764242696</v>
      </c>
      <c r="K23" s="1515">
        <v>0</v>
      </c>
    </row>
    <row r="24" spans="1:11" ht="24.75" customHeight="1">
      <c r="A24" s="1511" t="s">
        <v>1330</v>
      </c>
      <c r="B24" s="1512">
        <v>4.5</v>
      </c>
      <c r="C24" s="1513">
        <v>92.406963831312865</v>
      </c>
      <c r="D24" s="1513">
        <v>96.192139999999995</v>
      </c>
      <c r="E24" s="1513">
        <v>96.192139999999995</v>
      </c>
      <c r="F24" s="1513">
        <v>101.22478</v>
      </c>
      <c r="G24" s="1513">
        <v>101.22478</v>
      </c>
      <c r="H24" s="1514">
        <v>4.096202290118427</v>
      </c>
      <c r="I24" s="1514">
        <v>0</v>
      </c>
      <c r="J24" s="1514">
        <v>5.2318619795754557</v>
      </c>
      <c r="K24" s="1515">
        <v>0</v>
      </c>
    </row>
    <row r="25" spans="1:11" ht="24.75" customHeight="1">
      <c r="A25" s="1511" t="s">
        <v>1331</v>
      </c>
      <c r="B25" s="1512">
        <v>12.55</v>
      </c>
      <c r="C25" s="1513">
        <v>85.162632641478439</v>
      </c>
      <c r="D25" s="1513">
        <v>93.686760000000007</v>
      </c>
      <c r="E25" s="1513">
        <v>94.283940000000001</v>
      </c>
      <c r="F25" s="1513">
        <v>108.21845999999999</v>
      </c>
      <c r="G25" s="1513">
        <v>108.49487000000001</v>
      </c>
      <c r="H25" s="1514">
        <v>10.710457245868454</v>
      </c>
      <c r="I25" s="1514">
        <v>0.63742197937040146</v>
      </c>
      <c r="J25" s="1514">
        <v>15.072482121557499</v>
      </c>
      <c r="K25" s="1515">
        <v>0.25541853025816863</v>
      </c>
    </row>
    <row r="26" spans="1:11" ht="24.75" customHeight="1">
      <c r="A26" s="1511" t="s">
        <v>1332</v>
      </c>
      <c r="B26" s="1512">
        <v>4.45</v>
      </c>
      <c r="C26" s="1513">
        <v>98.35688020657868</v>
      </c>
      <c r="D26" s="1513">
        <v>100.56673000000001</v>
      </c>
      <c r="E26" s="1513">
        <v>100.56673000000001</v>
      </c>
      <c r="F26" s="1513">
        <v>100.56704999999999</v>
      </c>
      <c r="G26" s="1513">
        <v>100.56704999999999</v>
      </c>
      <c r="H26" s="1514">
        <v>2.2467668644836891</v>
      </c>
      <c r="I26" s="1514">
        <v>0</v>
      </c>
      <c r="J26" s="1514">
        <v>3.1819668390653533E-4</v>
      </c>
      <c r="K26" s="1515">
        <v>0</v>
      </c>
    </row>
    <row r="27" spans="1:11" ht="24.75" customHeight="1">
      <c r="A27" s="1511" t="s">
        <v>1333</v>
      </c>
      <c r="B27" s="1512">
        <v>3.17</v>
      </c>
      <c r="C27" s="1513">
        <v>91.605021731331703</v>
      </c>
      <c r="D27" s="1513">
        <v>99.174819999999997</v>
      </c>
      <c r="E27" s="1513">
        <v>99.174819999999997</v>
      </c>
      <c r="F27" s="1513">
        <v>102.384895</v>
      </c>
      <c r="G27" s="1513">
        <v>102.384895</v>
      </c>
      <c r="H27" s="1514">
        <v>8.2635188831347648</v>
      </c>
      <c r="I27" s="1514">
        <v>0</v>
      </c>
      <c r="J27" s="1514">
        <v>3.2367842966591667</v>
      </c>
      <c r="K27" s="1515">
        <v>0</v>
      </c>
    </row>
    <row r="28" spans="1:11" ht="24.75" customHeight="1">
      <c r="A28" s="1511" t="s">
        <v>1334</v>
      </c>
      <c r="B28" s="1512">
        <v>3.8</v>
      </c>
      <c r="C28" s="1513">
        <v>93.13480811236046</v>
      </c>
      <c r="D28" s="1513">
        <v>100.312675</v>
      </c>
      <c r="E28" s="1513">
        <v>100.312675</v>
      </c>
      <c r="F28" s="1513">
        <v>108.75660999999999</v>
      </c>
      <c r="G28" s="1513">
        <v>108.75660999999999</v>
      </c>
      <c r="H28" s="1514">
        <v>7.7069648106000983</v>
      </c>
      <c r="I28" s="1514">
        <v>0</v>
      </c>
      <c r="J28" s="1514">
        <v>8.4176152216058426</v>
      </c>
      <c r="K28" s="1515">
        <v>0</v>
      </c>
    </row>
    <row r="29" spans="1:11" ht="24.75" customHeight="1">
      <c r="A29" s="1511" t="s">
        <v>981</v>
      </c>
      <c r="B29" s="1512">
        <v>1.08</v>
      </c>
      <c r="C29" s="1513">
        <v>99.877023136137495</v>
      </c>
      <c r="D29" s="1513">
        <v>99.892910000000001</v>
      </c>
      <c r="E29" s="1513">
        <v>99.892910000000001</v>
      </c>
      <c r="F29" s="1513">
        <v>101.684235</v>
      </c>
      <c r="G29" s="1513">
        <v>101.684235</v>
      </c>
      <c r="H29" s="1514">
        <v>1.5906425085219666E-2</v>
      </c>
      <c r="I29" s="1514">
        <v>0</v>
      </c>
      <c r="J29" s="1514">
        <v>1.7932453864843723</v>
      </c>
      <c r="K29" s="1515">
        <v>0</v>
      </c>
    </row>
    <row r="30" spans="1:11" ht="24.75" customHeight="1">
      <c r="A30" s="1496" t="s">
        <v>1335</v>
      </c>
      <c r="B30" s="1497">
        <v>100</v>
      </c>
      <c r="C30" s="1498">
        <v>88.352327298445246</v>
      </c>
      <c r="D30" s="1498">
        <v>99.135729999999995</v>
      </c>
      <c r="E30" s="1498">
        <v>98.764656000000002</v>
      </c>
      <c r="F30" s="1498">
        <v>105.48023000000001</v>
      </c>
      <c r="G30" s="1498">
        <v>107.36151</v>
      </c>
      <c r="H30" s="1516">
        <v>11.78500784295467</v>
      </c>
      <c r="I30" s="1516">
        <v>-0.37430904074645355</v>
      </c>
      <c r="J30" s="1516">
        <v>8.7043830740421981</v>
      </c>
      <c r="K30" s="1517">
        <v>1.7835380146592286</v>
      </c>
    </row>
    <row r="31" spans="1:11" ht="24.75" customHeight="1">
      <c r="A31" s="1501" t="s">
        <v>1336</v>
      </c>
      <c r="B31" s="1502">
        <v>32.9</v>
      </c>
      <c r="C31" s="1503"/>
      <c r="D31" s="1503">
        <v>100.80461</v>
      </c>
      <c r="E31" s="1503">
        <v>100.04378</v>
      </c>
      <c r="F31" s="1513">
        <v>105.39139</v>
      </c>
      <c r="G31" s="1513">
        <v>109.05101000000001</v>
      </c>
      <c r="H31" s="1514"/>
      <c r="I31" s="1514">
        <v>-0.7547571485073945</v>
      </c>
      <c r="J31" s="1514">
        <v>9.0032883603558389</v>
      </c>
      <c r="K31" s="1515">
        <v>3.4724088941231486</v>
      </c>
    </row>
    <row r="32" spans="1:11" ht="24.75" customHeight="1">
      <c r="A32" s="1511" t="s">
        <v>1337</v>
      </c>
      <c r="B32" s="1512">
        <v>56.3</v>
      </c>
      <c r="C32" s="1513"/>
      <c r="D32" s="1513">
        <v>97.943179999999998</v>
      </c>
      <c r="E32" s="1518">
        <v>97.728745000000004</v>
      </c>
      <c r="F32" s="1513">
        <v>106.11221999999999</v>
      </c>
      <c r="G32" s="1513">
        <v>107.28556</v>
      </c>
      <c r="H32" s="1519"/>
      <c r="I32" s="1514">
        <v>-0.2189381639436192</v>
      </c>
      <c r="J32" s="1514">
        <v>9.7789191910732143</v>
      </c>
      <c r="K32" s="1515">
        <v>1.1057538896085788</v>
      </c>
    </row>
    <row r="33" spans="1:11" ht="24.75" customHeight="1">
      <c r="A33" s="1511" t="s">
        <v>1338</v>
      </c>
      <c r="B33" s="1512">
        <v>10.8</v>
      </c>
      <c r="C33" s="1513"/>
      <c r="D33" s="1513">
        <v>100.26795</v>
      </c>
      <c r="E33" s="1518">
        <v>100.26795</v>
      </c>
      <c r="F33" s="1513">
        <v>102.455635</v>
      </c>
      <c r="G33" s="1513">
        <v>102.60857</v>
      </c>
      <c r="H33" s="1519"/>
      <c r="I33" s="1514">
        <v>0</v>
      </c>
      <c r="J33" s="1514">
        <v>2.3343650687981636</v>
      </c>
      <c r="K33" s="1515">
        <v>0.14926948625128489</v>
      </c>
    </row>
    <row r="34" spans="1:11" ht="24.75" customHeight="1" thickBot="1">
      <c r="A34" s="1520" t="s">
        <v>1339</v>
      </c>
      <c r="B34" s="1521">
        <v>14.03</v>
      </c>
      <c r="C34" s="1522">
        <v>88.352327298445246</v>
      </c>
      <c r="D34" s="1522">
        <v>94.164479999999998</v>
      </c>
      <c r="E34" s="1522">
        <v>94.164479999999998</v>
      </c>
      <c r="F34" s="1522">
        <v>107.93351</v>
      </c>
      <c r="G34" s="1522">
        <v>108.40721000000001</v>
      </c>
      <c r="H34" s="1523">
        <v>6.5783809881112489</v>
      </c>
      <c r="I34" s="1523">
        <v>0</v>
      </c>
      <c r="J34" s="1523">
        <v>15.125374238778804</v>
      </c>
      <c r="K34" s="1524">
        <v>0.4388813075753859</v>
      </c>
    </row>
    <row r="35" spans="1:11" ht="13.5" thickTop="1"/>
  </sheetData>
  <mergeCells count="11">
    <mergeCell ref="A6:A7"/>
    <mergeCell ref="B6:B7"/>
    <mergeCell ref="D6:E6"/>
    <mergeCell ref="F6:G6"/>
    <mergeCell ref="H6:K6"/>
    <mergeCell ref="A1:K1"/>
    <mergeCell ref="A2:K2"/>
    <mergeCell ref="A3:K3"/>
    <mergeCell ref="A4:K4"/>
    <mergeCell ref="D5:E5"/>
    <mergeCell ref="F5:G5"/>
  </mergeCells>
  <printOptions horizontalCentered="1"/>
  <pageMargins left="0.19685039370078741" right="0.19685039370078741" top="0.19685039370078741" bottom="0.19685039370078741" header="0.51181102362204722" footer="0.51181102362204722"/>
  <pageSetup paperSize="9" scale="73"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P130"/>
  <sheetViews>
    <sheetView zoomScaleSheetLayoutView="86" workbookViewId="0">
      <selection activeCell="M12" sqref="M12"/>
    </sheetView>
  </sheetViews>
  <sheetFormatPr defaultRowHeight="24.95" customHeight="1"/>
  <cols>
    <col min="1" max="1" width="6.28515625" style="808" customWidth="1"/>
    <col min="2" max="2" width="34.5703125" style="702" customWidth="1"/>
    <col min="3" max="3" width="12" style="702" customWidth="1"/>
    <col min="4" max="12" width="11.7109375" style="702" customWidth="1"/>
    <col min="13" max="13" width="5.5703125" style="702" customWidth="1"/>
    <col min="14" max="254" width="9.140625" style="702"/>
    <col min="255" max="255" width="6.28515625" style="702" customWidth="1"/>
    <col min="256" max="256" width="29.7109375" style="702" bestFit="1" customWidth="1"/>
    <col min="257" max="257" width="8" style="702" bestFit="1" customWidth="1"/>
    <col min="258" max="258" width="10.7109375" style="702" bestFit="1" customWidth="1"/>
    <col min="259" max="259" width="8.85546875" style="702" bestFit="1" customWidth="1"/>
    <col min="260" max="260" width="10.7109375" style="702" bestFit="1" customWidth="1"/>
    <col min="261" max="261" width="8.7109375" style="702" bestFit="1" customWidth="1"/>
    <col min="262" max="262" width="8.85546875" style="702" bestFit="1" customWidth="1"/>
    <col min="263" max="263" width="10.7109375" style="702" bestFit="1" customWidth="1"/>
    <col min="264" max="267" width="9.28515625" style="702" customWidth="1"/>
    <col min="268" max="268" width="5.5703125" style="702" customWidth="1"/>
    <col min="269" max="510" width="9.140625" style="702"/>
    <col min="511" max="511" width="6.28515625" style="702" customWidth="1"/>
    <col min="512" max="512" width="29.7109375" style="702" bestFit="1" customWidth="1"/>
    <col min="513" max="513" width="8" style="702" bestFit="1" customWidth="1"/>
    <col min="514" max="514" width="10.7109375" style="702" bestFit="1" customWidth="1"/>
    <col min="515" max="515" width="8.85546875" style="702" bestFit="1" customWidth="1"/>
    <col min="516" max="516" width="10.7109375" style="702" bestFit="1" customWidth="1"/>
    <col min="517" max="517" width="8.7109375" style="702" bestFit="1" customWidth="1"/>
    <col min="518" max="518" width="8.85546875" style="702" bestFit="1" customWidth="1"/>
    <col min="519" max="519" width="10.7109375" style="702" bestFit="1" customWidth="1"/>
    <col min="520" max="523" width="9.28515625" style="702" customWidth="1"/>
    <col min="524" max="524" width="5.5703125" style="702" customWidth="1"/>
    <col min="525" max="766" width="9.140625" style="702"/>
    <col min="767" max="767" width="6.28515625" style="702" customWidth="1"/>
    <col min="768" max="768" width="29.7109375" style="702" bestFit="1" customWidth="1"/>
    <col min="769" max="769" width="8" style="702" bestFit="1" customWidth="1"/>
    <col min="770" max="770" width="10.7109375" style="702" bestFit="1" customWidth="1"/>
    <col min="771" max="771" width="8.85546875" style="702" bestFit="1" customWidth="1"/>
    <col min="772" max="772" width="10.7109375" style="702" bestFit="1" customWidth="1"/>
    <col min="773" max="773" width="8.7109375" style="702" bestFit="1" customWidth="1"/>
    <col min="774" max="774" width="8.85546875" style="702" bestFit="1" customWidth="1"/>
    <col min="775" max="775" width="10.7109375" style="702" bestFit="1" customWidth="1"/>
    <col min="776" max="779" width="9.28515625" style="702" customWidth="1"/>
    <col min="780" max="780" width="5.5703125" style="702" customWidth="1"/>
    <col min="781" max="1022" width="9.140625" style="702"/>
    <col min="1023" max="1023" width="6.28515625" style="702" customWidth="1"/>
    <col min="1024" max="1024" width="29.7109375" style="702" bestFit="1" customWidth="1"/>
    <col min="1025" max="1025" width="8" style="702" bestFit="1" customWidth="1"/>
    <col min="1026" max="1026" width="10.7109375" style="702" bestFit="1" customWidth="1"/>
    <col min="1027" max="1027" width="8.85546875" style="702" bestFit="1" customWidth="1"/>
    <col min="1028" max="1028" width="10.7109375" style="702" bestFit="1" customWidth="1"/>
    <col min="1029" max="1029" width="8.7109375" style="702" bestFit="1" customWidth="1"/>
    <col min="1030" max="1030" width="8.85546875" style="702" bestFit="1" customWidth="1"/>
    <col min="1031" max="1031" width="10.7109375" style="702" bestFit="1" customWidth="1"/>
    <col min="1032" max="1035" width="9.28515625" style="702" customWidth="1"/>
    <col min="1036" max="1036" width="5.5703125" style="702" customWidth="1"/>
    <col min="1037" max="1278" width="9.140625" style="702"/>
    <col min="1279" max="1279" width="6.28515625" style="702" customWidth="1"/>
    <col min="1280" max="1280" width="29.7109375" style="702" bestFit="1" customWidth="1"/>
    <col min="1281" max="1281" width="8" style="702" bestFit="1" customWidth="1"/>
    <col min="1282" max="1282" width="10.7109375" style="702" bestFit="1" customWidth="1"/>
    <col min="1283" max="1283" width="8.85546875" style="702" bestFit="1" customWidth="1"/>
    <col min="1284" max="1284" width="10.7109375" style="702" bestFit="1" customWidth="1"/>
    <col min="1285" max="1285" width="8.7109375" style="702" bestFit="1" customWidth="1"/>
    <col min="1286" max="1286" width="8.85546875" style="702" bestFit="1" customWidth="1"/>
    <col min="1287" max="1287" width="10.7109375" style="702" bestFit="1" customWidth="1"/>
    <col min="1288" max="1291" width="9.28515625" style="702" customWidth="1"/>
    <col min="1292" max="1292" width="5.5703125" style="702" customWidth="1"/>
    <col min="1293" max="1534" width="9.140625" style="702"/>
    <col min="1535" max="1535" width="6.28515625" style="702" customWidth="1"/>
    <col min="1536" max="1536" width="29.7109375" style="702" bestFit="1" customWidth="1"/>
    <col min="1537" max="1537" width="8" style="702" bestFit="1" customWidth="1"/>
    <col min="1538" max="1538" width="10.7109375" style="702" bestFit="1" customWidth="1"/>
    <col min="1539" max="1539" width="8.85546875" style="702" bestFit="1" customWidth="1"/>
    <col min="1540" max="1540" width="10.7109375" style="702" bestFit="1" customWidth="1"/>
    <col min="1541" max="1541" width="8.7109375" style="702" bestFit="1" customWidth="1"/>
    <col min="1542" max="1542" width="8.85546875" style="702" bestFit="1" customWidth="1"/>
    <col min="1543" max="1543" width="10.7109375" style="702" bestFit="1" customWidth="1"/>
    <col min="1544" max="1547" width="9.28515625" style="702" customWidth="1"/>
    <col min="1548" max="1548" width="5.5703125" style="702" customWidth="1"/>
    <col min="1549" max="1790" width="9.140625" style="702"/>
    <col min="1791" max="1791" width="6.28515625" style="702" customWidth="1"/>
    <col min="1792" max="1792" width="29.7109375" style="702" bestFit="1" customWidth="1"/>
    <col min="1793" max="1793" width="8" style="702" bestFit="1" customWidth="1"/>
    <col min="1794" max="1794" width="10.7109375" style="702" bestFit="1" customWidth="1"/>
    <col min="1795" max="1795" width="8.85546875" style="702" bestFit="1" customWidth="1"/>
    <col min="1796" max="1796" width="10.7109375" style="702" bestFit="1" customWidth="1"/>
    <col min="1797" max="1797" width="8.7109375" style="702" bestFit="1" customWidth="1"/>
    <col min="1798" max="1798" width="8.85546875" style="702" bestFit="1" customWidth="1"/>
    <col min="1799" max="1799" width="10.7109375" style="702" bestFit="1" customWidth="1"/>
    <col min="1800" max="1803" width="9.28515625" style="702" customWidth="1"/>
    <col min="1804" max="1804" width="5.5703125" style="702" customWidth="1"/>
    <col min="1805" max="2046" width="9.140625" style="702"/>
    <col min="2047" max="2047" width="6.28515625" style="702" customWidth="1"/>
    <col min="2048" max="2048" width="29.7109375" style="702" bestFit="1" customWidth="1"/>
    <col min="2049" max="2049" width="8" style="702" bestFit="1" customWidth="1"/>
    <col min="2050" max="2050" width="10.7109375" style="702" bestFit="1" customWidth="1"/>
    <col min="2051" max="2051" width="8.85546875" style="702" bestFit="1" customWidth="1"/>
    <col min="2052" max="2052" width="10.7109375" style="702" bestFit="1" customWidth="1"/>
    <col min="2053" max="2053" width="8.7109375" style="702" bestFit="1" customWidth="1"/>
    <col min="2054" max="2054" width="8.85546875" style="702" bestFit="1" customWidth="1"/>
    <col min="2055" max="2055" width="10.7109375" style="702" bestFit="1" customWidth="1"/>
    <col min="2056" max="2059" width="9.28515625" style="702" customWidth="1"/>
    <col min="2060" max="2060" width="5.5703125" style="702" customWidth="1"/>
    <col min="2061" max="2302" width="9.140625" style="702"/>
    <col min="2303" max="2303" width="6.28515625" style="702" customWidth="1"/>
    <col min="2304" max="2304" width="29.7109375" style="702" bestFit="1" customWidth="1"/>
    <col min="2305" max="2305" width="8" style="702" bestFit="1" customWidth="1"/>
    <col min="2306" max="2306" width="10.7109375" style="702" bestFit="1" customWidth="1"/>
    <col min="2307" max="2307" width="8.85546875" style="702" bestFit="1" customWidth="1"/>
    <col min="2308" max="2308" width="10.7109375" style="702" bestFit="1" customWidth="1"/>
    <col min="2309" max="2309" width="8.7109375" style="702" bestFit="1" customWidth="1"/>
    <col min="2310" max="2310" width="8.85546875" style="702" bestFit="1" customWidth="1"/>
    <col min="2311" max="2311" width="10.7109375" style="702" bestFit="1" customWidth="1"/>
    <col min="2312" max="2315" width="9.28515625" style="702" customWidth="1"/>
    <col min="2316" max="2316" width="5.5703125" style="702" customWidth="1"/>
    <col min="2317" max="2558" width="9.140625" style="702"/>
    <col min="2559" max="2559" width="6.28515625" style="702" customWidth="1"/>
    <col min="2560" max="2560" width="29.7109375" style="702" bestFit="1" customWidth="1"/>
    <col min="2561" max="2561" width="8" style="702" bestFit="1" customWidth="1"/>
    <col min="2562" max="2562" width="10.7109375" style="702" bestFit="1" customWidth="1"/>
    <col min="2563" max="2563" width="8.85546875" style="702" bestFit="1" customWidth="1"/>
    <col min="2564" max="2564" width="10.7109375" style="702" bestFit="1" customWidth="1"/>
    <col min="2565" max="2565" width="8.7109375" style="702" bestFit="1" customWidth="1"/>
    <col min="2566" max="2566" width="8.85546875" style="702" bestFit="1" customWidth="1"/>
    <col min="2567" max="2567" width="10.7109375" style="702" bestFit="1" customWidth="1"/>
    <col min="2568" max="2571" width="9.28515625" style="702" customWidth="1"/>
    <col min="2572" max="2572" width="5.5703125" style="702" customWidth="1"/>
    <col min="2573" max="2814" width="9.140625" style="702"/>
    <col min="2815" max="2815" width="6.28515625" style="702" customWidth="1"/>
    <col min="2816" max="2816" width="29.7109375" style="702" bestFit="1" customWidth="1"/>
    <col min="2817" max="2817" width="8" style="702" bestFit="1" customWidth="1"/>
    <col min="2818" max="2818" width="10.7109375" style="702" bestFit="1" customWidth="1"/>
    <col min="2819" max="2819" width="8.85546875" style="702" bestFit="1" customWidth="1"/>
    <col min="2820" max="2820" width="10.7109375" style="702" bestFit="1" customWidth="1"/>
    <col min="2821" max="2821" width="8.7109375" style="702" bestFit="1" customWidth="1"/>
    <col min="2822" max="2822" width="8.85546875" style="702" bestFit="1" customWidth="1"/>
    <col min="2823" max="2823" width="10.7109375" style="702" bestFit="1" customWidth="1"/>
    <col min="2824" max="2827" width="9.28515625" style="702" customWidth="1"/>
    <col min="2828" max="2828" width="5.5703125" style="702" customWidth="1"/>
    <col min="2829" max="3070" width="9.140625" style="702"/>
    <col min="3071" max="3071" width="6.28515625" style="702" customWidth="1"/>
    <col min="3072" max="3072" width="29.7109375" style="702" bestFit="1" customWidth="1"/>
    <col min="3073" max="3073" width="8" style="702" bestFit="1" customWidth="1"/>
    <col min="3074" max="3074" width="10.7109375" style="702" bestFit="1" customWidth="1"/>
    <col min="3075" max="3075" width="8.85546875" style="702" bestFit="1" customWidth="1"/>
    <col min="3076" max="3076" width="10.7109375" style="702" bestFit="1" customWidth="1"/>
    <col min="3077" max="3077" width="8.7109375" style="702" bestFit="1" customWidth="1"/>
    <col min="3078" max="3078" width="8.85546875" style="702" bestFit="1" customWidth="1"/>
    <col min="3079" max="3079" width="10.7109375" style="702" bestFit="1" customWidth="1"/>
    <col min="3080" max="3083" width="9.28515625" style="702" customWidth="1"/>
    <col min="3084" max="3084" width="5.5703125" style="702" customWidth="1"/>
    <col min="3085" max="3326" width="9.140625" style="702"/>
    <col min="3327" max="3327" width="6.28515625" style="702" customWidth="1"/>
    <col min="3328" max="3328" width="29.7109375" style="702" bestFit="1" customWidth="1"/>
    <col min="3329" max="3329" width="8" style="702" bestFit="1" customWidth="1"/>
    <col min="3330" max="3330" width="10.7109375" style="702" bestFit="1" customWidth="1"/>
    <col min="3331" max="3331" width="8.85546875" style="702" bestFit="1" customWidth="1"/>
    <col min="3332" max="3332" width="10.7109375" style="702" bestFit="1" customWidth="1"/>
    <col min="3333" max="3333" width="8.7109375" style="702" bestFit="1" customWidth="1"/>
    <col min="3334" max="3334" width="8.85546875" style="702" bestFit="1" customWidth="1"/>
    <col min="3335" max="3335" width="10.7109375" style="702" bestFit="1" customWidth="1"/>
    <col min="3336" max="3339" width="9.28515625" style="702" customWidth="1"/>
    <col min="3340" max="3340" width="5.5703125" style="702" customWidth="1"/>
    <col min="3341" max="3582" width="9.140625" style="702"/>
    <col min="3583" max="3583" width="6.28515625" style="702" customWidth="1"/>
    <col min="3584" max="3584" width="29.7109375" style="702" bestFit="1" customWidth="1"/>
    <col min="3585" max="3585" width="8" style="702" bestFit="1" customWidth="1"/>
    <col min="3586" max="3586" width="10.7109375" style="702" bestFit="1" customWidth="1"/>
    <col min="3587" max="3587" width="8.85546875" style="702" bestFit="1" customWidth="1"/>
    <col min="3588" max="3588" width="10.7109375" style="702" bestFit="1" customWidth="1"/>
    <col min="3589" max="3589" width="8.7109375" style="702" bestFit="1" customWidth="1"/>
    <col min="3590" max="3590" width="8.85546875" style="702" bestFit="1" customWidth="1"/>
    <col min="3591" max="3591" width="10.7109375" style="702" bestFit="1" customWidth="1"/>
    <col min="3592" max="3595" width="9.28515625" style="702" customWidth="1"/>
    <col min="3596" max="3596" width="5.5703125" style="702" customWidth="1"/>
    <col min="3597" max="3838" width="9.140625" style="702"/>
    <col min="3839" max="3839" width="6.28515625" style="702" customWidth="1"/>
    <col min="3840" max="3840" width="29.7109375" style="702" bestFit="1" customWidth="1"/>
    <col min="3841" max="3841" width="8" style="702" bestFit="1" customWidth="1"/>
    <col min="3842" max="3842" width="10.7109375" style="702" bestFit="1" customWidth="1"/>
    <col min="3843" max="3843" width="8.85546875" style="702" bestFit="1" customWidth="1"/>
    <col min="3844" max="3844" width="10.7109375" style="702" bestFit="1" customWidth="1"/>
    <col min="3845" max="3845" width="8.7109375" style="702" bestFit="1" customWidth="1"/>
    <col min="3846" max="3846" width="8.85546875" style="702" bestFit="1" customWidth="1"/>
    <col min="3847" max="3847" width="10.7109375" style="702" bestFit="1" customWidth="1"/>
    <col min="3848" max="3851" width="9.28515625" style="702" customWidth="1"/>
    <col min="3852" max="3852" width="5.5703125" style="702" customWidth="1"/>
    <col min="3853" max="4094" width="9.140625" style="702"/>
    <col min="4095" max="4095" width="6.28515625" style="702" customWidth="1"/>
    <col min="4096" max="4096" width="29.7109375" style="702" bestFit="1" customWidth="1"/>
    <col min="4097" max="4097" width="8" style="702" bestFit="1" customWidth="1"/>
    <col min="4098" max="4098" width="10.7109375" style="702" bestFit="1" customWidth="1"/>
    <col min="4099" max="4099" width="8.85546875" style="702" bestFit="1" customWidth="1"/>
    <col min="4100" max="4100" width="10.7109375" style="702" bestFit="1" customWidth="1"/>
    <col min="4101" max="4101" width="8.7109375" style="702" bestFit="1" customWidth="1"/>
    <col min="4102" max="4102" width="8.85546875" style="702" bestFit="1" customWidth="1"/>
    <col min="4103" max="4103" width="10.7109375" style="702" bestFit="1" customWidth="1"/>
    <col min="4104" max="4107" width="9.28515625" style="702" customWidth="1"/>
    <col min="4108" max="4108" width="5.5703125" style="702" customWidth="1"/>
    <col min="4109" max="4350" width="9.140625" style="702"/>
    <col min="4351" max="4351" width="6.28515625" style="702" customWidth="1"/>
    <col min="4352" max="4352" width="29.7109375" style="702" bestFit="1" customWidth="1"/>
    <col min="4353" max="4353" width="8" style="702" bestFit="1" customWidth="1"/>
    <col min="4354" max="4354" width="10.7109375" style="702" bestFit="1" customWidth="1"/>
    <col min="4355" max="4355" width="8.85546875" style="702" bestFit="1" customWidth="1"/>
    <col min="4356" max="4356" width="10.7109375" style="702" bestFit="1" customWidth="1"/>
    <col min="4357" max="4357" width="8.7109375" style="702" bestFit="1" customWidth="1"/>
    <col min="4358" max="4358" width="8.85546875" style="702" bestFit="1" customWidth="1"/>
    <col min="4359" max="4359" width="10.7109375" style="702" bestFit="1" customWidth="1"/>
    <col min="4360" max="4363" width="9.28515625" style="702" customWidth="1"/>
    <col min="4364" max="4364" width="5.5703125" style="702" customWidth="1"/>
    <col min="4365" max="4606" width="9.140625" style="702"/>
    <col min="4607" max="4607" width="6.28515625" style="702" customWidth="1"/>
    <col min="4608" max="4608" width="29.7109375" style="702" bestFit="1" customWidth="1"/>
    <col min="4609" max="4609" width="8" style="702" bestFit="1" customWidth="1"/>
    <col min="4610" max="4610" width="10.7109375" style="702" bestFit="1" customWidth="1"/>
    <col min="4611" max="4611" width="8.85546875" style="702" bestFit="1" customWidth="1"/>
    <col min="4612" max="4612" width="10.7109375" style="702" bestFit="1" customWidth="1"/>
    <col min="4613" max="4613" width="8.7109375" style="702" bestFit="1" customWidth="1"/>
    <col min="4614" max="4614" width="8.85546875" style="702" bestFit="1" customWidth="1"/>
    <col min="4615" max="4615" width="10.7109375" style="702" bestFit="1" customWidth="1"/>
    <col min="4616" max="4619" width="9.28515625" style="702" customWidth="1"/>
    <col min="4620" max="4620" width="5.5703125" style="702" customWidth="1"/>
    <col min="4621" max="4862" width="9.140625" style="702"/>
    <col min="4863" max="4863" width="6.28515625" style="702" customWidth="1"/>
    <col min="4864" max="4864" width="29.7109375" style="702" bestFit="1" customWidth="1"/>
    <col min="4865" max="4865" width="8" style="702" bestFit="1" customWidth="1"/>
    <col min="4866" max="4866" width="10.7109375" style="702" bestFit="1" customWidth="1"/>
    <col min="4867" max="4867" width="8.85546875" style="702" bestFit="1" customWidth="1"/>
    <col min="4868" max="4868" width="10.7109375" style="702" bestFit="1" customWidth="1"/>
    <col min="4869" max="4869" width="8.7109375" style="702" bestFit="1" customWidth="1"/>
    <col min="4870" max="4870" width="8.85546875" style="702" bestFit="1" customWidth="1"/>
    <col min="4871" max="4871" width="10.7109375" style="702" bestFit="1" customWidth="1"/>
    <col min="4872" max="4875" width="9.28515625" style="702" customWidth="1"/>
    <col min="4876" max="4876" width="5.5703125" style="702" customWidth="1"/>
    <col min="4877" max="5118" width="9.140625" style="702"/>
    <col min="5119" max="5119" width="6.28515625" style="702" customWidth="1"/>
    <col min="5120" max="5120" width="29.7109375" style="702" bestFit="1" customWidth="1"/>
    <col min="5121" max="5121" width="8" style="702" bestFit="1" customWidth="1"/>
    <col min="5122" max="5122" width="10.7109375" style="702" bestFit="1" customWidth="1"/>
    <col min="5123" max="5123" width="8.85546875" style="702" bestFit="1" customWidth="1"/>
    <col min="5124" max="5124" width="10.7109375" style="702" bestFit="1" customWidth="1"/>
    <col min="5125" max="5125" width="8.7109375" style="702" bestFit="1" customWidth="1"/>
    <col min="5126" max="5126" width="8.85546875" style="702" bestFit="1" customWidth="1"/>
    <col min="5127" max="5127" width="10.7109375" style="702" bestFit="1" customWidth="1"/>
    <col min="5128" max="5131" width="9.28515625" style="702" customWidth="1"/>
    <col min="5132" max="5132" width="5.5703125" style="702" customWidth="1"/>
    <col min="5133" max="5374" width="9.140625" style="702"/>
    <col min="5375" max="5375" width="6.28515625" style="702" customWidth="1"/>
    <col min="5376" max="5376" width="29.7109375" style="702" bestFit="1" customWidth="1"/>
    <col min="5377" max="5377" width="8" style="702" bestFit="1" customWidth="1"/>
    <col min="5378" max="5378" width="10.7109375" style="702" bestFit="1" customWidth="1"/>
    <col min="5379" max="5379" width="8.85546875" style="702" bestFit="1" customWidth="1"/>
    <col min="5380" max="5380" width="10.7109375" style="702" bestFit="1" customWidth="1"/>
    <col min="5381" max="5381" width="8.7109375" style="702" bestFit="1" customWidth="1"/>
    <col min="5382" max="5382" width="8.85546875" style="702" bestFit="1" customWidth="1"/>
    <col min="5383" max="5383" width="10.7109375" style="702" bestFit="1" customWidth="1"/>
    <col min="5384" max="5387" width="9.28515625" style="702" customWidth="1"/>
    <col min="5388" max="5388" width="5.5703125" style="702" customWidth="1"/>
    <col min="5389" max="5630" width="9.140625" style="702"/>
    <col min="5631" max="5631" width="6.28515625" style="702" customWidth="1"/>
    <col min="5632" max="5632" width="29.7109375" style="702" bestFit="1" customWidth="1"/>
    <col min="5633" max="5633" width="8" style="702" bestFit="1" customWidth="1"/>
    <col min="5634" max="5634" width="10.7109375" style="702" bestFit="1" customWidth="1"/>
    <col min="5635" max="5635" width="8.85546875" style="702" bestFit="1" customWidth="1"/>
    <col min="5636" max="5636" width="10.7109375" style="702" bestFit="1" customWidth="1"/>
    <col min="5637" max="5637" width="8.7109375" style="702" bestFit="1" customWidth="1"/>
    <col min="5638" max="5638" width="8.85546875" style="702" bestFit="1" customWidth="1"/>
    <col min="5639" max="5639" width="10.7109375" style="702" bestFit="1" customWidth="1"/>
    <col min="5640" max="5643" width="9.28515625" style="702" customWidth="1"/>
    <col min="5644" max="5644" width="5.5703125" style="702" customWidth="1"/>
    <col min="5645" max="5886" width="9.140625" style="702"/>
    <col min="5887" max="5887" width="6.28515625" style="702" customWidth="1"/>
    <col min="5888" max="5888" width="29.7109375" style="702" bestFit="1" customWidth="1"/>
    <col min="5889" max="5889" width="8" style="702" bestFit="1" customWidth="1"/>
    <col min="5890" max="5890" width="10.7109375" style="702" bestFit="1" customWidth="1"/>
    <col min="5891" max="5891" width="8.85546875" style="702" bestFit="1" customWidth="1"/>
    <col min="5892" max="5892" width="10.7109375" style="702" bestFit="1" customWidth="1"/>
    <col min="5893" max="5893" width="8.7109375" style="702" bestFit="1" customWidth="1"/>
    <col min="5894" max="5894" width="8.85546875" style="702" bestFit="1" customWidth="1"/>
    <col min="5895" max="5895" width="10.7109375" style="702" bestFit="1" customWidth="1"/>
    <col min="5896" max="5899" width="9.28515625" style="702" customWidth="1"/>
    <col min="5900" max="5900" width="5.5703125" style="702" customWidth="1"/>
    <col min="5901" max="6142" width="9.140625" style="702"/>
    <col min="6143" max="6143" width="6.28515625" style="702" customWidth="1"/>
    <col min="6144" max="6144" width="29.7109375" style="702" bestFit="1" customWidth="1"/>
    <col min="6145" max="6145" width="8" style="702" bestFit="1" customWidth="1"/>
    <col min="6146" max="6146" width="10.7109375" style="702" bestFit="1" customWidth="1"/>
    <col min="6147" max="6147" width="8.85546875" style="702" bestFit="1" customWidth="1"/>
    <col min="6148" max="6148" width="10.7109375" style="702" bestFit="1" customWidth="1"/>
    <col min="6149" max="6149" width="8.7109375" style="702" bestFit="1" customWidth="1"/>
    <col min="6150" max="6150" width="8.85546875" style="702" bestFit="1" customWidth="1"/>
    <col min="6151" max="6151" width="10.7109375" style="702" bestFit="1" customWidth="1"/>
    <col min="6152" max="6155" width="9.28515625" style="702" customWidth="1"/>
    <col min="6156" max="6156" width="5.5703125" style="702" customWidth="1"/>
    <col min="6157" max="6398" width="9.140625" style="702"/>
    <col min="6399" max="6399" width="6.28515625" style="702" customWidth="1"/>
    <col min="6400" max="6400" width="29.7109375" style="702" bestFit="1" customWidth="1"/>
    <col min="6401" max="6401" width="8" style="702" bestFit="1" customWidth="1"/>
    <col min="6402" max="6402" width="10.7109375" style="702" bestFit="1" customWidth="1"/>
    <col min="6403" max="6403" width="8.85546875" style="702" bestFit="1" customWidth="1"/>
    <col min="6404" max="6404" width="10.7109375" style="702" bestFit="1" customWidth="1"/>
    <col min="6405" max="6405" width="8.7109375" style="702" bestFit="1" customWidth="1"/>
    <col min="6406" max="6406" width="8.85546875" style="702" bestFit="1" customWidth="1"/>
    <col min="6407" max="6407" width="10.7109375" style="702" bestFit="1" customWidth="1"/>
    <col min="6408" max="6411" width="9.28515625" style="702" customWidth="1"/>
    <col min="6412" max="6412" width="5.5703125" style="702" customWidth="1"/>
    <col min="6413" max="6654" width="9.140625" style="702"/>
    <col min="6655" max="6655" width="6.28515625" style="702" customWidth="1"/>
    <col min="6656" max="6656" width="29.7109375" style="702" bestFit="1" customWidth="1"/>
    <col min="6657" max="6657" width="8" style="702" bestFit="1" customWidth="1"/>
    <col min="6658" max="6658" width="10.7109375" style="702" bestFit="1" customWidth="1"/>
    <col min="6659" max="6659" width="8.85546875" style="702" bestFit="1" customWidth="1"/>
    <col min="6660" max="6660" width="10.7109375" style="702" bestFit="1" customWidth="1"/>
    <col min="6661" max="6661" width="8.7109375" style="702" bestFit="1" customWidth="1"/>
    <col min="6662" max="6662" width="8.85546875" style="702" bestFit="1" customWidth="1"/>
    <col min="6663" max="6663" width="10.7109375" style="702" bestFit="1" customWidth="1"/>
    <col min="6664" max="6667" width="9.28515625" style="702" customWidth="1"/>
    <col min="6668" max="6668" width="5.5703125" style="702" customWidth="1"/>
    <col min="6669" max="6910" width="9.140625" style="702"/>
    <col min="6911" max="6911" width="6.28515625" style="702" customWidth="1"/>
    <col min="6912" max="6912" width="29.7109375" style="702" bestFit="1" customWidth="1"/>
    <col min="6913" max="6913" width="8" style="702" bestFit="1" customWidth="1"/>
    <col min="6914" max="6914" width="10.7109375" style="702" bestFit="1" customWidth="1"/>
    <col min="6915" max="6915" width="8.85546875" style="702" bestFit="1" customWidth="1"/>
    <col min="6916" max="6916" width="10.7109375" style="702" bestFit="1" customWidth="1"/>
    <col min="6917" max="6917" width="8.7109375" style="702" bestFit="1" customWidth="1"/>
    <col min="6918" max="6918" width="8.85546875" style="702" bestFit="1" customWidth="1"/>
    <col min="6919" max="6919" width="10.7109375" style="702" bestFit="1" customWidth="1"/>
    <col min="6920" max="6923" width="9.28515625" style="702" customWidth="1"/>
    <col min="6924" max="6924" width="5.5703125" style="702" customWidth="1"/>
    <col min="6925" max="7166" width="9.140625" style="702"/>
    <col min="7167" max="7167" width="6.28515625" style="702" customWidth="1"/>
    <col min="7168" max="7168" width="29.7109375" style="702" bestFit="1" customWidth="1"/>
    <col min="7169" max="7169" width="8" style="702" bestFit="1" customWidth="1"/>
    <col min="7170" max="7170" width="10.7109375" style="702" bestFit="1" customWidth="1"/>
    <col min="7171" max="7171" width="8.85546875" style="702" bestFit="1" customWidth="1"/>
    <col min="7172" max="7172" width="10.7109375" style="702" bestFit="1" customWidth="1"/>
    <col min="7173" max="7173" width="8.7109375" style="702" bestFit="1" customWidth="1"/>
    <col min="7174" max="7174" width="8.85546875" style="702" bestFit="1" customWidth="1"/>
    <col min="7175" max="7175" width="10.7109375" style="702" bestFit="1" customWidth="1"/>
    <col min="7176" max="7179" width="9.28515625" style="702" customWidth="1"/>
    <col min="7180" max="7180" width="5.5703125" style="702" customWidth="1"/>
    <col min="7181" max="7422" width="9.140625" style="702"/>
    <col min="7423" max="7423" width="6.28515625" style="702" customWidth="1"/>
    <col min="7424" max="7424" width="29.7109375" style="702" bestFit="1" customWidth="1"/>
    <col min="7425" max="7425" width="8" style="702" bestFit="1" customWidth="1"/>
    <col min="7426" max="7426" width="10.7109375" style="702" bestFit="1" customWidth="1"/>
    <col min="7427" max="7427" width="8.85546875" style="702" bestFit="1" customWidth="1"/>
    <col min="7428" max="7428" width="10.7109375" style="702" bestFit="1" customWidth="1"/>
    <col min="7429" max="7429" width="8.7109375" style="702" bestFit="1" customWidth="1"/>
    <col min="7430" max="7430" width="8.85546875" style="702" bestFit="1" customWidth="1"/>
    <col min="7431" max="7431" width="10.7109375" style="702" bestFit="1" customWidth="1"/>
    <col min="7432" max="7435" width="9.28515625" style="702" customWidth="1"/>
    <col min="7436" max="7436" width="5.5703125" style="702" customWidth="1"/>
    <col min="7437" max="7678" width="9.140625" style="702"/>
    <col min="7679" max="7679" width="6.28515625" style="702" customWidth="1"/>
    <col min="7680" max="7680" width="29.7109375" style="702" bestFit="1" customWidth="1"/>
    <col min="7681" max="7681" width="8" style="702" bestFit="1" customWidth="1"/>
    <col min="7682" max="7682" width="10.7109375" style="702" bestFit="1" customWidth="1"/>
    <col min="7683" max="7683" width="8.85546875" style="702" bestFit="1" customWidth="1"/>
    <col min="7684" max="7684" width="10.7109375" style="702" bestFit="1" customWidth="1"/>
    <col min="7685" max="7685" width="8.7109375" style="702" bestFit="1" customWidth="1"/>
    <col min="7686" max="7686" width="8.85546875" style="702" bestFit="1" customWidth="1"/>
    <col min="7687" max="7687" width="10.7109375" style="702" bestFit="1" customWidth="1"/>
    <col min="7688" max="7691" width="9.28515625" style="702" customWidth="1"/>
    <col min="7692" max="7692" width="5.5703125" style="702" customWidth="1"/>
    <col min="7693" max="7934" width="9.140625" style="702"/>
    <col min="7935" max="7935" width="6.28515625" style="702" customWidth="1"/>
    <col min="7936" max="7936" width="29.7109375" style="702" bestFit="1" customWidth="1"/>
    <col min="7937" max="7937" width="8" style="702" bestFit="1" customWidth="1"/>
    <col min="7938" max="7938" width="10.7109375" style="702" bestFit="1" customWidth="1"/>
    <col min="7939" max="7939" width="8.85546875" style="702" bestFit="1" customWidth="1"/>
    <col min="7940" max="7940" width="10.7109375" style="702" bestFit="1" customWidth="1"/>
    <col min="7941" max="7941" width="8.7109375" style="702" bestFit="1" customWidth="1"/>
    <col min="7942" max="7942" width="8.85546875" style="702" bestFit="1" customWidth="1"/>
    <col min="7943" max="7943" width="10.7109375" style="702" bestFit="1" customWidth="1"/>
    <col min="7944" max="7947" width="9.28515625" style="702" customWidth="1"/>
    <col min="7948" max="7948" width="5.5703125" style="702" customWidth="1"/>
    <col min="7949" max="8190" width="9.140625" style="702"/>
    <col min="8191" max="8191" width="6.28515625" style="702" customWidth="1"/>
    <col min="8192" max="8192" width="29.7109375" style="702" bestFit="1" customWidth="1"/>
    <col min="8193" max="8193" width="8" style="702" bestFit="1" customWidth="1"/>
    <col min="8194" max="8194" width="10.7109375" style="702" bestFit="1" customWidth="1"/>
    <col min="8195" max="8195" width="8.85546875" style="702" bestFit="1" customWidth="1"/>
    <col min="8196" max="8196" width="10.7109375" style="702" bestFit="1" customWidth="1"/>
    <col min="8197" max="8197" width="8.7109375" style="702" bestFit="1" customWidth="1"/>
    <col min="8198" max="8198" width="8.85546875" style="702" bestFit="1" customWidth="1"/>
    <col min="8199" max="8199" width="10.7109375" style="702" bestFit="1" customWidth="1"/>
    <col min="8200" max="8203" width="9.28515625" style="702" customWidth="1"/>
    <col min="8204" max="8204" width="5.5703125" style="702" customWidth="1"/>
    <col min="8205" max="8446" width="9.140625" style="702"/>
    <col min="8447" max="8447" width="6.28515625" style="702" customWidth="1"/>
    <col min="8448" max="8448" width="29.7109375" style="702" bestFit="1" customWidth="1"/>
    <col min="8449" max="8449" width="8" style="702" bestFit="1" customWidth="1"/>
    <col min="8450" max="8450" width="10.7109375" style="702" bestFit="1" customWidth="1"/>
    <col min="8451" max="8451" width="8.85546875" style="702" bestFit="1" customWidth="1"/>
    <col min="8452" max="8452" width="10.7109375" style="702" bestFit="1" customWidth="1"/>
    <col min="8453" max="8453" width="8.7109375" style="702" bestFit="1" customWidth="1"/>
    <col min="8454" max="8454" width="8.85546875" style="702" bestFit="1" customWidth="1"/>
    <col min="8455" max="8455" width="10.7109375" style="702" bestFit="1" customWidth="1"/>
    <col min="8456" max="8459" width="9.28515625" style="702" customWidth="1"/>
    <col min="8460" max="8460" width="5.5703125" style="702" customWidth="1"/>
    <col min="8461" max="8702" width="9.140625" style="702"/>
    <col min="8703" max="8703" width="6.28515625" style="702" customWidth="1"/>
    <col min="8704" max="8704" width="29.7109375" style="702" bestFit="1" customWidth="1"/>
    <col min="8705" max="8705" width="8" style="702" bestFit="1" customWidth="1"/>
    <col min="8706" max="8706" width="10.7109375" style="702" bestFit="1" customWidth="1"/>
    <col min="8707" max="8707" width="8.85546875" style="702" bestFit="1" customWidth="1"/>
    <col min="8708" max="8708" width="10.7109375" style="702" bestFit="1" customWidth="1"/>
    <col min="8709" max="8709" width="8.7109375" style="702" bestFit="1" customWidth="1"/>
    <col min="8710" max="8710" width="8.85546875" style="702" bestFit="1" customWidth="1"/>
    <col min="8711" max="8711" width="10.7109375" style="702" bestFit="1" customWidth="1"/>
    <col min="8712" max="8715" width="9.28515625" style="702" customWidth="1"/>
    <col min="8716" max="8716" width="5.5703125" style="702" customWidth="1"/>
    <col min="8717" max="8958" width="9.140625" style="702"/>
    <col min="8959" max="8959" width="6.28515625" style="702" customWidth="1"/>
    <col min="8960" max="8960" width="29.7109375" style="702" bestFit="1" customWidth="1"/>
    <col min="8961" max="8961" width="8" style="702" bestFit="1" customWidth="1"/>
    <col min="8962" max="8962" width="10.7109375" style="702" bestFit="1" customWidth="1"/>
    <col min="8963" max="8963" width="8.85546875" style="702" bestFit="1" customWidth="1"/>
    <col min="8964" max="8964" width="10.7109375" style="702" bestFit="1" customWidth="1"/>
    <col min="8965" max="8965" width="8.7109375" style="702" bestFit="1" customWidth="1"/>
    <col min="8966" max="8966" width="8.85546875" style="702" bestFit="1" customWidth="1"/>
    <col min="8967" max="8967" width="10.7109375" style="702" bestFit="1" customWidth="1"/>
    <col min="8968" max="8971" width="9.28515625" style="702" customWidth="1"/>
    <col min="8972" max="8972" width="5.5703125" style="702" customWidth="1"/>
    <col min="8973" max="9214" width="9.140625" style="702"/>
    <col min="9215" max="9215" width="6.28515625" style="702" customWidth="1"/>
    <col min="9216" max="9216" width="29.7109375" style="702" bestFit="1" customWidth="1"/>
    <col min="9217" max="9217" width="8" style="702" bestFit="1" customWidth="1"/>
    <col min="9218" max="9218" width="10.7109375" style="702" bestFit="1" customWidth="1"/>
    <col min="9219" max="9219" width="8.85546875" style="702" bestFit="1" customWidth="1"/>
    <col min="9220" max="9220" width="10.7109375" style="702" bestFit="1" customWidth="1"/>
    <col min="9221" max="9221" width="8.7109375" style="702" bestFit="1" customWidth="1"/>
    <col min="9222" max="9222" width="8.85546875" style="702" bestFit="1" customWidth="1"/>
    <col min="9223" max="9223" width="10.7109375" style="702" bestFit="1" customWidth="1"/>
    <col min="9224" max="9227" width="9.28515625" style="702" customWidth="1"/>
    <col min="9228" max="9228" width="5.5703125" style="702" customWidth="1"/>
    <col min="9229" max="9470" width="9.140625" style="702"/>
    <col min="9471" max="9471" width="6.28515625" style="702" customWidth="1"/>
    <col min="9472" max="9472" width="29.7109375" style="702" bestFit="1" customWidth="1"/>
    <col min="9473" max="9473" width="8" style="702" bestFit="1" customWidth="1"/>
    <col min="9474" max="9474" width="10.7109375" style="702" bestFit="1" customWidth="1"/>
    <col min="9475" max="9475" width="8.85546875" style="702" bestFit="1" customWidth="1"/>
    <col min="9476" max="9476" width="10.7109375" style="702" bestFit="1" customWidth="1"/>
    <col min="9477" max="9477" width="8.7109375" style="702" bestFit="1" customWidth="1"/>
    <col min="9478" max="9478" width="8.85546875" style="702" bestFit="1" customWidth="1"/>
    <col min="9479" max="9479" width="10.7109375" style="702" bestFit="1" customWidth="1"/>
    <col min="9480" max="9483" width="9.28515625" style="702" customWidth="1"/>
    <col min="9484" max="9484" width="5.5703125" style="702" customWidth="1"/>
    <col min="9485" max="9726" width="9.140625" style="702"/>
    <col min="9727" max="9727" width="6.28515625" style="702" customWidth="1"/>
    <col min="9728" max="9728" width="29.7109375" style="702" bestFit="1" customWidth="1"/>
    <col min="9729" max="9729" width="8" style="702" bestFit="1" customWidth="1"/>
    <col min="9730" max="9730" width="10.7109375" style="702" bestFit="1" customWidth="1"/>
    <col min="9731" max="9731" width="8.85546875" style="702" bestFit="1" customWidth="1"/>
    <col min="9732" max="9732" width="10.7109375" style="702" bestFit="1" customWidth="1"/>
    <col min="9733" max="9733" width="8.7109375" style="702" bestFit="1" customWidth="1"/>
    <col min="9734" max="9734" width="8.85546875" style="702" bestFit="1" customWidth="1"/>
    <col min="9735" max="9735" width="10.7109375" style="702" bestFit="1" customWidth="1"/>
    <col min="9736" max="9739" width="9.28515625" style="702" customWidth="1"/>
    <col min="9740" max="9740" width="5.5703125" style="702" customWidth="1"/>
    <col min="9741" max="9982" width="9.140625" style="702"/>
    <col min="9983" max="9983" width="6.28515625" style="702" customWidth="1"/>
    <col min="9984" max="9984" width="29.7109375" style="702" bestFit="1" customWidth="1"/>
    <col min="9985" max="9985" width="8" style="702" bestFit="1" customWidth="1"/>
    <col min="9986" max="9986" width="10.7109375" style="702" bestFit="1" customWidth="1"/>
    <col min="9987" max="9987" width="8.85546875" style="702" bestFit="1" customWidth="1"/>
    <col min="9988" max="9988" width="10.7109375" style="702" bestFit="1" customWidth="1"/>
    <col min="9989" max="9989" width="8.7109375" style="702" bestFit="1" customWidth="1"/>
    <col min="9990" max="9990" width="8.85546875" style="702" bestFit="1" customWidth="1"/>
    <col min="9991" max="9991" width="10.7109375" style="702" bestFit="1" customWidth="1"/>
    <col min="9992" max="9995" width="9.28515625" style="702" customWidth="1"/>
    <col min="9996" max="9996" width="5.5703125" style="702" customWidth="1"/>
    <col min="9997" max="10238" width="9.140625" style="702"/>
    <col min="10239" max="10239" width="6.28515625" style="702" customWidth="1"/>
    <col min="10240" max="10240" width="29.7109375" style="702" bestFit="1" customWidth="1"/>
    <col min="10241" max="10241" width="8" style="702" bestFit="1" customWidth="1"/>
    <col min="10242" max="10242" width="10.7109375" style="702" bestFit="1" customWidth="1"/>
    <col min="10243" max="10243" width="8.85546875" style="702" bestFit="1" customWidth="1"/>
    <col min="10244" max="10244" width="10.7109375" style="702" bestFit="1" customWidth="1"/>
    <col min="10245" max="10245" width="8.7109375" style="702" bestFit="1" customWidth="1"/>
    <col min="10246" max="10246" width="8.85546875" style="702" bestFit="1" customWidth="1"/>
    <col min="10247" max="10247" width="10.7109375" style="702" bestFit="1" customWidth="1"/>
    <col min="10248" max="10251" width="9.28515625" style="702" customWidth="1"/>
    <col min="10252" max="10252" width="5.5703125" style="702" customWidth="1"/>
    <col min="10253" max="10494" width="9.140625" style="702"/>
    <col min="10495" max="10495" width="6.28515625" style="702" customWidth="1"/>
    <col min="10496" max="10496" width="29.7109375" style="702" bestFit="1" customWidth="1"/>
    <col min="10497" max="10497" width="8" style="702" bestFit="1" customWidth="1"/>
    <col min="10498" max="10498" width="10.7109375" style="702" bestFit="1" customWidth="1"/>
    <col min="10499" max="10499" width="8.85546875" style="702" bestFit="1" customWidth="1"/>
    <col min="10500" max="10500" width="10.7109375" style="702" bestFit="1" customWidth="1"/>
    <col min="10501" max="10501" width="8.7109375" style="702" bestFit="1" customWidth="1"/>
    <col min="10502" max="10502" width="8.85546875" style="702" bestFit="1" customWidth="1"/>
    <col min="10503" max="10503" width="10.7109375" style="702" bestFit="1" customWidth="1"/>
    <col min="10504" max="10507" width="9.28515625" style="702" customWidth="1"/>
    <col min="10508" max="10508" width="5.5703125" style="702" customWidth="1"/>
    <col min="10509" max="10750" width="9.140625" style="702"/>
    <col min="10751" max="10751" width="6.28515625" style="702" customWidth="1"/>
    <col min="10752" max="10752" width="29.7109375" style="702" bestFit="1" customWidth="1"/>
    <col min="10753" max="10753" width="8" style="702" bestFit="1" customWidth="1"/>
    <col min="10754" max="10754" width="10.7109375" style="702" bestFit="1" customWidth="1"/>
    <col min="10755" max="10755" width="8.85546875" style="702" bestFit="1" customWidth="1"/>
    <col min="10756" max="10756" width="10.7109375" style="702" bestFit="1" customWidth="1"/>
    <col min="10757" max="10757" width="8.7109375" style="702" bestFit="1" customWidth="1"/>
    <col min="10758" max="10758" width="8.85546875" style="702" bestFit="1" customWidth="1"/>
    <col min="10759" max="10759" width="10.7109375" style="702" bestFit="1" customWidth="1"/>
    <col min="10760" max="10763" width="9.28515625" style="702" customWidth="1"/>
    <col min="10764" max="10764" width="5.5703125" style="702" customWidth="1"/>
    <col min="10765" max="11006" width="9.140625" style="702"/>
    <col min="11007" max="11007" width="6.28515625" style="702" customWidth="1"/>
    <col min="11008" max="11008" width="29.7109375" style="702" bestFit="1" customWidth="1"/>
    <col min="11009" max="11009" width="8" style="702" bestFit="1" customWidth="1"/>
    <col min="11010" max="11010" width="10.7109375" style="702" bestFit="1" customWidth="1"/>
    <col min="11011" max="11011" width="8.85546875" style="702" bestFit="1" customWidth="1"/>
    <col min="11012" max="11012" width="10.7109375" style="702" bestFit="1" customWidth="1"/>
    <col min="11013" max="11013" width="8.7109375" style="702" bestFit="1" customWidth="1"/>
    <col min="11014" max="11014" width="8.85546875" style="702" bestFit="1" customWidth="1"/>
    <col min="11015" max="11015" width="10.7109375" style="702" bestFit="1" customWidth="1"/>
    <col min="11016" max="11019" width="9.28515625" style="702" customWidth="1"/>
    <col min="11020" max="11020" width="5.5703125" style="702" customWidth="1"/>
    <col min="11021" max="11262" width="9.140625" style="702"/>
    <col min="11263" max="11263" width="6.28515625" style="702" customWidth="1"/>
    <col min="11264" max="11264" width="29.7109375" style="702" bestFit="1" customWidth="1"/>
    <col min="11265" max="11265" width="8" style="702" bestFit="1" customWidth="1"/>
    <col min="11266" max="11266" width="10.7109375" style="702" bestFit="1" customWidth="1"/>
    <col min="11267" max="11267" width="8.85546875" style="702" bestFit="1" customWidth="1"/>
    <col min="11268" max="11268" width="10.7109375" style="702" bestFit="1" customWidth="1"/>
    <col min="11269" max="11269" width="8.7109375" style="702" bestFit="1" customWidth="1"/>
    <col min="11270" max="11270" width="8.85546875" style="702" bestFit="1" customWidth="1"/>
    <col min="11271" max="11271" width="10.7109375" style="702" bestFit="1" customWidth="1"/>
    <col min="11272" max="11275" width="9.28515625" style="702" customWidth="1"/>
    <col min="11276" max="11276" width="5.5703125" style="702" customWidth="1"/>
    <col min="11277" max="11518" width="9.140625" style="702"/>
    <col min="11519" max="11519" width="6.28515625" style="702" customWidth="1"/>
    <col min="11520" max="11520" width="29.7109375" style="702" bestFit="1" customWidth="1"/>
    <col min="11521" max="11521" width="8" style="702" bestFit="1" customWidth="1"/>
    <col min="11522" max="11522" width="10.7109375" style="702" bestFit="1" customWidth="1"/>
    <col min="11523" max="11523" width="8.85546875" style="702" bestFit="1" customWidth="1"/>
    <col min="11524" max="11524" width="10.7109375" style="702" bestFit="1" customWidth="1"/>
    <col min="11525" max="11525" width="8.7109375" style="702" bestFit="1" customWidth="1"/>
    <col min="11526" max="11526" width="8.85546875" style="702" bestFit="1" customWidth="1"/>
    <col min="11527" max="11527" width="10.7109375" style="702" bestFit="1" customWidth="1"/>
    <col min="11528" max="11531" width="9.28515625" style="702" customWidth="1"/>
    <col min="11532" max="11532" width="5.5703125" style="702" customWidth="1"/>
    <col min="11533" max="11774" width="9.140625" style="702"/>
    <col min="11775" max="11775" width="6.28515625" style="702" customWidth="1"/>
    <col min="11776" max="11776" width="29.7109375" style="702" bestFit="1" customWidth="1"/>
    <col min="11777" max="11777" width="8" style="702" bestFit="1" customWidth="1"/>
    <col min="11778" max="11778" width="10.7109375" style="702" bestFit="1" customWidth="1"/>
    <col min="11779" max="11779" width="8.85546875" style="702" bestFit="1" customWidth="1"/>
    <col min="11780" max="11780" width="10.7109375" style="702" bestFit="1" customWidth="1"/>
    <col min="11781" max="11781" width="8.7109375" style="702" bestFit="1" customWidth="1"/>
    <col min="11782" max="11782" width="8.85546875" style="702" bestFit="1" customWidth="1"/>
    <col min="11783" max="11783" width="10.7109375" style="702" bestFit="1" customWidth="1"/>
    <col min="11784" max="11787" width="9.28515625" style="702" customWidth="1"/>
    <col min="11788" max="11788" width="5.5703125" style="702" customWidth="1"/>
    <col min="11789" max="12030" width="9.140625" style="702"/>
    <col min="12031" max="12031" width="6.28515625" style="702" customWidth="1"/>
    <col min="12032" max="12032" width="29.7109375" style="702" bestFit="1" customWidth="1"/>
    <col min="12033" max="12033" width="8" style="702" bestFit="1" customWidth="1"/>
    <col min="12034" max="12034" width="10.7109375" style="702" bestFit="1" customWidth="1"/>
    <col min="12035" max="12035" width="8.85546875" style="702" bestFit="1" customWidth="1"/>
    <col min="12036" max="12036" width="10.7109375" style="702" bestFit="1" customWidth="1"/>
    <col min="12037" max="12037" width="8.7109375" style="702" bestFit="1" customWidth="1"/>
    <col min="12038" max="12038" width="8.85546875" style="702" bestFit="1" customWidth="1"/>
    <col min="12039" max="12039" width="10.7109375" style="702" bestFit="1" customWidth="1"/>
    <col min="12040" max="12043" width="9.28515625" style="702" customWidth="1"/>
    <col min="12044" max="12044" width="5.5703125" style="702" customWidth="1"/>
    <col min="12045" max="12286" width="9.140625" style="702"/>
    <col min="12287" max="12287" width="6.28515625" style="702" customWidth="1"/>
    <col min="12288" max="12288" width="29.7109375" style="702" bestFit="1" customWidth="1"/>
    <col min="12289" max="12289" width="8" style="702" bestFit="1" customWidth="1"/>
    <col min="12290" max="12290" width="10.7109375" style="702" bestFit="1" customWidth="1"/>
    <col min="12291" max="12291" width="8.85546875" style="702" bestFit="1" customWidth="1"/>
    <col min="12292" max="12292" width="10.7109375" style="702" bestFit="1" customWidth="1"/>
    <col min="12293" max="12293" width="8.7109375" style="702" bestFit="1" customWidth="1"/>
    <col min="12294" max="12294" width="8.85546875" style="702" bestFit="1" customWidth="1"/>
    <col min="12295" max="12295" width="10.7109375" style="702" bestFit="1" customWidth="1"/>
    <col min="12296" max="12299" width="9.28515625" style="702" customWidth="1"/>
    <col min="12300" max="12300" width="5.5703125" style="702" customWidth="1"/>
    <col min="12301" max="12542" width="9.140625" style="702"/>
    <col min="12543" max="12543" width="6.28515625" style="702" customWidth="1"/>
    <col min="12544" max="12544" width="29.7109375" style="702" bestFit="1" customWidth="1"/>
    <col min="12545" max="12545" width="8" style="702" bestFit="1" customWidth="1"/>
    <col min="12546" max="12546" width="10.7109375" style="702" bestFit="1" customWidth="1"/>
    <col min="12547" max="12547" width="8.85546875" style="702" bestFit="1" customWidth="1"/>
    <col min="12548" max="12548" width="10.7109375" style="702" bestFit="1" customWidth="1"/>
    <col min="12549" max="12549" width="8.7109375" style="702" bestFit="1" customWidth="1"/>
    <col min="12550" max="12550" width="8.85546875" style="702" bestFit="1" customWidth="1"/>
    <col min="12551" max="12551" width="10.7109375" style="702" bestFit="1" customWidth="1"/>
    <col min="12552" max="12555" width="9.28515625" style="702" customWidth="1"/>
    <col min="12556" max="12556" width="5.5703125" style="702" customWidth="1"/>
    <col min="12557" max="12798" width="9.140625" style="702"/>
    <col min="12799" max="12799" width="6.28515625" style="702" customWidth="1"/>
    <col min="12800" max="12800" width="29.7109375" style="702" bestFit="1" customWidth="1"/>
    <col min="12801" max="12801" width="8" style="702" bestFit="1" customWidth="1"/>
    <col min="12802" max="12802" width="10.7109375" style="702" bestFit="1" customWidth="1"/>
    <col min="12803" max="12803" width="8.85546875" style="702" bestFit="1" customWidth="1"/>
    <col min="12804" max="12804" width="10.7109375" style="702" bestFit="1" customWidth="1"/>
    <col min="12805" max="12805" width="8.7109375" style="702" bestFit="1" customWidth="1"/>
    <col min="12806" max="12806" width="8.85546875" style="702" bestFit="1" customWidth="1"/>
    <col min="12807" max="12807" width="10.7109375" style="702" bestFit="1" customWidth="1"/>
    <col min="12808" max="12811" width="9.28515625" style="702" customWidth="1"/>
    <col min="12812" max="12812" width="5.5703125" style="702" customWidth="1"/>
    <col min="12813" max="13054" width="9.140625" style="702"/>
    <col min="13055" max="13055" width="6.28515625" style="702" customWidth="1"/>
    <col min="13056" max="13056" width="29.7109375" style="702" bestFit="1" customWidth="1"/>
    <col min="13057" max="13057" width="8" style="702" bestFit="1" customWidth="1"/>
    <col min="13058" max="13058" width="10.7109375" style="702" bestFit="1" customWidth="1"/>
    <col min="13059" max="13059" width="8.85546875" style="702" bestFit="1" customWidth="1"/>
    <col min="13060" max="13060" width="10.7109375" style="702" bestFit="1" customWidth="1"/>
    <col min="13061" max="13061" width="8.7109375" style="702" bestFit="1" customWidth="1"/>
    <col min="13062" max="13062" width="8.85546875" style="702" bestFit="1" customWidth="1"/>
    <col min="13063" max="13063" width="10.7109375" style="702" bestFit="1" customWidth="1"/>
    <col min="13064" max="13067" width="9.28515625" style="702" customWidth="1"/>
    <col min="13068" max="13068" width="5.5703125" style="702" customWidth="1"/>
    <col min="13069" max="13310" width="9.140625" style="702"/>
    <col min="13311" max="13311" width="6.28515625" style="702" customWidth="1"/>
    <col min="13312" max="13312" width="29.7109375" style="702" bestFit="1" customWidth="1"/>
    <col min="13313" max="13313" width="8" style="702" bestFit="1" customWidth="1"/>
    <col min="13314" max="13314" width="10.7109375" style="702" bestFit="1" customWidth="1"/>
    <col min="13315" max="13315" width="8.85546875" style="702" bestFit="1" customWidth="1"/>
    <col min="13316" max="13316" width="10.7109375" style="702" bestFit="1" customWidth="1"/>
    <col min="13317" max="13317" width="8.7109375" style="702" bestFit="1" customWidth="1"/>
    <col min="13318" max="13318" width="8.85546875" style="702" bestFit="1" customWidth="1"/>
    <col min="13319" max="13319" width="10.7109375" style="702" bestFit="1" customWidth="1"/>
    <col min="13320" max="13323" width="9.28515625" style="702" customWidth="1"/>
    <col min="13324" max="13324" width="5.5703125" style="702" customWidth="1"/>
    <col min="13325" max="13566" width="9.140625" style="702"/>
    <col min="13567" max="13567" width="6.28515625" style="702" customWidth="1"/>
    <col min="13568" max="13568" width="29.7109375" style="702" bestFit="1" customWidth="1"/>
    <col min="13569" max="13569" width="8" style="702" bestFit="1" customWidth="1"/>
    <col min="13570" max="13570" width="10.7109375" style="702" bestFit="1" customWidth="1"/>
    <col min="13571" max="13571" width="8.85546875" style="702" bestFit="1" customWidth="1"/>
    <col min="13572" max="13572" width="10.7109375" style="702" bestFit="1" customWidth="1"/>
    <col min="13573" max="13573" width="8.7109375" style="702" bestFit="1" customWidth="1"/>
    <col min="13574" max="13574" width="8.85546875" style="702" bestFit="1" customWidth="1"/>
    <col min="13575" max="13575" width="10.7109375" style="702" bestFit="1" customWidth="1"/>
    <col min="13576" max="13579" width="9.28515625" style="702" customWidth="1"/>
    <col min="13580" max="13580" width="5.5703125" style="702" customWidth="1"/>
    <col min="13581" max="13822" width="9.140625" style="702"/>
    <col min="13823" max="13823" width="6.28515625" style="702" customWidth="1"/>
    <col min="13824" max="13824" width="29.7109375" style="702" bestFit="1" customWidth="1"/>
    <col min="13825" max="13825" width="8" style="702" bestFit="1" customWidth="1"/>
    <col min="13826" max="13826" width="10.7109375" style="702" bestFit="1" customWidth="1"/>
    <col min="13827" max="13827" width="8.85546875" style="702" bestFit="1" customWidth="1"/>
    <col min="13828" max="13828" width="10.7109375" style="702" bestFit="1" customWidth="1"/>
    <col min="13829" max="13829" width="8.7109375" style="702" bestFit="1" customWidth="1"/>
    <col min="13830" max="13830" width="8.85546875" style="702" bestFit="1" customWidth="1"/>
    <col min="13831" max="13831" width="10.7109375" style="702" bestFit="1" customWidth="1"/>
    <col min="13832" max="13835" width="9.28515625" style="702" customWidth="1"/>
    <col min="13836" max="13836" width="5.5703125" style="702" customWidth="1"/>
    <col min="13837" max="14078" width="9.140625" style="702"/>
    <col min="14079" max="14079" width="6.28515625" style="702" customWidth="1"/>
    <col min="14080" max="14080" width="29.7109375" style="702" bestFit="1" customWidth="1"/>
    <col min="14081" max="14081" width="8" style="702" bestFit="1" customWidth="1"/>
    <col min="14082" max="14082" width="10.7109375" style="702" bestFit="1" customWidth="1"/>
    <col min="14083" max="14083" width="8.85546875" style="702" bestFit="1" customWidth="1"/>
    <col min="14084" max="14084" width="10.7109375" style="702" bestFit="1" customWidth="1"/>
    <col min="14085" max="14085" width="8.7109375" style="702" bestFit="1" customWidth="1"/>
    <col min="14086" max="14086" width="8.85546875" style="702" bestFit="1" customWidth="1"/>
    <col min="14087" max="14087" width="10.7109375" style="702" bestFit="1" customWidth="1"/>
    <col min="14088" max="14091" width="9.28515625" style="702" customWidth="1"/>
    <col min="14092" max="14092" width="5.5703125" style="702" customWidth="1"/>
    <col min="14093" max="14334" width="9.140625" style="702"/>
    <col min="14335" max="14335" width="6.28515625" style="702" customWidth="1"/>
    <col min="14336" max="14336" width="29.7109375" style="702" bestFit="1" customWidth="1"/>
    <col min="14337" max="14337" width="8" style="702" bestFit="1" customWidth="1"/>
    <col min="14338" max="14338" width="10.7109375" style="702" bestFit="1" customWidth="1"/>
    <col min="14339" max="14339" width="8.85546875" style="702" bestFit="1" customWidth="1"/>
    <col min="14340" max="14340" width="10.7109375" style="702" bestFit="1" customWidth="1"/>
    <col min="14341" max="14341" width="8.7109375" style="702" bestFit="1" customWidth="1"/>
    <col min="14342" max="14342" width="8.85546875" style="702" bestFit="1" customWidth="1"/>
    <col min="14343" max="14343" width="10.7109375" style="702" bestFit="1" customWidth="1"/>
    <col min="14344" max="14347" width="9.28515625" style="702" customWidth="1"/>
    <col min="14348" max="14348" width="5.5703125" style="702" customWidth="1"/>
    <col min="14349" max="14590" width="9.140625" style="702"/>
    <col min="14591" max="14591" width="6.28515625" style="702" customWidth="1"/>
    <col min="14592" max="14592" width="29.7109375" style="702" bestFit="1" customWidth="1"/>
    <col min="14593" max="14593" width="8" style="702" bestFit="1" customWidth="1"/>
    <col min="14594" max="14594" width="10.7109375" style="702" bestFit="1" customWidth="1"/>
    <col min="14595" max="14595" width="8.85546875" style="702" bestFit="1" customWidth="1"/>
    <col min="14596" max="14596" width="10.7109375" style="702" bestFit="1" customWidth="1"/>
    <col min="14597" max="14597" width="8.7109375" style="702" bestFit="1" customWidth="1"/>
    <col min="14598" max="14598" width="8.85546875" style="702" bestFit="1" customWidth="1"/>
    <col min="14599" max="14599" width="10.7109375" style="702" bestFit="1" customWidth="1"/>
    <col min="14600" max="14603" width="9.28515625" style="702" customWidth="1"/>
    <col min="14604" max="14604" width="5.5703125" style="702" customWidth="1"/>
    <col min="14605" max="14846" width="9.140625" style="702"/>
    <col min="14847" max="14847" width="6.28515625" style="702" customWidth="1"/>
    <col min="14848" max="14848" width="29.7109375" style="702" bestFit="1" customWidth="1"/>
    <col min="14849" max="14849" width="8" style="702" bestFit="1" customWidth="1"/>
    <col min="14850" max="14850" width="10.7109375" style="702" bestFit="1" customWidth="1"/>
    <col min="14851" max="14851" width="8.85546875" style="702" bestFit="1" customWidth="1"/>
    <col min="14852" max="14852" width="10.7109375" style="702" bestFit="1" customWidth="1"/>
    <col min="14853" max="14853" width="8.7109375" style="702" bestFit="1" customWidth="1"/>
    <col min="14854" max="14854" width="8.85546875" style="702" bestFit="1" customWidth="1"/>
    <col min="14855" max="14855" width="10.7109375" style="702" bestFit="1" customWidth="1"/>
    <col min="14856" max="14859" width="9.28515625" style="702" customWidth="1"/>
    <col min="14860" max="14860" width="5.5703125" style="702" customWidth="1"/>
    <col min="14861" max="15102" width="9.140625" style="702"/>
    <col min="15103" max="15103" width="6.28515625" style="702" customWidth="1"/>
    <col min="15104" max="15104" width="29.7109375" style="702" bestFit="1" customWidth="1"/>
    <col min="15105" max="15105" width="8" style="702" bestFit="1" customWidth="1"/>
    <col min="15106" max="15106" width="10.7109375" style="702" bestFit="1" customWidth="1"/>
    <col min="15107" max="15107" width="8.85546875" style="702" bestFit="1" customWidth="1"/>
    <col min="15108" max="15108" width="10.7109375" style="702" bestFit="1" customWidth="1"/>
    <col min="15109" max="15109" width="8.7109375" style="702" bestFit="1" customWidth="1"/>
    <col min="15110" max="15110" width="8.85546875" style="702" bestFit="1" customWidth="1"/>
    <col min="15111" max="15111" width="10.7109375" style="702" bestFit="1" customWidth="1"/>
    <col min="15112" max="15115" width="9.28515625" style="702" customWidth="1"/>
    <col min="15116" max="15116" width="5.5703125" style="702" customWidth="1"/>
    <col min="15117" max="15358" width="9.140625" style="702"/>
    <col min="15359" max="15359" width="6.28515625" style="702" customWidth="1"/>
    <col min="15360" max="15360" width="29.7109375" style="702" bestFit="1" customWidth="1"/>
    <col min="15361" max="15361" width="8" style="702" bestFit="1" customWidth="1"/>
    <col min="15362" max="15362" width="10.7109375" style="702" bestFit="1" customWidth="1"/>
    <col min="15363" max="15363" width="8.85546875" style="702" bestFit="1" customWidth="1"/>
    <col min="15364" max="15364" width="10.7109375" style="702" bestFit="1" customWidth="1"/>
    <col min="15365" max="15365" width="8.7109375" style="702" bestFit="1" customWidth="1"/>
    <col min="15366" max="15366" width="8.85546875" style="702" bestFit="1" customWidth="1"/>
    <col min="15367" max="15367" width="10.7109375" style="702" bestFit="1" customWidth="1"/>
    <col min="15368" max="15371" width="9.28515625" style="702" customWidth="1"/>
    <col min="15372" max="15372" width="5.5703125" style="702" customWidth="1"/>
    <col min="15373" max="15614" width="9.140625" style="702"/>
    <col min="15615" max="15615" width="6.28515625" style="702" customWidth="1"/>
    <col min="15616" max="15616" width="29.7109375" style="702" bestFit="1" customWidth="1"/>
    <col min="15617" max="15617" width="8" style="702" bestFit="1" customWidth="1"/>
    <col min="15618" max="15618" width="10.7109375" style="702" bestFit="1" customWidth="1"/>
    <col min="15619" max="15619" width="8.85546875" style="702" bestFit="1" customWidth="1"/>
    <col min="15620" max="15620" width="10.7109375" style="702" bestFit="1" customWidth="1"/>
    <col min="15621" max="15621" width="8.7109375" style="702" bestFit="1" customWidth="1"/>
    <col min="15622" max="15622" width="8.85546875" style="702" bestFit="1" customWidth="1"/>
    <col min="15623" max="15623" width="10.7109375" style="702" bestFit="1" customWidth="1"/>
    <col min="15624" max="15627" width="9.28515625" style="702" customWidth="1"/>
    <col min="15628" max="15628" width="5.5703125" style="702" customWidth="1"/>
    <col min="15629" max="15870" width="9.140625" style="702"/>
    <col min="15871" max="15871" width="6.28515625" style="702" customWidth="1"/>
    <col min="15872" max="15872" width="29.7109375" style="702" bestFit="1" customWidth="1"/>
    <col min="15873" max="15873" width="8" style="702" bestFit="1" customWidth="1"/>
    <col min="15874" max="15874" width="10.7109375" style="702" bestFit="1" customWidth="1"/>
    <col min="15875" max="15875" width="8.85546875" style="702" bestFit="1" customWidth="1"/>
    <col min="15876" max="15876" width="10.7109375" style="702" bestFit="1" customWidth="1"/>
    <col min="15877" max="15877" width="8.7109375" style="702" bestFit="1" customWidth="1"/>
    <col min="15878" max="15878" width="8.85546875" style="702" bestFit="1" customWidth="1"/>
    <col min="15879" max="15879" width="10.7109375" style="702" bestFit="1" customWidth="1"/>
    <col min="15880" max="15883" width="9.28515625" style="702" customWidth="1"/>
    <col min="15884" max="15884" width="5.5703125" style="702" customWidth="1"/>
    <col min="15885" max="16126" width="9.140625" style="702"/>
    <col min="16127" max="16127" width="6.28515625" style="702" customWidth="1"/>
    <col min="16128" max="16128" width="29.7109375" style="702" bestFit="1" customWidth="1"/>
    <col min="16129" max="16129" width="8" style="702" bestFit="1" customWidth="1"/>
    <col min="16130" max="16130" width="10.7109375" style="702" bestFit="1" customWidth="1"/>
    <col min="16131" max="16131" width="8.85546875" style="702" bestFit="1" customWidth="1"/>
    <col min="16132" max="16132" width="10.7109375" style="702" bestFit="1" customWidth="1"/>
    <col min="16133" max="16133" width="8.7109375" style="702" bestFit="1" customWidth="1"/>
    <col min="16134" max="16134" width="8.85546875" style="702" bestFit="1" customWidth="1"/>
    <col min="16135" max="16135" width="10.7109375" style="702" bestFit="1" customWidth="1"/>
    <col min="16136" max="16139" width="9.28515625" style="702" customWidth="1"/>
    <col min="16140" max="16140" width="5.5703125" style="702" customWidth="1"/>
    <col min="16141" max="16384" width="9.140625" style="702"/>
  </cols>
  <sheetData>
    <row r="1" spans="1:16" ht="15.75">
      <c r="A1" s="1576" t="s">
        <v>690</v>
      </c>
      <c r="B1" s="1576"/>
      <c r="C1" s="1576"/>
      <c r="D1" s="1576"/>
      <c r="E1" s="1576"/>
      <c r="F1" s="1576"/>
      <c r="G1" s="1576"/>
      <c r="H1" s="1576"/>
      <c r="I1" s="1576"/>
      <c r="J1" s="1576"/>
      <c r="K1" s="1576"/>
      <c r="L1" s="1576"/>
    </row>
    <row r="2" spans="1:16" ht="15.75">
      <c r="A2" s="1576" t="s">
        <v>647</v>
      </c>
      <c r="B2" s="1576"/>
      <c r="C2" s="1576"/>
      <c r="D2" s="1576"/>
      <c r="E2" s="1576"/>
      <c r="F2" s="1576"/>
      <c r="G2" s="1576"/>
      <c r="H2" s="1576"/>
      <c r="I2" s="1576"/>
      <c r="J2" s="1576"/>
      <c r="K2" s="1576"/>
      <c r="L2" s="1576"/>
    </row>
    <row r="3" spans="1:16" ht="15.75">
      <c r="A3" s="1576" t="s">
        <v>648</v>
      </c>
      <c r="B3" s="1576"/>
      <c r="C3" s="1576"/>
      <c r="D3" s="1576"/>
      <c r="E3" s="1576"/>
      <c r="F3" s="1576"/>
      <c r="G3" s="1576"/>
      <c r="H3" s="1576"/>
      <c r="I3" s="1576"/>
      <c r="J3" s="1576"/>
      <c r="K3" s="1576"/>
      <c r="L3" s="1576"/>
    </row>
    <row r="4" spans="1:16" ht="15.75">
      <c r="A4" s="1576" t="s">
        <v>676</v>
      </c>
      <c r="B4" s="1576"/>
      <c r="C4" s="1576"/>
      <c r="D4" s="1576"/>
      <c r="E4" s="1576"/>
      <c r="F4" s="1576"/>
      <c r="G4" s="1576"/>
      <c r="H4" s="1576"/>
      <c r="I4" s="1576"/>
      <c r="J4" s="1576"/>
      <c r="K4" s="1576"/>
      <c r="L4" s="1576"/>
    </row>
    <row r="5" spans="1:16" ht="16.5" thickBot="1">
      <c r="A5" s="801"/>
      <c r="B5" s="801"/>
      <c r="C5" s="801"/>
      <c r="D5" s="801"/>
      <c r="E5" s="801"/>
      <c r="F5" s="801"/>
      <c r="G5" s="801"/>
      <c r="H5" s="801"/>
      <c r="I5" s="801"/>
      <c r="J5" s="801"/>
      <c r="K5" s="801"/>
      <c r="L5" s="801"/>
    </row>
    <row r="6" spans="1:16" ht="21.75" customHeight="1" thickTop="1">
      <c r="A6" s="1577" t="s">
        <v>698</v>
      </c>
      <c r="B6" s="1580" t="s">
        <v>187</v>
      </c>
      <c r="C6" s="811" t="s">
        <v>649</v>
      </c>
      <c r="D6" s="812" t="s">
        <v>4</v>
      </c>
      <c r="E6" s="1582" t="s">
        <v>44</v>
      </c>
      <c r="F6" s="1583"/>
      <c r="G6" s="1584" t="s">
        <v>134</v>
      </c>
      <c r="H6" s="1585"/>
      <c r="I6" s="1586" t="s">
        <v>135</v>
      </c>
      <c r="J6" s="1587"/>
      <c r="K6" s="1587"/>
      <c r="L6" s="1588"/>
    </row>
    <row r="7" spans="1:16" ht="21.75" customHeight="1">
      <c r="A7" s="1578"/>
      <c r="B7" s="1581"/>
      <c r="C7" s="813" t="s">
        <v>650</v>
      </c>
      <c r="D7" s="707" t="s">
        <v>611</v>
      </c>
      <c r="E7" s="707" t="s">
        <v>613</v>
      </c>
      <c r="F7" s="707" t="s">
        <v>611</v>
      </c>
      <c r="G7" s="707" t="s">
        <v>613</v>
      </c>
      <c r="H7" s="707" t="s">
        <v>611</v>
      </c>
      <c r="I7" s="1589" t="s">
        <v>651</v>
      </c>
      <c r="J7" s="1589" t="s">
        <v>652</v>
      </c>
      <c r="K7" s="1589" t="s">
        <v>699</v>
      </c>
      <c r="L7" s="1591" t="s">
        <v>700</v>
      </c>
    </row>
    <row r="8" spans="1:16" ht="21.75" customHeight="1">
      <c r="A8" s="1578"/>
      <c r="B8" s="814">
        <v>1</v>
      </c>
      <c r="C8" s="815">
        <v>2</v>
      </c>
      <c r="D8" s="814">
        <v>3</v>
      </c>
      <c r="E8" s="814">
        <v>4</v>
      </c>
      <c r="F8" s="814">
        <v>5</v>
      </c>
      <c r="G8" s="814">
        <v>6</v>
      </c>
      <c r="H8" s="814">
        <v>7</v>
      </c>
      <c r="I8" s="1590"/>
      <c r="J8" s="1581"/>
      <c r="K8" s="1581"/>
      <c r="L8" s="1592"/>
    </row>
    <row r="9" spans="1:16" ht="21.75" customHeight="1">
      <c r="A9" s="1579"/>
      <c r="B9" s="816" t="s">
        <v>618</v>
      </c>
      <c r="C9" s="817">
        <v>100</v>
      </c>
      <c r="D9" s="818">
        <v>417.5</v>
      </c>
      <c r="E9" s="818">
        <v>429.7</v>
      </c>
      <c r="F9" s="818">
        <v>438.4</v>
      </c>
      <c r="G9" s="818">
        <v>458.8</v>
      </c>
      <c r="H9" s="818">
        <v>474.8</v>
      </c>
      <c r="I9" s="817">
        <v>5.0059880239520851</v>
      </c>
      <c r="J9" s="817">
        <f>F9/E9*100-100</f>
        <v>2.0246683732836743</v>
      </c>
      <c r="K9" s="817">
        <v>8.3029197080292079</v>
      </c>
      <c r="L9" s="819">
        <f>H9/G9*100-100</f>
        <v>3.4873583260680192</v>
      </c>
      <c r="N9" s="848"/>
      <c r="O9" s="848"/>
      <c r="P9" s="848"/>
    </row>
    <row r="10" spans="1:16" ht="21.75" customHeight="1">
      <c r="A10" s="820">
        <v>1</v>
      </c>
      <c r="B10" s="821" t="s">
        <v>653</v>
      </c>
      <c r="C10" s="804">
        <v>26.97</v>
      </c>
      <c r="D10" s="822">
        <v>335.9</v>
      </c>
      <c r="E10" s="822">
        <v>336.9</v>
      </c>
      <c r="F10" s="822">
        <v>368.6</v>
      </c>
      <c r="G10" s="822">
        <v>368.6</v>
      </c>
      <c r="H10" s="822">
        <v>393.1</v>
      </c>
      <c r="I10" s="804">
        <v>9.7350401905329136</v>
      </c>
      <c r="J10" s="804">
        <f t="shared" ref="J10:J49" si="0">F10/E10*100-100</f>
        <v>9.4093202730780803</v>
      </c>
      <c r="K10" s="804">
        <v>6.6467715680955024</v>
      </c>
      <c r="L10" s="805">
        <f t="shared" ref="L10:L49" si="1">H10/G10*100-100</f>
        <v>6.6467715680955024</v>
      </c>
      <c r="N10" s="848"/>
      <c r="O10" s="848"/>
      <c r="P10" s="848"/>
    </row>
    <row r="11" spans="1:16" ht="21.75" customHeight="1">
      <c r="A11" s="806"/>
      <c r="B11" s="834" t="s">
        <v>654</v>
      </c>
      <c r="C11" s="835">
        <v>9.8000000000000007</v>
      </c>
      <c r="D11" s="836">
        <v>310.8</v>
      </c>
      <c r="E11" s="836">
        <v>311.10000000000002</v>
      </c>
      <c r="F11" s="836">
        <v>339.6</v>
      </c>
      <c r="G11" s="836">
        <v>339.6</v>
      </c>
      <c r="H11" s="836">
        <v>367</v>
      </c>
      <c r="I11" s="835">
        <v>9.2664092664092692</v>
      </c>
      <c r="J11" s="835">
        <f t="shared" si="0"/>
        <v>9.1610414657666439</v>
      </c>
      <c r="K11" s="835">
        <v>8.0683156654887966</v>
      </c>
      <c r="L11" s="837">
        <f t="shared" si="1"/>
        <v>8.0683156654887966</v>
      </c>
      <c r="N11" s="848"/>
      <c r="O11" s="848"/>
      <c r="P11" s="848"/>
    </row>
    <row r="12" spans="1:16" ht="21.75" customHeight="1">
      <c r="A12" s="806"/>
      <c r="B12" s="834" t="s">
        <v>655</v>
      </c>
      <c r="C12" s="835">
        <v>17.170000000000002</v>
      </c>
      <c r="D12" s="836">
        <v>350.2</v>
      </c>
      <c r="E12" s="836">
        <v>351.6</v>
      </c>
      <c r="F12" s="836">
        <v>385.1</v>
      </c>
      <c r="G12" s="836">
        <v>385.1</v>
      </c>
      <c r="H12" s="836">
        <v>408</v>
      </c>
      <c r="I12" s="835">
        <v>9.9657338663620862</v>
      </c>
      <c r="J12" s="835">
        <f t="shared" si="0"/>
        <v>9.5278725824800858</v>
      </c>
      <c r="K12" s="835">
        <v>5.946507400675145</v>
      </c>
      <c r="L12" s="837">
        <f t="shared" si="1"/>
        <v>5.946507400675145</v>
      </c>
      <c r="N12" s="848"/>
      <c r="O12" s="848"/>
      <c r="P12" s="848"/>
    </row>
    <row r="13" spans="1:16" ht="21.75" customHeight="1">
      <c r="A13" s="803">
        <v>1.1000000000000001</v>
      </c>
      <c r="B13" s="823" t="s">
        <v>656</v>
      </c>
      <c r="C13" s="824">
        <v>2.82</v>
      </c>
      <c r="D13" s="825">
        <v>423.2</v>
      </c>
      <c r="E13" s="825">
        <v>423.2</v>
      </c>
      <c r="F13" s="825">
        <v>423.2</v>
      </c>
      <c r="G13" s="825">
        <v>423.2</v>
      </c>
      <c r="H13" s="825">
        <v>454.4</v>
      </c>
      <c r="I13" s="826">
        <v>0</v>
      </c>
      <c r="J13" s="826">
        <f t="shared" si="0"/>
        <v>0</v>
      </c>
      <c r="K13" s="826">
        <v>7.3724007561436764</v>
      </c>
      <c r="L13" s="827">
        <f t="shared" si="1"/>
        <v>7.3724007561436764</v>
      </c>
      <c r="N13" s="848"/>
      <c r="O13" s="848"/>
      <c r="P13" s="848"/>
    </row>
    <row r="14" spans="1:16" ht="21.75" customHeight="1">
      <c r="A14" s="803"/>
      <c r="B14" s="834" t="s">
        <v>654</v>
      </c>
      <c r="C14" s="842">
        <v>0.31</v>
      </c>
      <c r="D14" s="836">
        <v>350.7</v>
      </c>
      <c r="E14" s="836">
        <v>350.7</v>
      </c>
      <c r="F14" s="836">
        <v>350.7</v>
      </c>
      <c r="G14" s="836">
        <v>350.7</v>
      </c>
      <c r="H14" s="836">
        <v>358.8</v>
      </c>
      <c r="I14" s="835">
        <v>0</v>
      </c>
      <c r="J14" s="835">
        <f t="shared" si="0"/>
        <v>0</v>
      </c>
      <c r="K14" s="835">
        <v>2.3096663815226748</v>
      </c>
      <c r="L14" s="837">
        <f t="shared" si="1"/>
        <v>2.3096663815226748</v>
      </c>
      <c r="N14" s="848"/>
      <c r="O14" s="848"/>
      <c r="P14" s="848"/>
    </row>
    <row r="15" spans="1:16" ht="21.75" customHeight="1">
      <c r="A15" s="803"/>
      <c r="B15" s="834" t="s">
        <v>655</v>
      </c>
      <c r="C15" s="842">
        <v>2.5099999999999998</v>
      </c>
      <c r="D15" s="836">
        <v>432</v>
      </c>
      <c r="E15" s="836">
        <v>432</v>
      </c>
      <c r="F15" s="836">
        <v>432</v>
      </c>
      <c r="G15" s="836">
        <v>432</v>
      </c>
      <c r="H15" s="836">
        <v>466</v>
      </c>
      <c r="I15" s="835">
        <v>0</v>
      </c>
      <c r="J15" s="835">
        <f t="shared" si="0"/>
        <v>0</v>
      </c>
      <c r="K15" s="835">
        <v>7.8703703703703667</v>
      </c>
      <c r="L15" s="837">
        <f t="shared" si="1"/>
        <v>7.8703703703703667</v>
      </c>
      <c r="N15" s="848"/>
      <c r="O15" s="848"/>
      <c r="P15" s="848"/>
    </row>
    <row r="16" spans="1:16" ht="21.75" customHeight="1">
      <c r="A16" s="803">
        <v>1.2</v>
      </c>
      <c r="B16" s="823" t="s">
        <v>657</v>
      </c>
      <c r="C16" s="824">
        <v>1.1399999999999999</v>
      </c>
      <c r="D16" s="825">
        <v>350.3</v>
      </c>
      <c r="E16" s="825">
        <v>353.1</v>
      </c>
      <c r="F16" s="825">
        <v>353.1</v>
      </c>
      <c r="G16" s="825">
        <v>353.1</v>
      </c>
      <c r="H16" s="825">
        <v>373.5</v>
      </c>
      <c r="I16" s="826">
        <v>0.79931487296602199</v>
      </c>
      <c r="J16" s="826">
        <f t="shared" si="0"/>
        <v>0</v>
      </c>
      <c r="K16" s="826">
        <v>5.7774001699235242</v>
      </c>
      <c r="L16" s="827">
        <f t="shared" si="1"/>
        <v>5.7774001699235242</v>
      </c>
      <c r="N16" s="848"/>
      <c r="O16" s="848"/>
      <c r="P16" s="848"/>
    </row>
    <row r="17" spans="1:16" ht="21.75" customHeight="1">
      <c r="A17" s="803"/>
      <c r="B17" s="834" t="s">
        <v>654</v>
      </c>
      <c r="C17" s="842">
        <v>0.19</v>
      </c>
      <c r="D17" s="836">
        <v>294.8</v>
      </c>
      <c r="E17" s="836">
        <v>297.2</v>
      </c>
      <c r="F17" s="836">
        <v>297.2</v>
      </c>
      <c r="G17" s="836">
        <v>297.2</v>
      </c>
      <c r="H17" s="836">
        <v>310.5</v>
      </c>
      <c r="I17" s="835">
        <v>0.81411126187245486</v>
      </c>
      <c r="J17" s="835">
        <f t="shared" si="0"/>
        <v>0</v>
      </c>
      <c r="K17" s="835">
        <v>4.4751009421265024</v>
      </c>
      <c r="L17" s="837">
        <f t="shared" si="1"/>
        <v>4.4751009421265024</v>
      </c>
      <c r="N17" s="848"/>
      <c r="O17" s="848"/>
      <c r="P17" s="848"/>
    </row>
    <row r="18" spans="1:16" ht="21.75" customHeight="1">
      <c r="A18" s="803"/>
      <c r="B18" s="834" t="s">
        <v>655</v>
      </c>
      <c r="C18" s="842">
        <v>0.95</v>
      </c>
      <c r="D18" s="836">
        <v>361.4</v>
      </c>
      <c r="E18" s="836">
        <v>364.2</v>
      </c>
      <c r="F18" s="836">
        <v>364.2</v>
      </c>
      <c r="G18" s="836">
        <v>364.2</v>
      </c>
      <c r="H18" s="836">
        <v>386</v>
      </c>
      <c r="I18" s="835">
        <v>0.77476480354179955</v>
      </c>
      <c r="J18" s="835">
        <f t="shared" si="0"/>
        <v>0</v>
      </c>
      <c r="K18" s="835">
        <v>5.9857221306974111</v>
      </c>
      <c r="L18" s="837">
        <f t="shared" si="1"/>
        <v>5.9857221306974111</v>
      </c>
      <c r="N18" s="848"/>
      <c r="O18" s="848"/>
      <c r="P18" s="848"/>
    </row>
    <row r="19" spans="1:16" ht="21.75" customHeight="1">
      <c r="A19" s="803">
        <v>1.3</v>
      </c>
      <c r="B19" s="823" t="s">
        <v>658</v>
      </c>
      <c r="C19" s="824">
        <v>0.55000000000000004</v>
      </c>
      <c r="D19" s="825">
        <v>473.2</v>
      </c>
      <c r="E19" s="825">
        <v>516.6</v>
      </c>
      <c r="F19" s="825">
        <v>523.20000000000005</v>
      </c>
      <c r="G19" s="825">
        <v>523.20000000000005</v>
      </c>
      <c r="H19" s="825">
        <v>529.20000000000005</v>
      </c>
      <c r="I19" s="826">
        <v>10.56635672020289</v>
      </c>
      <c r="J19" s="826">
        <f t="shared" si="0"/>
        <v>1.2775842044134862</v>
      </c>
      <c r="K19" s="826">
        <v>1.1467889908256979</v>
      </c>
      <c r="L19" s="827">
        <f t="shared" si="1"/>
        <v>1.1467889908256979</v>
      </c>
      <c r="N19" s="848"/>
      <c r="O19" s="848"/>
      <c r="P19" s="848"/>
    </row>
    <row r="20" spans="1:16" ht="21.75" customHeight="1">
      <c r="A20" s="803"/>
      <c r="B20" s="834" t="s">
        <v>654</v>
      </c>
      <c r="C20" s="842">
        <v>0.1</v>
      </c>
      <c r="D20" s="836">
        <v>365.9</v>
      </c>
      <c r="E20" s="836">
        <v>385.3</v>
      </c>
      <c r="F20" s="836">
        <v>407.5</v>
      </c>
      <c r="G20" s="836">
        <v>407.5</v>
      </c>
      <c r="H20" s="836">
        <v>414.6</v>
      </c>
      <c r="I20" s="835">
        <v>11.369226564635142</v>
      </c>
      <c r="J20" s="835">
        <f t="shared" si="0"/>
        <v>5.7617440955099823</v>
      </c>
      <c r="K20" s="835">
        <v>1.7423312883435642</v>
      </c>
      <c r="L20" s="837">
        <f t="shared" si="1"/>
        <v>1.7423312883435642</v>
      </c>
      <c r="N20" s="848"/>
      <c r="O20" s="848"/>
      <c r="P20" s="848"/>
    </row>
    <row r="21" spans="1:16" ht="21.75" customHeight="1">
      <c r="A21" s="803"/>
      <c r="B21" s="834" t="s">
        <v>655</v>
      </c>
      <c r="C21" s="842">
        <v>0.45</v>
      </c>
      <c r="D21" s="836">
        <v>497.7</v>
      </c>
      <c r="E21" s="836">
        <v>546.70000000000005</v>
      </c>
      <c r="F21" s="836">
        <v>549.70000000000005</v>
      </c>
      <c r="G21" s="836">
        <v>549.70000000000005</v>
      </c>
      <c r="H21" s="836">
        <v>555.5</v>
      </c>
      <c r="I21" s="835">
        <v>10.448061080972494</v>
      </c>
      <c r="J21" s="835">
        <f t="shared" si="0"/>
        <v>0.54874702762026573</v>
      </c>
      <c r="K21" s="835">
        <v>1.0551209750773154</v>
      </c>
      <c r="L21" s="837">
        <f t="shared" si="1"/>
        <v>1.0551209750773154</v>
      </c>
      <c r="N21" s="848"/>
      <c r="O21" s="848"/>
      <c r="P21" s="848"/>
    </row>
    <row r="22" spans="1:16" ht="21.75" customHeight="1">
      <c r="A22" s="803">
        <v>1.4</v>
      </c>
      <c r="B22" s="823" t="s">
        <v>659</v>
      </c>
      <c r="C22" s="824">
        <v>4.01</v>
      </c>
      <c r="D22" s="825">
        <v>410.8</v>
      </c>
      <c r="E22" s="825">
        <v>410.8</v>
      </c>
      <c r="F22" s="825">
        <v>410.8</v>
      </c>
      <c r="G22" s="825">
        <v>410.8</v>
      </c>
      <c r="H22" s="825">
        <v>443.9</v>
      </c>
      <c r="I22" s="826">
        <v>0</v>
      </c>
      <c r="J22" s="826">
        <f t="shared" si="0"/>
        <v>0</v>
      </c>
      <c r="K22" s="826">
        <v>8.0574488802336788</v>
      </c>
      <c r="L22" s="827">
        <f t="shared" si="1"/>
        <v>8.0574488802336788</v>
      </c>
      <c r="N22" s="848"/>
      <c r="O22" s="848"/>
      <c r="P22" s="848"/>
    </row>
    <row r="23" spans="1:16" ht="21.75" customHeight="1">
      <c r="A23" s="803"/>
      <c r="B23" s="834" t="s">
        <v>654</v>
      </c>
      <c r="C23" s="842">
        <v>0.17</v>
      </c>
      <c r="D23" s="836">
        <v>322.60000000000002</v>
      </c>
      <c r="E23" s="836">
        <v>322.60000000000002</v>
      </c>
      <c r="F23" s="836">
        <v>322.60000000000002</v>
      </c>
      <c r="G23" s="836">
        <v>322.60000000000002</v>
      </c>
      <c r="H23" s="836">
        <v>337</v>
      </c>
      <c r="I23" s="835">
        <v>0</v>
      </c>
      <c r="J23" s="835">
        <f t="shared" si="0"/>
        <v>0</v>
      </c>
      <c r="K23" s="835">
        <v>4.4637321760694419</v>
      </c>
      <c r="L23" s="837">
        <f t="shared" si="1"/>
        <v>4.4637321760694419</v>
      </c>
      <c r="N23" s="848"/>
      <c r="O23" s="848"/>
      <c r="P23" s="848"/>
    </row>
    <row r="24" spans="1:16" ht="21.75" customHeight="1">
      <c r="A24" s="803"/>
      <c r="B24" s="834" t="s">
        <v>655</v>
      </c>
      <c r="C24" s="842">
        <v>3.84</v>
      </c>
      <c r="D24" s="836">
        <v>414.8</v>
      </c>
      <c r="E24" s="836">
        <v>414.8</v>
      </c>
      <c r="F24" s="836">
        <v>414.8</v>
      </c>
      <c r="G24" s="836">
        <v>414.8</v>
      </c>
      <c r="H24" s="836">
        <v>448.8</v>
      </c>
      <c r="I24" s="835">
        <v>0</v>
      </c>
      <c r="J24" s="835">
        <f t="shared" si="0"/>
        <v>0</v>
      </c>
      <c r="K24" s="835">
        <v>8.1967213114754145</v>
      </c>
      <c r="L24" s="837">
        <f t="shared" si="1"/>
        <v>8.1967213114754145</v>
      </c>
      <c r="N24" s="848"/>
      <c r="O24" s="848"/>
      <c r="P24" s="848"/>
    </row>
    <row r="25" spans="1:16" s="808" customFormat="1" ht="21.75" customHeight="1">
      <c r="A25" s="803">
        <v>1.5</v>
      </c>
      <c r="B25" s="823" t="s">
        <v>641</v>
      </c>
      <c r="C25" s="824">
        <v>10.55</v>
      </c>
      <c r="D25" s="825">
        <v>362.4</v>
      </c>
      <c r="E25" s="825">
        <v>362.4</v>
      </c>
      <c r="F25" s="825">
        <v>383.4</v>
      </c>
      <c r="G25" s="825">
        <v>383.4</v>
      </c>
      <c r="H25" s="825">
        <v>422.7</v>
      </c>
      <c r="I25" s="826">
        <v>5.7947019867549585</v>
      </c>
      <c r="J25" s="826">
        <f t="shared" si="0"/>
        <v>5.7947019867549585</v>
      </c>
      <c r="K25" s="826">
        <v>10.25039123630674</v>
      </c>
      <c r="L25" s="827">
        <f t="shared" si="1"/>
        <v>10.25039123630674</v>
      </c>
      <c r="N25" s="848"/>
      <c r="O25" s="848"/>
      <c r="P25" s="848"/>
    </row>
    <row r="26" spans="1:16" ht="21.75" customHeight="1">
      <c r="A26" s="803"/>
      <c r="B26" s="834" t="s">
        <v>654</v>
      </c>
      <c r="C26" s="842">
        <v>6.8</v>
      </c>
      <c r="D26" s="836">
        <v>326.8</v>
      </c>
      <c r="E26" s="836">
        <v>326.8</v>
      </c>
      <c r="F26" s="836">
        <v>354.6</v>
      </c>
      <c r="G26" s="836">
        <v>354.6</v>
      </c>
      <c r="H26" s="836">
        <v>392.9</v>
      </c>
      <c r="I26" s="835">
        <v>8.5067319461444413</v>
      </c>
      <c r="J26" s="835">
        <f t="shared" si="0"/>
        <v>8.5067319461444413</v>
      </c>
      <c r="K26" s="835">
        <v>10.800902425267907</v>
      </c>
      <c r="L26" s="837">
        <f t="shared" si="1"/>
        <v>10.800902425267907</v>
      </c>
      <c r="N26" s="848"/>
      <c r="O26" s="848"/>
      <c r="P26" s="848"/>
    </row>
    <row r="27" spans="1:16" ht="21.75" customHeight="1">
      <c r="A27" s="803"/>
      <c r="B27" s="834" t="s">
        <v>655</v>
      </c>
      <c r="C27" s="842">
        <v>3.75</v>
      </c>
      <c r="D27" s="836">
        <v>426.9</v>
      </c>
      <c r="E27" s="836">
        <v>426.9</v>
      </c>
      <c r="F27" s="836">
        <v>435.5</v>
      </c>
      <c r="G27" s="836">
        <v>435.5</v>
      </c>
      <c r="H27" s="836">
        <v>476.7</v>
      </c>
      <c r="I27" s="835">
        <v>2.0145233075661793</v>
      </c>
      <c r="J27" s="835">
        <f t="shared" si="0"/>
        <v>2.0145233075661793</v>
      </c>
      <c r="K27" s="835">
        <v>9.4603903559127502</v>
      </c>
      <c r="L27" s="837">
        <f t="shared" si="1"/>
        <v>9.4603903559127502</v>
      </c>
      <c r="N27" s="848"/>
      <c r="O27" s="848"/>
      <c r="P27" s="848"/>
    </row>
    <row r="28" spans="1:16" s="808" customFormat="1" ht="21.75" customHeight="1">
      <c r="A28" s="803">
        <v>1.6</v>
      </c>
      <c r="B28" s="823" t="s">
        <v>660</v>
      </c>
      <c r="C28" s="824">
        <v>7.9</v>
      </c>
      <c r="D28" s="825">
        <v>219.7</v>
      </c>
      <c r="E28" s="825">
        <v>219.7</v>
      </c>
      <c r="F28" s="825">
        <v>299.39999999999998</v>
      </c>
      <c r="G28" s="825">
        <v>299.39999999999998</v>
      </c>
      <c r="H28" s="825">
        <v>299.39999999999998</v>
      </c>
      <c r="I28" s="826">
        <v>36.276741010468839</v>
      </c>
      <c r="J28" s="826">
        <f t="shared" si="0"/>
        <v>36.276741010468839</v>
      </c>
      <c r="K28" s="826">
        <v>0</v>
      </c>
      <c r="L28" s="827">
        <f t="shared" si="1"/>
        <v>0</v>
      </c>
      <c r="N28" s="848"/>
      <c r="O28" s="848"/>
      <c r="P28" s="848"/>
    </row>
    <row r="29" spans="1:16" ht="21.75" customHeight="1">
      <c r="A29" s="803"/>
      <c r="B29" s="834" t="s">
        <v>654</v>
      </c>
      <c r="C29" s="842">
        <v>2.2400000000000002</v>
      </c>
      <c r="D29" s="836">
        <v>254.4</v>
      </c>
      <c r="E29" s="836">
        <v>254.4</v>
      </c>
      <c r="F29" s="836">
        <v>293.89999999999998</v>
      </c>
      <c r="G29" s="836">
        <v>293.89999999999998</v>
      </c>
      <c r="H29" s="836">
        <v>293.89999999999998</v>
      </c>
      <c r="I29" s="835">
        <v>15.526729559748404</v>
      </c>
      <c r="J29" s="835">
        <f t="shared" si="0"/>
        <v>15.526729559748404</v>
      </c>
      <c r="K29" s="835">
        <v>0</v>
      </c>
      <c r="L29" s="837">
        <f t="shared" si="1"/>
        <v>0</v>
      </c>
      <c r="N29" s="848"/>
      <c r="O29" s="848"/>
      <c r="P29" s="848"/>
    </row>
    <row r="30" spans="1:16" ht="21.75" customHeight="1">
      <c r="A30" s="828"/>
      <c r="B30" s="843" t="s">
        <v>655</v>
      </c>
      <c r="C30" s="844">
        <v>5.66</v>
      </c>
      <c r="D30" s="845">
        <v>206</v>
      </c>
      <c r="E30" s="845">
        <v>206</v>
      </c>
      <c r="F30" s="845">
        <v>301.5</v>
      </c>
      <c r="G30" s="845">
        <v>301.5</v>
      </c>
      <c r="H30" s="845">
        <v>301.5</v>
      </c>
      <c r="I30" s="846">
        <v>46.359223300970854</v>
      </c>
      <c r="J30" s="846">
        <f t="shared" si="0"/>
        <v>46.359223300970854</v>
      </c>
      <c r="K30" s="846">
        <v>0</v>
      </c>
      <c r="L30" s="847">
        <f t="shared" si="1"/>
        <v>0</v>
      </c>
      <c r="N30" s="848"/>
      <c r="O30" s="848"/>
      <c r="P30" s="848"/>
    </row>
    <row r="31" spans="1:16" s="808" customFormat="1" ht="21.75" customHeight="1">
      <c r="A31" s="820">
        <v>2</v>
      </c>
      <c r="B31" s="802" t="s">
        <v>661</v>
      </c>
      <c r="C31" s="807">
        <v>73.03</v>
      </c>
      <c r="D31" s="822">
        <v>447.6</v>
      </c>
      <c r="E31" s="822">
        <v>464</v>
      </c>
      <c r="F31" s="822">
        <v>464.2</v>
      </c>
      <c r="G31" s="822">
        <v>492.1</v>
      </c>
      <c r="H31" s="822">
        <v>505</v>
      </c>
      <c r="I31" s="804">
        <v>3.7086684539767418</v>
      </c>
      <c r="J31" s="804">
        <f t="shared" si="0"/>
        <v>4.3103448275843448E-2</v>
      </c>
      <c r="K31" s="804">
        <v>8.7893149504523933</v>
      </c>
      <c r="L31" s="805">
        <f t="shared" si="1"/>
        <v>2.6214184108920904</v>
      </c>
      <c r="N31" s="848"/>
      <c r="O31" s="848"/>
      <c r="P31" s="848"/>
    </row>
    <row r="32" spans="1:16" ht="21.75" customHeight="1">
      <c r="A32" s="803">
        <v>2.1</v>
      </c>
      <c r="B32" s="823" t="s">
        <v>662</v>
      </c>
      <c r="C32" s="824">
        <v>39.49</v>
      </c>
      <c r="D32" s="825">
        <v>508</v>
      </c>
      <c r="E32" s="825">
        <v>522.1</v>
      </c>
      <c r="F32" s="825">
        <v>522.1</v>
      </c>
      <c r="G32" s="825">
        <v>565.79999999999995</v>
      </c>
      <c r="H32" s="825">
        <v>582</v>
      </c>
      <c r="I32" s="826">
        <v>2.7755905511811108</v>
      </c>
      <c r="J32" s="826">
        <f t="shared" si="0"/>
        <v>0</v>
      </c>
      <c r="K32" s="826">
        <v>11.472897912277347</v>
      </c>
      <c r="L32" s="827">
        <f t="shared" si="1"/>
        <v>2.8632025450689298</v>
      </c>
      <c r="N32" s="848"/>
      <c r="O32" s="848"/>
      <c r="P32" s="848"/>
    </row>
    <row r="33" spans="1:16" ht="21.75" customHeight="1">
      <c r="A33" s="803"/>
      <c r="B33" s="834" t="s">
        <v>663</v>
      </c>
      <c r="C33" s="835">
        <v>20.49</v>
      </c>
      <c r="D33" s="836">
        <v>497</v>
      </c>
      <c r="E33" s="836">
        <v>501.1</v>
      </c>
      <c r="F33" s="836">
        <v>501.1</v>
      </c>
      <c r="G33" s="836">
        <v>541.5</v>
      </c>
      <c r="H33" s="836">
        <v>556.9</v>
      </c>
      <c r="I33" s="835">
        <v>0.82494969818912978</v>
      </c>
      <c r="J33" s="835">
        <f t="shared" si="0"/>
        <v>0</v>
      </c>
      <c r="K33" s="835">
        <v>11.135501895829165</v>
      </c>
      <c r="L33" s="837">
        <f t="shared" si="1"/>
        <v>2.8439519852262265</v>
      </c>
      <c r="N33" s="848"/>
      <c r="O33" s="848"/>
      <c r="P33" s="848"/>
    </row>
    <row r="34" spans="1:16" ht="21.75" customHeight="1">
      <c r="A34" s="803"/>
      <c r="B34" s="834" t="s">
        <v>664</v>
      </c>
      <c r="C34" s="835">
        <v>19</v>
      </c>
      <c r="D34" s="836">
        <v>519.79999999999995</v>
      </c>
      <c r="E34" s="836">
        <v>544.70000000000005</v>
      </c>
      <c r="F34" s="836">
        <v>544.70000000000005</v>
      </c>
      <c r="G34" s="836">
        <v>592</v>
      </c>
      <c r="H34" s="836">
        <v>609.1</v>
      </c>
      <c r="I34" s="835">
        <v>4.7903039630627262</v>
      </c>
      <c r="J34" s="835">
        <f t="shared" si="0"/>
        <v>0</v>
      </c>
      <c r="K34" s="835">
        <v>11.823021846888196</v>
      </c>
      <c r="L34" s="837">
        <f t="shared" si="1"/>
        <v>2.8885135135135158</v>
      </c>
      <c r="N34" s="848"/>
      <c r="O34" s="848"/>
      <c r="P34" s="848"/>
    </row>
    <row r="35" spans="1:16" ht="21.75" customHeight="1">
      <c r="A35" s="803">
        <v>2.2000000000000002</v>
      </c>
      <c r="B35" s="823" t="s">
        <v>665</v>
      </c>
      <c r="C35" s="824">
        <v>25.25</v>
      </c>
      <c r="D35" s="825">
        <v>367.8</v>
      </c>
      <c r="E35" s="825">
        <v>390.4</v>
      </c>
      <c r="F35" s="825">
        <v>390.9</v>
      </c>
      <c r="G35" s="825">
        <v>392.1</v>
      </c>
      <c r="H35" s="825">
        <v>402.1</v>
      </c>
      <c r="I35" s="826">
        <v>6.2805872756932928</v>
      </c>
      <c r="J35" s="826">
        <f t="shared" si="0"/>
        <v>0.12807377049179536</v>
      </c>
      <c r="K35" s="826">
        <v>2.8651829112305052</v>
      </c>
      <c r="L35" s="827">
        <f t="shared" si="1"/>
        <v>2.5503698036215354</v>
      </c>
      <c r="N35" s="848"/>
      <c r="O35" s="848"/>
      <c r="P35" s="848"/>
    </row>
    <row r="36" spans="1:16" ht="21.75" customHeight="1">
      <c r="A36" s="803"/>
      <c r="B36" s="834" t="s">
        <v>666</v>
      </c>
      <c r="C36" s="835">
        <v>6.31</v>
      </c>
      <c r="D36" s="836">
        <v>357.1</v>
      </c>
      <c r="E36" s="836">
        <v>358</v>
      </c>
      <c r="F36" s="836">
        <v>359.3</v>
      </c>
      <c r="G36" s="836">
        <v>360.3</v>
      </c>
      <c r="H36" s="836">
        <v>372.1</v>
      </c>
      <c r="I36" s="835">
        <v>0.61607392887145807</v>
      </c>
      <c r="J36" s="835">
        <f t="shared" si="0"/>
        <v>0.36312849162013094</v>
      </c>
      <c r="K36" s="835">
        <v>3.5624826050653979</v>
      </c>
      <c r="L36" s="837">
        <f t="shared" si="1"/>
        <v>3.2750485706355903</v>
      </c>
      <c r="N36" s="848"/>
      <c r="O36" s="848"/>
      <c r="P36" s="848"/>
    </row>
    <row r="37" spans="1:16" ht="21.75" customHeight="1">
      <c r="A37" s="803"/>
      <c r="B37" s="834" t="s">
        <v>667</v>
      </c>
      <c r="C37" s="835">
        <v>6.31</v>
      </c>
      <c r="D37" s="836">
        <v>370</v>
      </c>
      <c r="E37" s="836">
        <v>371.9</v>
      </c>
      <c r="F37" s="836">
        <v>372.1</v>
      </c>
      <c r="G37" s="836">
        <v>373.1</v>
      </c>
      <c r="H37" s="836">
        <v>379.8</v>
      </c>
      <c r="I37" s="835">
        <v>0.56756756756757909</v>
      </c>
      <c r="J37" s="835">
        <f t="shared" si="0"/>
        <v>5.3777897284220444E-2</v>
      </c>
      <c r="K37" s="835">
        <v>2.0693361999462496</v>
      </c>
      <c r="L37" s="837">
        <f t="shared" si="1"/>
        <v>1.7957652103993524</v>
      </c>
      <c r="N37" s="848"/>
      <c r="O37" s="848"/>
      <c r="P37" s="848"/>
    </row>
    <row r="38" spans="1:16" ht="21.75" customHeight="1">
      <c r="A38" s="803"/>
      <c r="B38" s="834" t="s">
        <v>668</v>
      </c>
      <c r="C38" s="835">
        <v>6.31</v>
      </c>
      <c r="D38" s="836">
        <v>364.3</v>
      </c>
      <c r="E38" s="836">
        <v>365.5</v>
      </c>
      <c r="F38" s="836">
        <v>365.7</v>
      </c>
      <c r="G38" s="836">
        <v>366.9</v>
      </c>
      <c r="H38" s="836">
        <v>382.3</v>
      </c>
      <c r="I38" s="835">
        <v>0.38429865495470494</v>
      </c>
      <c r="J38" s="835">
        <f t="shared" si="0"/>
        <v>5.4719562243505493E-2</v>
      </c>
      <c r="K38" s="835">
        <v>4.5392398140552359</v>
      </c>
      <c r="L38" s="837">
        <f t="shared" si="1"/>
        <v>4.1973289724720644</v>
      </c>
      <c r="N38" s="848"/>
      <c r="O38" s="848"/>
      <c r="P38" s="848"/>
    </row>
    <row r="39" spans="1:16" ht="21.75" customHeight="1">
      <c r="A39" s="803"/>
      <c r="B39" s="834" t="s">
        <v>669</v>
      </c>
      <c r="C39" s="835">
        <v>6.32</v>
      </c>
      <c r="D39" s="836">
        <v>379.7</v>
      </c>
      <c r="E39" s="836">
        <v>466.1</v>
      </c>
      <c r="F39" s="836">
        <v>466.3</v>
      </c>
      <c r="G39" s="836">
        <v>467.8</v>
      </c>
      <c r="H39" s="836">
        <v>473.9</v>
      </c>
      <c r="I39" s="835">
        <v>22.807479589149324</v>
      </c>
      <c r="J39" s="835">
        <f t="shared" si="0"/>
        <v>4.2909246942727464E-2</v>
      </c>
      <c r="K39" s="835">
        <v>1.6298520265923173</v>
      </c>
      <c r="L39" s="837">
        <f t="shared" si="1"/>
        <v>1.3039760581444995</v>
      </c>
      <c r="N39" s="848"/>
      <c r="O39" s="848"/>
      <c r="P39" s="848"/>
    </row>
    <row r="40" spans="1:16" ht="21.75" customHeight="1">
      <c r="A40" s="803">
        <v>2.2999999999999998</v>
      </c>
      <c r="B40" s="823" t="s">
        <v>670</v>
      </c>
      <c r="C40" s="824">
        <v>8.2899999999999991</v>
      </c>
      <c r="D40" s="825">
        <v>403.3</v>
      </c>
      <c r="E40" s="825">
        <v>411.6</v>
      </c>
      <c r="F40" s="825">
        <v>411.7</v>
      </c>
      <c r="G40" s="825">
        <v>445.9</v>
      </c>
      <c r="H40" s="825">
        <v>451.3</v>
      </c>
      <c r="I40" s="826">
        <v>2.0828167617158471</v>
      </c>
      <c r="J40" s="826">
        <f t="shared" si="0"/>
        <v>2.4295432458700361E-2</v>
      </c>
      <c r="K40" s="826">
        <v>9.6186543599708614</v>
      </c>
      <c r="L40" s="827">
        <f t="shared" si="1"/>
        <v>1.2110338640950857</v>
      </c>
      <c r="N40" s="848"/>
      <c r="O40" s="848"/>
      <c r="P40" s="848"/>
    </row>
    <row r="41" spans="1:16" s="808" customFormat="1" ht="21.75" customHeight="1">
      <c r="A41" s="803"/>
      <c r="B41" s="829" t="s">
        <v>671</v>
      </c>
      <c r="C41" s="830">
        <v>2.76</v>
      </c>
      <c r="D41" s="831">
        <v>377.8</v>
      </c>
      <c r="E41" s="831">
        <v>382.4</v>
      </c>
      <c r="F41" s="831">
        <v>382.5</v>
      </c>
      <c r="G41" s="831">
        <v>419.1</v>
      </c>
      <c r="H41" s="831">
        <v>419.1</v>
      </c>
      <c r="I41" s="832">
        <v>1.2440444679724578</v>
      </c>
      <c r="J41" s="832">
        <f t="shared" si="0"/>
        <v>2.6150627615066924E-2</v>
      </c>
      <c r="K41" s="832">
        <v>9.5686274509803866</v>
      </c>
      <c r="L41" s="833">
        <f t="shared" si="1"/>
        <v>0</v>
      </c>
      <c r="N41" s="848"/>
      <c r="O41" s="848"/>
      <c r="P41" s="848"/>
    </row>
    <row r="42" spans="1:16" ht="21.75" customHeight="1">
      <c r="A42" s="803"/>
      <c r="B42" s="834" t="s">
        <v>667</v>
      </c>
      <c r="C42" s="835">
        <v>1.38</v>
      </c>
      <c r="D42" s="836">
        <v>368.3</v>
      </c>
      <c r="E42" s="836">
        <v>370.5</v>
      </c>
      <c r="F42" s="836">
        <v>370.5</v>
      </c>
      <c r="G42" s="836">
        <v>410.3</v>
      </c>
      <c r="H42" s="836">
        <v>410.3</v>
      </c>
      <c r="I42" s="835">
        <v>0.59733912571273606</v>
      </c>
      <c r="J42" s="835">
        <f t="shared" si="0"/>
        <v>0</v>
      </c>
      <c r="K42" s="835">
        <v>10.742240215924426</v>
      </c>
      <c r="L42" s="837">
        <f t="shared" si="1"/>
        <v>0</v>
      </c>
      <c r="N42" s="848"/>
      <c r="O42" s="848"/>
      <c r="P42" s="848"/>
    </row>
    <row r="43" spans="1:16" ht="21.75" customHeight="1">
      <c r="A43" s="809"/>
      <c r="B43" s="834" t="s">
        <v>669</v>
      </c>
      <c r="C43" s="835">
        <v>1.38</v>
      </c>
      <c r="D43" s="836">
        <v>387.2</v>
      </c>
      <c r="E43" s="836">
        <v>394.2</v>
      </c>
      <c r="F43" s="836">
        <v>394.6</v>
      </c>
      <c r="G43" s="836">
        <v>428</v>
      </c>
      <c r="H43" s="836">
        <v>428</v>
      </c>
      <c r="I43" s="835">
        <v>1.9111570247933827</v>
      </c>
      <c r="J43" s="835">
        <f t="shared" si="0"/>
        <v>0.10147133434806221</v>
      </c>
      <c r="K43" s="835">
        <v>8.4642676127724172</v>
      </c>
      <c r="L43" s="837">
        <f t="shared" si="1"/>
        <v>0</v>
      </c>
      <c r="N43" s="848"/>
      <c r="O43" s="848"/>
      <c r="P43" s="848"/>
    </row>
    <row r="44" spans="1:16" ht="21.75" customHeight="1">
      <c r="A44" s="803"/>
      <c r="B44" s="829" t="s">
        <v>672</v>
      </c>
      <c r="C44" s="830">
        <v>2.76</v>
      </c>
      <c r="D44" s="831">
        <v>370.3</v>
      </c>
      <c r="E44" s="831">
        <v>374.3</v>
      </c>
      <c r="F44" s="831">
        <v>374.4</v>
      </c>
      <c r="G44" s="831">
        <v>399.8</v>
      </c>
      <c r="H44" s="831">
        <v>404.8</v>
      </c>
      <c r="I44" s="832">
        <v>1.1072103699702751</v>
      </c>
      <c r="J44" s="832">
        <f t="shared" si="0"/>
        <v>2.6716537536714213E-2</v>
      </c>
      <c r="K44" s="832">
        <v>8.1196581196581405</v>
      </c>
      <c r="L44" s="833">
        <f t="shared" si="1"/>
        <v>1.2506253126563109</v>
      </c>
      <c r="N44" s="848"/>
      <c r="O44" s="848"/>
      <c r="P44" s="848"/>
    </row>
    <row r="45" spans="1:16" ht="21.75" customHeight="1">
      <c r="A45" s="803"/>
      <c r="B45" s="834" t="s">
        <v>667</v>
      </c>
      <c r="C45" s="835">
        <v>1.38</v>
      </c>
      <c r="D45" s="836">
        <v>358.8</v>
      </c>
      <c r="E45" s="836">
        <v>361</v>
      </c>
      <c r="F45" s="836">
        <v>361</v>
      </c>
      <c r="G45" s="836">
        <v>383</v>
      </c>
      <c r="H45" s="836">
        <v>393</v>
      </c>
      <c r="I45" s="835">
        <v>0.61315496098104916</v>
      </c>
      <c r="J45" s="835">
        <f t="shared" si="0"/>
        <v>0</v>
      </c>
      <c r="K45" s="835">
        <v>8.86426592797784</v>
      </c>
      <c r="L45" s="837">
        <f t="shared" si="1"/>
        <v>2.6109660574412459</v>
      </c>
      <c r="N45" s="848"/>
      <c r="O45" s="848"/>
      <c r="P45" s="848"/>
    </row>
    <row r="46" spans="1:16" ht="21.75" customHeight="1">
      <c r="A46" s="803"/>
      <c r="B46" s="834" t="s">
        <v>669</v>
      </c>
      <c r="C46" s="835">
        <v>1.38</v>
      </c>
      <c r="D46" s="836">
        <v>381.7</v>
      </c>
      <c r="E46" s="836">
        <v>387.6</v>
      </c>
      <c r="F46" s="836">
        <v>387.9</v>
      </c>
      <c r="G46" s="836">
        <v>416.6</v>
      </c>
      <c r="H46" s="836">
        <v>416.6</v>
      </c>
      <c r="I46" s="835">
        <v>1.6243122871364903</v>
      </c>
      <c r="J46" s="835">
        <f t="shared" si="0"/>
        <v>7.7399380804934026E-2</v>
      </c>
      <c r="K46" s="835">
        <v>7.3988141273524093</v>
      </c>
      <c r="L46" s="837">
        <f t="shared" si="1"/>
        <v>0</v>
      </c>
      <c r="N46" s="848"/>
      <c r="O46" s="848"/>
      <c r="P46" s="848"/>
    </row>
    <row r="47" spans="1:16" ht="21.75" customHeight="1">
      <c r="A47" s="803"/>
      <c r="B47" s="829" t="s">
        <v>673</v>
      </c>
      <c r="C47" s="830">
        <v>2.77</v>
      </c>
      <c r="D47" s="831">
        <v>461.9</v>
      </c>
      <c r="E47" s="831">
        <v>478</v>
      </c>
      <c r="F47" s="831">
        <v>478</v>
      </c>
      <c r="G47" s="831">
        <v>518.5</v>
      </c>
      <c r="H47" s="831">
        <v>529.9</v>
      </c>
      <c r="I47" s="832">
        <v>3.4856029443602665</v>
      </c>
      <c r="J47" s="832">
        <f t="shared" si="0"/>
        <v>0</v>
      </c>
      <c r="K47" s="832">
        <v>10.857740585774039</v>
      </c>
      <c r="L47" s="833">
        <f t="shared" si="1"/>
        <v>2.1986499517839775</v>
      </c>
      <c r="N47" s="848"/>
      <c r="O47" s="848"/>
      <c r="P47" s="848"/>
    </row>
    <row r="48" spans="1:16" ht="21.75" customHeight="1">
      <c r="A48" s="803"/>
      <c r="B48" s="834" t="s">
        <v>663</v>
      </c>
      <c r="C48" s="835">
        <v>1.38</v>
      </c>
      <c r="D48" s="836">
        <v>455.1</v>
      </c>
      <c r="E48" s="836">
        <v>465.4</v>
      </c>
      <c r="F48" s="836">
        <v>465.4</v>
      </c>
      <c r="G48" s="836">
        <v>503.3</v>
      </c>
      <c r="H48" s="836">
        <v>518.1</v>
      </c>
      <c r="I48" s="835">
        <v>2.2632388486046864</v>
      </c>
      <c r="J48" s="835">
        <f t="shared" si="0"/>
        <v>0</v>
      </c>
      <c r="K48" s="835">
        <v>11.323592608508818</v>
      </c>
      <c r="L48" s="837">
        <f t="shared" si="1"/>
        <v>2.9405920921915367</v>
      </c>
      <c r="N48" s="848"/>
      <c r="O48" s="848"/>
      <c r="P48" s="848"/>
    </row>
    <row r="49" spans="1:16" ht="21.75" customHeight="1" thickBot="1">
      <c r="A49" s="810"/>
      <c r="B49" s="838" t="s">
        <v>664</v>
      </c>
      <c r="C49" s="839">
        <v>1.39</v>
      </c>
      <c r="D49" s="840">
        <v>468.6</v>
      </c>
      <c r="E49" s="840">
        <v>490.5</v>
      </c>
      <c r="F49" s="840">
        <v>490.5</v>
      </c>
      <c r="G49" s="840">
        <v>533.70000000000005</v>
      </c>
      <c r="H49" s="840">
        <v>541.6</v>
      </c>
      <c r="I49" s="839">
        <v>4.6734955185659288</v>
      </c>
      <c r="J49" s="839">
        <f t="shared" si="0"/>
        <v>0</v>
      </c>
      <c r="K49" s="839">
        <v>10.417940876656488</v>
      </c>
      <c r="L49" s="841">
        <f t="shared" si="1"/>
        <v>1.4802323402660704</v>
      </c>
      <c r="N49" s="848"/>
      <c r="O49" s="848"/>
      <c r="P49" s="848"/>
    </row>
    <row r="50" spans="1:16" ht="16.5" thickTop="1">
      <c r="A50" s="1574" t="s">
        <v>61</v>
      </c>
      <c r="B50" s="1574"/>
      <c r="C50" s="1574"/>
      <c r="D50" s="1574"/>
      <c r="E50" s="1574"/>
      <c r="F50" s="1574"/>
      <c r="G50" s="1574"/>
      <c r="H50" s="1574"/>
      <c r="I50" s="1574"/>
      <c r="J50" s="1574"/>
      <c r="K50" s="1574"/>
      <c r="L50" s="1574"/>
    </row>
    <row r="51" spans="1:16" ht="15.75">
      <c r="A51" s="1575" t="s">
        <v>701</v>
      </c>
      <c r="B51" s="1575"/>
      <c r="C51" s="1575"/>
      <c r="D51" s="1575"/>
      <c r="E51" s="1575"/>
      <c r="F51" s="1575"/>
      <c r="G51" s="1575"/>
      <c r="H51" s="1575"/>
      <c r="I51" s="1575"/>
      <c r="J51" s="1575"/>
      <c r="K51" s="1575"/>
      <c r="L51" s="1575"/>
    </row>
    <row r="52" spans="1:16" ht="17.25" customHeight="1">
      <c r="A52" s="704"/>
    </row>
    <row r="53" spans="1:16" ht="24.95" customHeight="1">
      <c r="D53" s="703"/>
      <c r="E53" s="703"/>
      <c r="F53" s="703"/>
      <c r="G53" s="703"/>
      <c r="H53" s="703"/>
      <c r="I53" s="703"/>
      <c r="J53" s="703"/>
      <c r="K53" s="703"/>
      <c r="L53" s="703"/>
    </row>
    <row r="54" spans="1:16" ht="24.95" customHeight="1">
      <c r="D54" s="703"/>
      <c r="E54" s="703"/>
      <c r="F54" s="703"/>
      <c r="G54" s="703"/>
      <c r="H54" s="703"/>
      <c r="I54" s="703"/>
      <c r="J54" s="703"/>
      <c r="K54" s="703"/>
      <c r="L54" s="703"/>
    </row>
    <row r="55" spans="1:16" ht="24.95" customHeight="1">
      <c r="D55" s="703"/>
      <c r="E55" s="703"/>
      <c r="F55" s="703"/>
      <c r="G55" s="703"/>
      <c r="H55" s="703"/>
      <c r="I55" s="703"/>
      <c r="J55" s="703"/>
      <c r="K55" s="703"/>
      <c r="L55" s="703"/>
    </row>
    <row r="56" spans="1:16" ht="24.95" customHeight="1">
      <c r="D56" s="703"/>
      <c r="E56" s="703"/>
      <c r="F56" s="703"/>
      <c r="G56" s="703"/>
      <c r="H56" s="703"/>
      <c r="I56" s="703"/>
      <c r="J56" s="703"/>
      <c r="K56" s="703"/>
      <c r="L56" s="703"/>
    </row>
    <row r="57" spans="1:16" ht="24.95" customHeight="1">
      <c r="D57" s="703"/>
      <c r="E57" s="703"/>
      <c r="F57" s="703"/>
      <c r="G57" s="703"/>
      <c r="H57" s="703"/>
      <c r="I57" s="703"/>
      <c r="J57" s="703"/>
      <c r="K57" s="703"/>
      <c r="L57" s="703"/>
    </row>
    <row r="58" spans="1:16" ht="24.95" customHeight="1">
      <c r="D58" s="703"/>
      <c r="E58" s="703"/>
      <c r="F58" s="703"/>
      <c r="G58" s="703"/>
      <c r="H58" s="703"/>
      <c r="I58" s="703"/>
      <c r="J58" s="703"/>
      <c r="K58" s="703"/>
      <c r="L58" s="703"/>
    </row>
    <row r="59" spans="1:16" ht="24.95" customHeight="1">
      <c r="D59" s="703"/>
      <c r="E59" s="703"/>
      <c r="F59" s="703"/>
      <c r="G59" s="703"/>
      <c r="H59" s="703"/>
      <c r="I59" s="703"/>
      <c r="J59" s="703"/>
      <c r="K59" s="703"/>
      <c r="L59" s="703"/>
    </row>
    <row r="60" spans="1:16" ht="24.95" customHeight="1">
      <c r="D60" s="703"/>
      <c r="E60" s="703"/>
      <c r="F60" s="703"/>
      <c r="G60" s="703"/>
      <c r="H60" s="703"/>
      <c r="I60" s="703"/>
      <c r="J60" s="703"/>
      <c r="K60" s="703"/>
      <c r="L60" s="703"/>
    </row>
    <row r="61" spans="1:16" ht="24.95" customHeight="1">
      <c r="D61" s="703"/>
      <c r="E61" s="703"/>
      <c r="F61" s="703"/>
      <c r="G61" s="703"/>
      <c r="H61" s="703"/>
      <c r="I61" s="703"/>
      <c r="J61" s="703"/>
      <c r="K61" s="703"/>
      <c r="L61" s="703"/>
    </row>
    <row r="62" spans="1:16" ht="24.95" customHeight="1">
      <c r="D62" s="703"/>
      <c r="E62" s="703"/>
      <c r="F62" s="703"/>
      <c r="G62" s="703"/>
      <c r="H62" s="703"/>
      <c r="I62" s="703"/>
      <c r="J62" s="703"/>
      <c r="K62" s="703"/>
      <c r="L62" s="703"/>
    </row>
    <row r="63" spans="1:16" ht="24.95" customHeight="1">
      <c r="D63" s="703"/>
      <c r="E63" s="703"/>
      <c r="F63" s="703"/>
      <c r="G63" s="703"/>
      <c r="H63" s="703"/>
      <c r="I63" s="703"/>
      <c r="J63" s="703"/>
      <c r="K63" s="703"/>
      <c r="L63" s="703"/>
    </row>
    <row r="64" spans="1:16" ht="24.95" customHeight="1">
      <c r="A64" s="702"/>
      <c r="D64" s="703"/>
      <c r="E64" s="703"/>
      <c r="F64" s="703"/>
      <c r="G64" s="703"/>
      <c r="H64" s="703"/>
      <c r="I64" s="703"/>
      <c r="J64" s="703"/>
      <c r="K64" s="703"/>
      <c r="L64" s="703"/>
    </row>
    <row r="65" spans="1:12" ht="24.95" customHeight="1">
      <c r="A65" s="702"/>
      <c r="D65" s="703"/>
      <c r="E65" s="703"/>
      <c r="F65" s="703"/>
      <c r="G65" s="703"/>
      <c r="H65" s="703"/>
      <c r="I65" s="703"/>
      <c r="J65" s="703"/>
      <c r="K65" s="703"/>
      <c r="L65" s="703"/>
    </row>
    <row r="66" spans="1:12" ht="24.95" customHeight="1">
      <c r="A66" s="702"/>
      <c r="D66" s="703"/>
      <c r="E66" s="703"/>
      <c r="F66" s="703"/>
      <c r="G66" s="703"/>
      <c r="H66" s="703"/>
      <c r="I66" s="703"/>
      <c r="J66" s="703"/>
      <c r="K66" s="703"/>
      <c r="L66" s="703"/>
    </row>
    <row r="67" spans="1:12" ht="24.95" customHeight="1">
      <c r="A67" s="702"/>
      <c r="D67" s="703"/>
      <c r="E67" s="703"/>
      <c r="F67" s="703"/>
      <c r="G67" s="703"/>
      <c r="H67" s="703"/>
      <c r="I67" s="703"/>
      <c r="J67" s="703"/>
      <c r="K67" s="703"/>
      <c r="L67" s="703"/>
    </row>
    <row r="68" spans="1:12" ht="24.95" customHeight="1">
      <c r="A68" s="702"/>
      <c r="D68" s="703"/>
      <c r="E68" s="703"/>
      <c r="F68" s="703"/>
      <c r="G68" s="703"/>
      <c r="H68" s="703"/>
      <c r="I68" s="703"/>
      <c r="J68" s="703"/>
      <c r="K68" s="703"/>
      <c r="L68" s="703"/>
    </row>
    <row r="69" spans="1:12" ht="24.95" customHeight="1">
      <c r="A69" s="702"/>
      <c r="D69" s="703"/>
      <c r="E69" s="703"/>
      <c r="F69" s="703"/>
      <c r="G69" s="703"/>
      <c r="H69" s="703"/>
      <c r="I69" s="703"/>
      <c r="J69" s="703"/>
      <c r="K69" s="703"/>
      <c r="L69" s="703"/>
    </row>
    <row r="70" spans="1:12" ht="24.95" customHeight="1">
      <c r="A70" s="702"/>
      <c r="D70" s="703"/>
      <c r="E70" s="703"/>
      <c r="F70" s="703"/>
      <c r="G70" s="703"/>
      <c r="H70" s="703"/>
      <c r="I70" s="703"/>
      <c r="J70" s="703"/>
      <c r="K70" s="703"/>
      <c r="L70" s="703"/>
    </row>
    <row r="71" spans="1:12" ht="24.95" customHeight="1">
      <c r="A71" s="702"/>
      <c r="D71" s="703"/>
      <c r="E71" s="703"/>
      <c r="F71" s="703"/>
      <c r="G71" s="703"/>
      <c r="H71" s="703"/>
      <c r="I71" s="703"/>
      <c r="J71" s="703"/>
      <c r="K71" s="703"/>
      <c r="L71" s="703"/>
    </row>
    <row r="72" spans="1:12" ht="24.95" customHeight="1">
      <c r="A72" s="702"/>
      <c r="D72" s="703"/>
      <c r="E72" s="703"/>
      <c r="F72" s="703"/>
      <c r="G72" s="703"/>
      <c r="H72" s="703"/>
      <c r="I72" s="703"/>
      <c r="J72" s="703"/>
      <c r="K72" s="703"/>
      <c r="L72" s="703"/>
    </row>
    <row r="73" spans="1:12" ht="24.95" customHeight="1">
      <c r="A73" s="702"/>
      <c r="D73" s="703"/>
      <c r="E73" s="703"/>
      <c r="F73" s="703"/>
      <c r="G73" s="703"/>
      <c r="H73" s="703"/>
      <c r="I73" s="703"/>
      <c r="J73" s="703"/>
      <c r="K73" s="703"/>
      <c r="L73" s="703"/>
    </row>
    <row r="74" spans="1:12" ht="24.95" customHeight="1">
      <c r="A74" s="702"/>
      <c r="D74" s="703"/>
      <c r="E74" s="703"/>
      <c r="F74" s="703"/>
      <c r="G74" s="703"/>
      <c r="H74" s="703"/>
      <c r="I74" s="703"/>
      <c r="J74" s="703"/>
      <c r="K74" s="703"/>
      <c r="L74" s="703"/>
    </row>
    <row r="75" spans="1:12" ht="24.95" customHeight="1">
      <c r="A75" s="702"/>
      <c r="D75" s="703"/>
      <c r="E75" s="703"/>
      <c r="F75" s="703"/>
      <c r="G75" s="703"/>
      <c r="H75" s="703"/>
      <c r="I75" s="703"/>
      <c r="J75" s="703"/>
      <c r="K75" s="703"/>
      <c r="L75" s="703"/>
    </row>
    <row r="76" spans="1:12" ht="24.95" customHeight="1">
      <c r="A76" s="702"/>
      <c r="D76" s="703"/>
      <c r="E76" s="703"/>
      <c r="F76" s="703"/>
      <c r="G76" s="703"/>
      <c r="H76" s="703"/>
      <c r="I76" s="703"/>
      <c r="J76" s="703"/>
      <c r="K76" s="703"/>
      <c r="L76" s="703"/>
    </row>
    <row r="77" spans="1:12" ht="24.95" customHeight="1">
      <c r="A77" s="702"/>
      <c r="D77" s="703"/>
      <c r="E77" s="703"/>
      <c r="F77" s="703"/>
      <c r="G77" s="703"/>
      <c r="H77" s="703"/>
      <c r="I77" s="703"/>
      <c r="J77" s="703"/>
      <c r="K77" s="703"/>
      <c r="L77" s="703"/>
    </row>
    <row r="78" spans="1:12" ht="24.95" customHeight="1">
      <c r="A78" s="702"/>
      <c r="D78" s="703"/>
      <c r="E78" s="703"/>
      <c r="F78" s="703"/>
      <c r="G78" s="703"/>
      <c r="H78" s="703"/>
      <c r="I78" s="703"/>
      <c r="J78" s="703"/>
      <c r="K78" s="703"/>
      <c r="L78" s="703"/>
    </row>
    <row r="79" spans="1:12" ht="24.95" customHeight="1">
      <c r="A79" s="702"/>
      <c r="D79" s="703"/>
      <c r="E79" s="703"/>
      <c r="F79" s="703"/>
      <c r="G79" s="703"/>
      <c r="H79" s="703"/>
      <c r="I79" s="703"/>
      <c r="J79" s="703"/>
      <c r="K79" s="703"/>
      <c r="L79" s="703"/>
    </row>
    <row r="80" spans="1:12" ht="24.95" customHeight="1">
      <c r="A80" s="702"/>
      <c r="D80" s="703"/>
      <c r="E80" s="703"/>
      <c r="F80" s="703"/>
      <c r="G80" s="703"/>
      <c r="H80" s="703"/>
      <c r="I80" s="703"/>
      <c r="J80" s="703"/>
      <c r="K80" s="703"/>
      <c r="L80" s="703"/>
    </row>
    <row r="81" spans="1:12" ht="24.95" customHeight="1">
      <c r="A81" s="702"/>
      <c r="D81" s="703"/>
      <c r="E81" s="703"/>
      <c r="F81" s="703"/>
      <c r="G81" s="703"/>
      <c r="H81" s="703"/>
      <c r="I81" s="703"/>
      <c r="J81" s="703"/>
      <c r="K81" s="703"/>
      <c r="L81" s="703"/>
    </row>
    <row r="82" spans="1:12" ht="24.95" customHeight="1">
      <c r="A82" s="702"/>
      <c r="D82" s="703"/>
      <c r="E82" s="703"/>
      <c r="F82" s="703"/>
      <c r="G82" s="703"/>
      <c r="H82" s="703"/>
      <c r="I82" s="703"/>
      <c r="J82" s="703"/>
      <c r="K82" s="703"/>
      <c r="L82" s="703"/>
    </row>
    <row r="83" spans="1:12" ht="24.95" customHeight="1">
      <c r="A83" s="702"/>
      <c r="D83" s="703"/>
      <c r="E83" s="703"/>
      <c r="F83" s="703"/>
      <c r="G83" s="703"/>
      <c r="H83" s="703"/>
      <c r="I83" s="703"/>
      <c r="J83" s="703"/>
      <c r="K83" s="703"/>
      <c r="L83" s="703"/>
    </row>
    <row r="84" spans="1:12" ht="24.95" customHeight="1">
      <c r="A84" s="702"/>
      <c r="D84" s="703"/>
      <c r="E84" s="703"/>
      <c r="F84" s="703"/>
      <c r="G84" s="703"/>
      <c r="H84" s="703"/>
      <c r="I84" s="703"/>
      <c r="J84" s="703"/>
      <c r="K84" s="703"/>
      <c r="L84" s="703"/>
    </row>
    <row r="85" spans="1:12" ht="24.95" customHeight="1">
      <c r="A85" s="702"/>
      <c r="D85" s="703"/>
      <c r="E85" s="703"/>
      <c r="F85" s="703"/>
      <c r="G85" s="703"/>
      <c r="H85" s="703"/>
      <c r="I85" s="703"/>
      <c r="J85" s="703"/>
      <c r="K85" s="703"/>
      <c r="L85" s="703"/>
    </row>
    <row r="86" spans="1:12" ht="24.95" customHeight="1">
      <c r="A86" s="702"/>
      <c r="D86" s="703"/>
      <c r="E86" s="703"/>
      <c r="F86" s="703"/>
      <c r="G86" s="703"/>
      <c r="H86" s="703"/>
      <c r="I86" s="703"/>
      <c r="J86" s="703"/>
      <c r="K86" s="703"/>
      <c r="L86" s="703"/>
    </row>
    <row r="87" spans="1:12" ht="24.95" customHeight="1">
      <c r="A87" s="702"/>
      <c r="D87" s="703"/>
      <c r="E87" s="703"/>
      <c r="F87" s="703"/>
      <c r="G87" s="703"/>
      <c r="H87" s="703"/>
      <c r="I87" s="703"/>
      <c r="J87" s="703"/>
      <c r="K87" s="703"/>
      <c r="L87" s="703"/>
    </row>
    <row r="88" spans="1:12" ht="24.95" customHeight="1">
      <c r="A88" s="702"/>
      <c r="D88" s="703"/>
      <c r="E88" s="703"/>
      <c r="F88" s="703"/>
      <c r="G88" s="703"/>
      <c r="H88" s="703"/>
      <c r="I88" s="703"/>
      <c r="J88" s="703"/>
      <c r="K88" s="703"/>
      <c r="L88" s="703"/>
    </row>
    <row r="89" spans="1:12" ht="24.95" customHeight="1">
      <c r="A89" s="702"/>
      <c r="D89" s="703"/>
      <c r="E89" s="703"/>
      <c r="F89" s="703"/>
      <c r="G89" s="703"/>
      <c r="H89" s="703"/>
      <c r="I89" s="703"/>
      <c r="J89" s="703"/>
      <c r="K89" s="703"/>
      <c r="L89" s="703"/>
    </row>
    <row r="90" spans="1:12" ht="24.95" customHeight="1">
      <c r="A90" s="702"/>
      <c r="D90" s="703"/>
      <c r="E90" s="703"/>
      <c r="F90" s="703"/>
      <c r="G90" s="703"/>
      <c r="H90" s="703"/>
      <c r="I90" s="703"/>
      <c r="J90" s="703"/>
      <c r="K90" s="703"/>
      <c r="L90" s="703"/>
    </row>
    <row r="91" spans="1:12" ht="24.95" customHeight="1">
      <c r="A91" s="702"/>
      <c r="D91" s="703"/>
      <c r="E91" s="703"/>
      <c r="F91" s="703"/>
      <c r="G91" s="703"/>
      <c r="H91" s="703"/>
      <c r="I91" s="703"/>
      <c r="J91" s="703"/>
      <c r="K91" s="703"/>
      <c r="L91" s="703"/>
    </row>
    <row r="92" spans="1:12" ht="24.95" customHeight="1">
      <c r="A92" s="702"/>
      <c r="D92" s="703"/>
      <c r="E92" s="703"/>
      <c r="F92" s="703"/>
      <c r="G92" s="703"/>
      <c r="H92" s="703"/>
      <c r="I92" s="703"/>
      <c r="J92" s="703"/>
      <c r="K92" s="703"/>
      <c r="L92" s="703"/>
    </row>
    <row r="93" spans="1:12" ht="24.95" customHeight="1">
      <c r="A93" s="702"/>
      <c r="D93" s="703"/>
      <c r="E93" s="703"/>
      <c r="F93" s="703"/>
      <c r="G93" s="703"/>
      <c r="H93" s="703"/>
      <c r="I93" s="703"/>
      <c r="J93" s="703"/>
      <c r="K93" s="703"/>
      <c r="L93" s="703"/>
    </row>
    <row r="94" spans="1:12" ht="24.95" customHeight="1">
      <c r="A94" s="702"/>
      <c r="D94" s="703"/>
      <c r="E94" s="703"/>
      <c r="F94" s="703"/>
      <c r="G94" s="703"/>
      <c r="H94" s="703"/>
      <c r="I94" s="703"/>
      <c r="J94" s="703"/>
      <c r="K94" s="703"/>
      <c r="L94" s="703"/>
    </row>
    <row r="95" spans="1:12" ht="24.95" customHeight="1">
      <c r="A95" s="702"/>
      <c r="D95" s="703"/>
      <c r="E95" s="703"/>
      <c r="F95" s="703"/>
      <c r="G95" s="703"/>
      <c r="H95" s="703"/>
      <c r="I95" s="703"/>
      <c r="J95" s="703"/>
      <c r="K95" s="703"/>
      <c r="L95" s="703"/>
    </row>
    <row r="96" spans="1:12" ht="24.95" customHeight="1">
      <c r="A96" s="702"/>
      <c r="D96" s="703"/>
      <c r="E96" s="703"/>
      <c r="F96" s="703"/>
      <c r="G96" s="703"/>
      <c r="H96" s="703"/>
      <c r="I96" s="703"/>
      <c r="J96" s="703"/>
      <c r="K96" s="703"/>
      <c r="L96" s="703"/>
    </row>
    <row r="97" spans="1:12" ht="24.95" customHeight="1">
      <c r="A97" s="702"/>
      <c r="D97" s="703"/>
      <c r="E97" s="703"/>
      <c r="F97" s="703"/>
      <c r="G97" s="703"/>
      <c r="H97" s="703"/>
      <c r="I97" s="703"/>
      <c r="J97" s="703"/>
      <c r="K97" s="703"/>
      <c r="L97" s="703"/>
    </row>
    <row r="98" spans="1:12" ht="24.95" customHeight="1">
      <c r="A98" s="702"/>
      <c r="D98" s="703"/>
      <c r="E98" s="703"/>
      <c r="F98" s="703"/>
      <c r="G98" s="703"/>
      <c r="H98" s="703"/>
      <c r="I98" s="703"/>
      <c r="J98" s="703"/>
      <c r="K98" s="703"/>
      <c r="L98" s="703"/>
    </row>
    <row r="99" spans="1:12" ht="24.95" customHeight="1">
      <c r="A99" s="702"/>
      <c r="D99" s="703"/>
      <c r="E99" s="703"/>
      <c r="F99" s="703"/>
      <c r="G99" s="703"/>
      <c r="H99" s="703"/>
      <c r="I99" s="703"/>
      <c r="J99" s="703"/>
      <c r="K99" s="703"/>
      <c r="L99" s="703"/>
    </row>
    <row r="100" spans="1:12" ht="24.95" customHeight="1">
      <c r="A100" s="702"/>
      <c r="D100" s="703"/>
      <c r="E100" s="703"/>
      <c r="F100" s="703"/>
      <c r="G100" s="703"/>
      <c r="H100" s="703"/>
      <c r="I100" s="703"/>
      <c r="J100" s="703"/>
      <c r="K100" s="703"/>
      <c r="L100" s="703"/>
    </row>
    <row r="101" spans="1:12" ht="24.95" customHeight="1">
      <c r="A101" s="702"/>
      <c r="D101" s="703"/>
      <c r="E101" s="703"/>
      <c r="F101" s="703"/>
      <c r="G101" s="703"/>
      <c r="H101" s="703"/>
      <c r="I101" s="703"/>
      <c r="J101" s="703"/>
      <c r="K101" s="703"/>
      <c r="L101" s="703"/>
    </row>
    <row r="102" spans="1:12" ht="24.95" customHeight="1">
      <c r="A102" s="702"/>
      <c r="D102" s="703"/>
      <c r="E102" s="703"/>
      <c r="F102" s="703"/>
      <c r="G102" s="703"/>
      <c r="H102" s="703"/>
      <c r="I102" s="703"/>
      <c r="J102" s="703"/>
      <c r="K102" s="703"/>
      <c r="L102" s="703"/>
    </row>
    <row r="103" spans="1:12" ht="24.95" customHeight="1">
      <c r="A103" s="702"/>
      <c r="D103" s="703"/>
      <c r="E103" s="703"/>
      <c r="F103" s="703"/>
      <c r="G103" s="703"/>
      <c r="H103" s="703"/>
      <c r="I103" s="703"/>
      <c r="J103" s="703"/>
      <c r="K103" s="703"/>
      <c r="L103" s="703"/>
    </row>
    <row r="104" spans="1:12" ht="24.95" customHeight="1">
      <c r="A104" s="702"/>
      <c r="D104" s="703"/>
      <c r="E104" s="703"/>
      <c r="F104" s="703"/>
      <c r="G104" s="703"/>
      <c r="H104" s="703"/>
      <c r="I104" s="703"/>
      <c r="J104" s="703"/>
      <c r="K104" s="703"/>
      <c r="L104" s="703"/>
    </row>
    <row r="105" spans="1:12" ht="24.95" customHeight="1">
      <c r="A105" s="702"/>
      <c r="D105" s="703"/>
      <c r="E105" s="703"/>
      <c r="F105" s="703"/>
      <c r="G105" s="703"/>
      <c r="H105" s="703"/>
      <c r="I105" s="703"/>
      <c r="J105" s="703"/>
      <c r="K105" s="703"/>
      <c r="L105" s="703"/>
    </row>
    <row r="106" spans="1:12" ht="24.95" customHeight="1">
      <c r="A106" s="702"/>
      <c r="D106" s="703"/>
      <c r="E106" s="703"/>
      <c r="F106" s="703"/>
      <c r="G106" s="703"/>
      <c r="H106" s="703"/>
      <c r="I106" s="703"/>
      <c r="J106" s="703"/>
      <c r="K106" s="703"/>
      <c r="L106" s="703"/>
    </row>
    <row r="107" spans="1:12" ht="24.95" customHeight="1">
      <c r="A107" s="702"/>
      <c r="D107" s="703"/>
      <c r="E107" s="703"/>
      <c r="F107" s="703"/>
      <c r="G107" s="703"/>
      <c r="H107" s="703"/>
      <c r="I107" s="703"/>
      <c r="J107" s="703"/>
      <c r="K107" s="703"/>
      <c r="L107" s="703"/>
    </row>
    <row r="108" spans="1:12" ht="24.95" customHeight="1">
      <c r="A108" s="702"/>
      <c r="D108" s="703"/>
      <c r="E108" s="703"/>
      <c r="F108" s="703"/>
      <c r="G108" s="703"/>
      <c r="H108" s="703"/>
      <c r="I108" s="703"/>
      <c r="J108" s="703"/>
      <c r="K108" s="703"/>
      <c r="L108" s="703"/>
    </row>
    <row r="109" spans="1:12" ht="24.95" customHeight="1">
      <c r="A109" s="702"/>
      <c r="D109" s="703"/>
      <c r="E109" s="703"/>
      <c r="F109" s="703"/>
      <c r="G109" s="703"/>
      <c r="H109" s="703"/>
      <c r="I109" s="703"/>
      <c r="J109" s="703"/>
      <c r="K109" s="703"/>
      <c r="L109" s="703"/>
    </row>
    <row r="110" spans="1:12" ht="24.95" customHeight="1">
      <c r="A110" s="702"/>
      <c r="D110" s="703"/>
      <c r="E110" s="703"/>
      <c r="F110" s="703"/>
      <c r="G110" s="703"/>
      <c r="H110" s="703"/>
      <c r="I110" s="703"/>
      <c r="J110" s="703"/>
      <c r="K110" s="703"/>
      <c r="L110" s="703"/>
    </row>
    <row r="111" spans="1:12" ht="24.95" customHeight="1">
      <c r="A111" s="702"/>
      <c r="D111" s="703"/>
      <c r="E111" s="703"/>
      <c r="F111" s="703"/>
      <c r="G111" s="703"/>
      <c r="H111" s="703"/>
      <c r="I111" s="703"/>
      <c r="J111" s="703"/>
      <c r="K111" s="703"/>
      <c r="L111" s="703"/>
    </row>
    <row r="112" spans="1:12" ht="24.95" customHeight="1">
      <c r="A112" s="702"/>
      <c r="D112" s="703"/>
      <c r="E112" s="703"/>
      <c r="F112" s="703"/>
      <c r="G112" s="703"/>
      <c r="H112" s="703"/>
      <c r="I112" s="703"/>
      <c r="J112" s="703"/>
      <c r="K112" s="703"/>
      <c r="L112" s="703"/>
    </row>
    <row r="113" spans="1:12" ht="24.95" customHeight="1">
      <c r="A113" s="702"/>
      <c r="D113" s="703"/>
      <c r="E113" s="703"/>
      <c r="F113" s="703"/>
      <c r="G113" s="703"/>
      <c r="H113" s="703"/>
      <c r="I113" s="703"/>
      <c r="J113" s="703"/>
      <c r="K113" s="703"/>
      <c r="L113" s="703"/>
    </row>
    <row r="114" spans="1:12" ht="24.95" customHeight="1">
      <c r="A114" s="702"/>
      <c r="D114" s="703"/>
      <c r="E114" s="703"/>
      <c r="F114" s="703"/>
      <c r="G114" s="703"/>
      <c r="H114" s="703"/>
      <c r="I114" s="703"/>
      <c r="J114" s="703"/>
      <c r="K114" s="703"/>
      <c r="L114" s="703"/>
    </row>
    <row r="115" spans="1:12" ht="24.95" customHeight="1">
      <c r="A115" s="702"/>
      <c r="D115" s="703"/>
      <c r="E115" s="703"/>
      <c r="F115" s="703"/>
      <c r="G115" s="703"/>
      <c r="H115" s="703"/>
      <c r="I115" s="703"/>
      <c r="J115" s="703"/>
      <c r="K115" s="703"/>
      <c r="L115" s="703"/>
    </row>
    <row r="116" spans="1:12" ht="24.95" customHeight="1">
      <c r="A116" s="702"/>
      <c r="D116" s="703"/>
      <c r="E116" s="703"/>
      <c r="F116" s="703"/>
      <c r="G116" s="703"/>
      <c r="H116" s="703"/>
      <c r="I116" s="703"/>
      <c r="J116" s="703"/>
      <c r="K116" s="703"/>
      <c r="L116" s="703"/>
    </row>
    <row r="117" spans="1:12" ht="24.95" customHeight="1">
      <c r="A117" s="702"/>
      <c r="D117" s="703"/>
      <c r="E117" s="703"/>
      <c r="F117" s="703"/>
      <c r="G117" s="703"/>
      <c r="H117" s="703"/>
      <c r="I117" s="703"/>
      <c r="J117" s="703"/>
      <c r="K117" s="703"/>
      <c r="L117" s="703"/>
    </row>
    <row r="118" spans="1:12" ht="24.95" customHeight="1">
      <c r="A118" s="702"/>
      <c r="D118" s="703"/>
      <c r="E118" s="703"/>
      <c r="F118" s="703"/>
      <c r="G118" s="703"/>
      <c r="H118" s="703"/>
      <c r="I118" s="703"/>
      <c r="J118" s="703"/>
      <c r="K118" s="703"/>
      <c r="L118" s="703"/>
    </row>
    <row r="119" spans="1:12" ht="24.95" customHeight="1">
      <c r="A119" s="702"/>
      <c r="D119" s="703"/>
      <c r="E119" s="703"/>
      <c r="F119" s="703"/>
      <c r="G119" s="703"/>
      <c r="H119" s="703"/>
      <c r="I119" s="703"/>
      <c r="J119" s="703"/>
      <c r="K119" s="703"/>
      <c r="L119" s="703"/>
    </row>
    <row r="120" spans="1:12" ht="24.95" customHeight="1">
      <c r="A120" s="702"/>
      <c r="D120" s="703"/>
      <c r="E120" s="703"/>
      <c r="F120" s="703"/>
      <c r="G120" s="703"/>
      <c r="H120" s="703"/>
      <c r="I120" s="703"/>
      <c r="J120" s="703"/>
      <c r="K120" s="703"/>
      <c r="L120" s="703"/>
    </row>
    <row r="121" spans="1:12" ht="24.95" customHeight="1">
      <c r="A121" s="702"/>
      <c r="D121" s="703"/>
      <c r="E121" s="703"/>
      <c r="F121" s="703"/>
      <c r="G121" s="703"/>
      <c r="H121" s="703"/>
      <c r="I121" s="703"/>
      <c r="J121" s="703"/>
      <c r="K121" s="703"/>
      <c r="L121" s="703"/>
    </row>
    <row r="122" spans="1:12" ht="24.95" customHeight="1">
      <c r="A122" s="702"/>
      <c r="D122" s="703"/>
      <c r="E122" s="703"/>
      <c r="F122" s="703"/>
      <c r="G122" s="703"/>
      <c r="H122" s="703"/>
      <c r="I122" s="703"/>
      <c r="J122" s="703"/>
      <c r="K122" s="703"/>
      <c r="L122" s="703"/>
    </row>
    <row r="123" spans="1:12" ht="24.95" customHeight="1">
      <c r="A123" s="702"/>
      <c r="D123" s="703"/>
      <c r="E123" s="703"/>
      <c r="F123" s="703"/>
      <c r="G123" s="703"/>
      <c r="H123" s="703"/>
      <c r="I123" s="703"/>
      <c r="J123" s="703"/>
      <c r="K123" s="703"/>
      <c r="L123" s="703"/>
    </row>
    <row r="124" spans="1:12" ht="24.95" customHeight="1">
      <c r="A124" s="702"/>
      <c r="D124" s="703"/>
      <c r="E124" s="703"/>
      <c r="F124" s="703"/>
      <c r="G124" s="703"/>
      <c r="H124" s="703"/>
      <c r="I124" s="703"/>
      <c r="J124" s="703"/>
      <c r="K124" s="703"/>
      <c r="L124" s="703"/>
    </row>
    <row r="125" spans="1:12" ht="24.95" customHeight="1">
      <c r="A125" s="702"/>
      <c r="D125" s="703"/>
      <c r="E125" s="703"/>
      <c r="F125" s="703"/>
      <c r="G125" s="703"/>
      <c r="H125" s="703"/>
      <c r="I125" s="703"/>
      <c r="J125" s="703"/>
      <c r="K125" s="703"/>
      <c r="L125" s="703"/>
    </row>
    <row r="126" spans="1:12" ht="24.95" customHeight="1">
      <c r="A126" s="702"/>
      <c r="D126" s="703"/>
      <c r="E126" s="703"/>
      <c r="F126" s="703"/>
      <c r="G126" s="703"/>
      <c r="H126" s="703"/>
      <c r="I126" s="703"/>
      <c r="J126" s="703"/>
      <c r="K126" s="703"/>
      <c r="L126" s="703"/>
    </row>
    <row r="127" spans="1:12" ht="24.95" customHeight="1">
      <c r="A127" s="702"/>
      <c r="D127" s="703"/>
      <c r="E127" s="703"/>
      <c r="F127" s="703"/>
      <c r="G127" s="703"/>
      <c r="H127" s="703"/>
      <c r="I127" s="703"/>
      <c r="J127" s="703"/>
      <c r="K127" s="703"/>
      <c r="L127" s="703"/>
    </row>
    <row r="128" spans="1:12" ht="24.95" customHeight="1">
      <c r="A128" s="702"/>
      <c r="D128" s="703"/>
      <c r="E128" s="703"/>
      <c r="F128" s="703"/>
      <c r="G128" s="703"/>
      <c r="H128" s="703"/>
      <c r="I128" s="703"/>
      <c r="J128" s="703"/>
      <c r="K128" s="703"/>
      <c r="L128" s="703"/>
    </row>
    <row r="129" spans="1:12" ht="24.95" customHeight="1">
      <c r="A129" s="702"/>
      <c r="D129" s="703"/>
      <c r="E129" s="703"/>
      <c r="F129" s="703"/>
      <c r="G129" s="703"/>
      <c r="H129" s="703"/>
      <c r="I129" s="703"/>
      <c r="J129" s="703"/>
      <c r="K129" s="703"/>
      <c r="L129" s="703"/>
    </row>
    <row r="130" spans="1:12" ht="24.95" customHeight="1">
      <c r="A130" s="702"/>
      <c r="D130" s="703"/>
      <c r="E130" s="703"/>
      <c r="F130" s="703"/>
      <c r="G130" s="703"/>
      <c r="H130" s="703"/>
      <c r="I130" s="703"/>
      <c r="J130" s="703"/>
      <c r="K130" s="703"/>
      <c r="L130" s="703"/>
    </row>
  </sheetData>
  <mergeCells count="15">
    <mergeCell ref="A50:L50"/>
    <mergeCell ref="A51:L51"/>
    <mergeCell ref="A1:L1"/>
    <mergeCell ref="A2:L2"/>
    <mergeCell ref="A3:L3"/>
    <mergeCell ref="A4:L4"/>
    <mergeCell ref="A6:A9"/>
    <mergeCell ref="B6:B7"/>
    <mergeCell ref="E6:F6"/>
    <mergeCell ref="G6:H6"/>
    <mergeCell ref="I6:L6"/>
    <mergeCell ref="I7:I8"/>
    <mergeCell ref="J7:J8"/>
    <mergeCell ref="K7:K8"/>
    <mergeCell ref="L7:L8"/>
  </mergeCells>
  <printOptions horizontalCentered="1"/>
  <pageMargins left="0.5" right="0.5" top="0.7" bottom="0.7" header="0.5" footer="0.5"/>
  <pageSetup paperSize="9" scale="58"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K73"/>
  <sheetViews>
    <sheetView workbookViewId="0">
      <selection activeCell="J15" sqref="J15"/>
    </sheetView>
  </sheetViews>
  <sheetFormatPr defaultRowHeight="15.75"/>
  <cols>
    <col min="1" max="1" width="29" style="849" bestFit="1" customWidth="1"/>
    <col min="2" max="2" width="10.7109375" style="849" bestFit="1" customWidth="1"/>
    <col min="3" max="3" width="13.140625" style="849" bestFit="1" customWidth="1"/>
    <col min="4" max="4" width="11.42578125" style="849" bestFit="1" customWidth="1"/>
    <col min="5" max="6" width="12.42578125" style="849" bestFit="1" customWidth="1"/>
    <col min="7" max="7" width="10.5703125" style="849" customWidth="1"/>
    <col min="8" max="8" width="12" style="849" customWidth="1"/>
    <col min="9" max="9" width="10.140625" style="849" customWidth="1"/>
    <col min="10" max="256" width="9.140625" style="849"/>
    <col min="257" max="257" width="23" style="849" bestFit="1" customWidth="1"/>
    <col min="258" max="258" width="10" style="849" customWidth="1"/>
    <col min="259" max="259" width="11.7109375" style="849" customWidth="1"/>
    <col min="260" max="260" width="10.28515625" style="849" customWidth="1"/>
    <col min="261" max="261" width="12.28515625" style="849" customWidth="1"/>
    <col min="262" max="262" width="12.5703125" style="849" customWidth="1"/>
    <col min="263" max="263" width="10.7109375" style="849" customWidth="1"/>
    <col min="264" max="264" width="9.140625" style="849"/>
    <col min="265" max="265" width="9.28515625" style="849" customWidth="1"/>
    <col min="266" max="512" width="9.140625" style="849"/>
    <col min="513" max="513" width="23" style="849" bestFit="1" customWidth="1"/>
    <col min="514" max="514" width="10" style="849" customWidth="1"/>
    <col min="515" max="515" width="11.7109375" style="849" customWidth="1"/>
    <col min="516" max="516" width="10.28515625" style="849" customWidth="1"/>
    <col min="517" max="517" width="12.28515625" style="849" customWidth="1"/>
    <col min="518" max="518" width="12.5703125" style="849" customWidth="1"/>
    <col min="519" max="519" width="10.7109375" style="849" customWidth="1"/>
    <col min="520" max="520" width="9.140625" style="849"/>
    <col min="521" max="521" width="9.28515625" style="849" customWidth="1"/>
    <col min="522" max="768" width="9.140625" style="849"/>
    <col min="769" max="769" width="23" style="849" bestFit="1" customWidth="1"/>
    <col min="770" max="770" width="10" style="849" customWidth="1"/>
    <col min="771" max="771" width="11.7109375" style="849" customWidth="1"/>
    <col min="772" max="772" width="10.28515625" style="849" customWidth="1"/>
    <col min="773" max="773" width="12.28515625" style="849" customWidth="1"/>
    <col min="774" max="774" width="12.5703125" style="849" customWidth="1"/>
    <col min="775" max="775" width="10.7109375" style="849" customWidth="1"/>
    <col min="776" max="776" width="9.140625" style="849"/>
    <col min="777" max="777" width="9.28515625" style="849" customWidth="1"/>
    <col min="778" max="1024" width="9.140625" style="849"/>
    <col min="1025" max="1025" width="23" style="849" bestFit="1" customWidth="1"/>
    <col min="1026" max="1026" width="10" style="849" customWidth="1"/>
    <col min="1027" max="1027" width="11.7109375" style="849" customWidth="1"/>
    <col min="1028" max="1028" width="10.28515625" style="849" customWidth="1"/>
    <col min="1029" max="1029" width="12.28515625" style="849" customWidth="1"/>
    <col min="1030" max="1030" width="12.5703125" style="849" customWidth="1"/>
    <col min="1031" max="1031" width="10.7109375" style="849" customWidth="1"/>
    <col min="1032" max="1032" width="9.140625" style="849"/>
    <col min="1033" max="1033" width="9.28515625" style="849" customWidth="1"/>
    <col min="1034" max="1280" width="9.140625" style="849"/>
    <col min="1281" max="1281" width="23" style="849" bestFit="1" customWidth="1"/>
    <col min="1282" max="1282" width="10" style="849" customWidth="1"/>
    <col min="1283" max="1283" width="11.7109375" style="849" customWidth="1"/>
    <col min="1284" max="1284" width="10.28515625" style="849" customWidth="1"/>
    <col min="1285" max="1285" width="12.28515625" style="849" customWidth="1"/>
    <col min="1286" max="1286" width="12.5703125" style="849" customWidth="1"/>
    <col min="1287" max="1287" width="10.7109375" style="849" customWidth="1"/>
    <col min="1288" max="1288" width="9.140625" style="849"/>
    <col min="1289" max="1289" width="9.28515625" style="849" customWidth="1"/>
    <col min="1290" max="1536" width="9.140625" style="849"/>
    <col min="1537" max="1537" width="23" style="849" bestFit="1" customWidth="1"/>
    <col min="1538" max="1538" width="10" style="849" customWidth="1"/>
    <col min="1539" max="1539" width="11.7109375" style="849" customWidth="1"/>
    <col min="1540" max="1540" width="10.28515625" style="849" customWidth="1"/>
    <col min="1541" max="1541" width="12.28515625" style="849" customWidth="1"/>
    <col min="1542" max="1542" width="12.5703125" style="849" customWidth="1"/>
    <col min="1543" max="1543" width="10.7109375" style="849" customWidth="1"/>
    <col min="1544" max="1544" width="9.140625" style="849"/>
    <col min="1545" max="1545" width="9.28515625" style="849" customWidth="1"/>
    <col min="1546" max="1792" width="9.140625" style="849"/>
    <col min="1793" max="1793" width="23" style="849" bestFit="1" customWidth="1"/>
    <col min="1794" max="1794" width="10" style="849" customWidth="1"/>
    <col min="1795" max="1795" width="11.7109375" style="849" customWidth="1"/>
    <col min="1796" max="1796" width="10.28515625" style="849" customWidth="1"/>
    <col min="1797" max="1797" width="12.28515625" style="849" customWidth="1"/>
    <col min="1798" max="1798" width="12.5703125" style="849" customWidth="1"/>
    <col min="1799" max="1799" width="10.7109375" style="849" customWidth="1"/>
    <col min="1800" max="1800" width="9.140625" style="849"/>
    <col min="1801" max="1801" width="9.28515625" style="849" customWidth="1"/>
    <col min="1802" max="2048" width="9.140625" style="849"/>
    <col min="2049" max="2049" width="23" style="849" bestFit="1" customWidth="1"/>
    <col min="2050" max="2050" width="10" style="849" customWidth="1"/>
    <col min="2051" max="2051" width="11.7109375" style="849" customWidth="1"/>
    <col min="2052" max="2052" width="10.28515625" style="849" customWidth="1"/>
    <col min="2053" max="2053" width="12.28515625" style="849" customWidth="1"/>
    <col min="2054" max="2054" width="12.5703125" style="849" customWidth="1"/>
    <col min="2055" max="2055" width="10.7109375" style="849" customWidth="1"/>
    <col min="2056" max="2056" width="9.140625" style="849"/>
    <col min="2057" max="2057" width="9.28515625" style="849" customWidth="1"/>
    <col min="2058" max="2304" width="9.140625" style="849"/>
    <col min="2305" max="2305" width="23" style="849" bestFit="1" customWidth="1"/>
    <col min="2306" max="2306" width="10" style="849" customWidth="1"/>
    <col min="2307" max="2307" width="11.7109375" style="849" customWidth="1"/>
    <col min="2308" max="2308" width="10.28515625" style="849" customWidth="1"/>
    <col min="2309" max="2309" width="12.28515625" style="849" customWidth="1"/>
    <col min="2310" max="2310" width="12.5703125" style="849" customWidth="1"/>
    <col min="2311" max="2311" width="10.7109375" style="849" customWidth="1"/>
    <col min="2312" max="2312" width="9.140625" style="849"/>
    <col min="2313" max="2313" width="9.28515625" style="849" customWidth="1"/>
    <col min="2314" max="2560" width="9.140625" style="849"/>
    <col min="2561" max="2561" width="23" style="849" bestFit="1" customWidth="1"/>
    <col min="2562" max="2562" width="10" style="849" customWidth="1"/>
    <col min="2563" max="2563" width="11.7109375" style="849" customWidth="1"/>
    <col min="2564" max="2564" width="10.28515625" style="849" customWidth="1"/>
    <col min="2565" max="2565" width="12.28515625" style="849" customWidth="1"/>
    <col min="2566" max="2566" width="12.5703125" style="849" customWidth="1"/>
    <col min="2567" max="2567" width="10.7109375" style="849" customWidth="1"/>
    <col min="2568" max="2568" width="9.140625" style="849"/>
    <col min="2569" max="2569" width="9.28515625" style="849" customWidth="1"/>
    <col min="2570" max="2816" width="9.140625" style="849"/>
    <col min="2817" max="2817" width="23" style="849" bestFit="1" customWidth="1"/>
    <col min="2818" max="2818" width="10" style="849" customWidth="1"/>
    <col min="2819" max="2819" width="11.7109375" style="849" customWidth="1"/>
    <col min="2820" max="2820" width="10.28515625" style="849" customWidth="1"/>
    <col min="2821" max="2821" width="12.28515625" style="849" customWidth="1"/>
    <col min="2822" max="2822" width="12.5703125" style="849" customWidth="1"/>
    <col min="2823" max="2823" width="10.7109375" style="849" customWidth="1"/>
    <col min="2824" max="2824" width="9.140625" style="849"/>
    <col min="2825" max="2825" width="9.28515625" style="849" customWidth="1"/>
    <col min="2826" max="3072" width="9.140625" style="849"/>
    <col min="3073" max="3073" width="23" style="849" bestFit="1" customWidth="1"/>
    <col min="3074" max="3074" width="10" style="849" customWidth="1"/>
    <col min="3075" max="3075" width="11.7109375" style="849" customWidth="1"/>
    <col min="3076" max="3076" width="10.28515625" style="849" customWidth="1"/>
    <col min="3077" max="3077" width="12.28515625" style="849" customWidth="1"/>
    <col min="3078" max="3078" width="12.5703125" style="849" customWidth="1"/>
    <col min="3079" max="3079" width="10.7109375" style="849" customWidth="1"/>
    <col min="3080" max="3080" width="9.140625" style="849"/>
    <col min="3081" max="3081" width="9.28515625" style="849" customWidth="1"/>
    <col min="3082" max="3328" width="9.140625" style="849"/>
    <col min="3329" max="3329" width="23" style="849" bestFit="1" customWidth="1"/>
    <col min="3330" max="3330" width="10" style="849" customWidth="1"/>
    <col min="3331" max="3331" width="11.7109375" style="849" customWidth="1"/>
    <col min="3332" max="3332" width="10.28515625" style="849" customWidth="1"/>
    <col min="3333" max="3333" width="12.28515625" style="849" customWidth="1"/>
    <col min="3334" max="3334" width="12.5703125" style="849" customWidth="1"/>
    <col min="3335" max="3335" width="10.7109375" style="849" customWidth="1"/>
    <col min="3336" max="3336" width="9.140625" style="849"/>
    <col min="3337" max="3337" width="9.28515625" style="849" customWidth="1"/>
    <col min="3338" max="3584" width="9.140625" style="849"/>
    <col min="3585" max="3585" width="23" style="849" bestFit="1" customWidth="1"/>
    <col min="3586" max="3586" width="10" style="849" customWidth="1"/>
    <col min="3587" max="3587" width="11.7109375" style="849" customWidth="1"/>
    <col min="3588" max="3588" width="10.28515625" style="849" customWidth="1"/>
    <col min="3589" max="3589" width="12.28515625" style="849" customWidth="1"/>
    <col min="3590" max="3590" width="12.5703125" style="849" customWidth="1"/>
    <col min="3591" max="3591" width="10.7109375" style="849" customWidth="1"/>
    <col min="3592" max="3592" width="9.140625" style="849"/>
    <col min="3593" max="3593" width="9.28515625" style="849" customWidth="1"/>
    <col min="3594" max="3840" width="9.140625" style="849"/>
    <col min="3841" max="3841" width="23" style="849" bestFit="1" customWidth="1"/>
    <col min="3842" max="3842" width="10" style="849" customWidth="1"/>
    <col min="3843" max="3843" width="11.7109375" style="849" customWidth="1"/>
    <col min="3844" max="3844" width="10.28515625" style="849" customWidth="1"/>
    <col min="3845" max="3845" width="12.28515625" style="849" customWidth="1"/>
    <col min="3846" max="3846" width="12.5703125" style="849" customWidth="1"/>
    <col min="3847" max="3847" width="10.7109375" style="849" customWidth="1"/>
    <col min="3848" max="3848" width="9.140625" style="849"/>
    <col min="3849" max="3849" width="9.28515625" style="849" customWidth="1"/>
    <col min="3850" max="4096" width="9.140625" style="849"/>
    <col min="4097" max="4097" width="23" style="849" bestFit="1" customWidth="1"/>
    <col min="4098" max="4098" width="10" style="849" customWidth="1"/>
    <col min="4099" max="4099" width="11.7109375" style="849" customWidth="1"/>
    <col min="4100" max="4100" width="10.28515625" style="849" customWidth="1"/>
    <col min="4101" max="4101" width="12.28515625" style="849" customWidth="1"/>
    <col min="4102" max="4102" width="12.5703125" style="849" customWidth="1"/>
    <col min="4103" max="4103" width="10.7109375" style="849" customWidth="1"/>
    <col min="4104" max="4104" width="9.140625" style="849"/>
    <col min="4105" max="4105" width="9.28515625" style="849" customWidth="1"/>
    <col min="4106" max="4352" width="9.140625" style="849"/>
    <col min="4353" max="4353" width="23" style="849" bestFit="1" customWidth="1"/>
    <col min="4354" max="4354" width="10" style="849" customWidth="1"/>
    <col min="4355" max="4355" width="11.7109375" style="849" customWidth="1"/>
    <col min="4356" max="4356" width="10.28515625" style="849" customWidth="1"/>
    <col min="4357" max="4357" width="12.28515625" style="849" customWidth="1"/>
    <col min="4358" max="4358" width="12.5703125" style="849" customWidth="1"/>
    <col min="4359" max="4359" width="10.7109375" style="849" customWidth="1"/>
    <col min="4360" max="4360" width="9.140625" style="849"/>
    <col min="4361" max="4361" width="9.28515625" style="849" customWidth="1"/>
    <col min="4362" max="4608" width="9.140625" style="849"/>
    <col min="4609" max="4609" width="23" style="849" bestFit="1" customWidth="1"/>
    <col min="4610" max="4610" width="10" style="849" customWidth="1"/>
    <col min="4611" max="4611" width="11.7109375" style="849" customWidth="1"/>
    <col min="4612" max="4612" width="10.28515625" style="849" customWidth="1"/>
    <col min="4613" max="4613" width="12.28515625" style="849" customWidth="1"/>
    <col min="4614" max="4614" width="12.5703125" style="849" customWidth="1"/>
    <col min="4615" max="4615" width="10.7109375" style="849" customWidth="1"/>
    <col min="4616" max="4616" width="9.140625" style="849"/>
    <col min="4617" max="4617" width="9.28515625" style="849" customWidth="1"/>
    <col min="4618" max="4864" width="9.140625" style="849"/>
    <col min="4865" max="4865" width="23" style="849" bestFit="1" customWidth="1"/>
    <col min="4866" max="4866" width="10" style="849" customWidth="1"/>
    <col min="4867" max="4867" width="11.7109375" style="849" customWidth="1"/>
    <col min="4868" max="4868" width="10.28515625" style="849" customWidth="1"/>
    <col min="4869" max="4869" width="12.28515625" style="849" customWidth="1"/>
    <col min="4870" max="4870" width="12.5703125" style="849" customWidth="1"/>
    <col min="4871" max="4871" width="10.7109375" style="849" customWidth="1"/>
    <col min="4872" max="4872" width="9.140625" style="849"/>
    <col min="4873" max="4873" width="9.28515625" style="849" customWidth="1"/>
    <col min="4874" max="5120" width="9.140625" style="849"/>
    <col min="5121" max="5121" width="23" style="849" bestFit="1" customWidth="1"/>
    <col min="5122" max="5122" width="10" style="849" customWidth="1"/>
    <col min="5123" max="5123" width="11.7109375" style="849" customWidth="1"/>
    <col min="5124" max="5124" width="10.28515625" style="849" customWidth="1"/>
    <col min="5125" max="5125" width="12.28515625" style="849" customWidth="1"/>
    <col min="5126" max="5126" width="12.5703125" style="849" customWidth="1"/>
    <col min="5127" max="5127" width="10.7109375" style="849" customWidth="1"/>
    <col min="5128" max="5128" width="9.140625" style="849"/>
    <col min="5129" max="5129" width="9.28515625" style="849" customWidth="1"/>
    <col min="5130" max="5376" width="9.140625" style="849"/>
    <col min="5377" max="5377" width="23" style="849" bestFit="1" customWidth="1"/>
    <col min="5378" max="5378" width="10" style="849" customWidth="1"/>
    <col min="5379" max="5379" width="11.7109375" style="849" customWidth="1"/>
    <col min="5380" max="5380" width="10.28515625" style="849" customWidth="1"/>
    <col min="5381" max="5381" width="12.28515625" style="849" customWidth="1"/>
    <col min="5382" max="5382" width="12.5703125" style="849" customWidth="1"/>
    <col min="5383" max="5383" width="10.7109375" style="849" customWidth="1"/>
    <col min="5384" max="5384" width="9.140625" style="849"/>
    <col min="5385" max="5385" width="9.28515625" style="849" customWidth="1"/>
    <col min="5386" max="5632" width="9.140625" style="849"/>
    <col min="5633" max="5633" width="23" style="849" bestFit="1" customWidth="1"/>
    <col min="5634" max="5634" width="10" style="849" customWidth="1"/>
    <col min="5635" max="5635" width="11.7109375" style="849" customWidth="1"/>
    <col min="5636" max="5636" width="10.28515625" style="849" customWidth="1"/>
    <col min="5637" max="5637" width="12.28515625" style="849" customWidth="1"/>
    <col min="5638" max="5638" width="12.5703125" style="849" customWidth="1"/>
    <col min="5639" max="5639" width="10.7109375" style="849" customWidth="1"/>
    <col min="5640" max="5640" width="9.140625" style="849"/>
    <col min="5641" max="5641" width="9.28515625" style="849" customWidth="1"/>
    <col min="5642" max="5888" width="9.140625" style="849"/>
    <col min="5889" max="5889" width="23" style="849" bestFit="1" customWidth="1"/>
    <col min="5890" max="5890" width="10" style="849" customWidth="1"/>
    <col min="5891" max="5891" width="11.7109375" style="849" customWidth="1"/>
    <col min="5892" max="5892" width="10.28515625" style="849" customWidth="1"/>
    <col min="5893" max="5893" width="12.28515625" style="849" customWidth="1"/>
    <col min="5894" max="5894" width="12.5703125" style="849" customWidth="1"/>
    <col min="5895" max="5895" width="10.7109375" style="849" customWidth="1"/>
    <col min="5896" max="5896" width="9.140625" style="849"/>
    <col min="5897" max="5897" width="9.28515625" style="849" customWidth="1"/>
    <col min="5898" max="6144" width="9.140625" style="849"/>
    <col min="6145" max="6145" width="23" style="849" bestFit="1" customWidth="1"/>
    <col min="6146" max="6146" width="10" style="849" customWidth="1"/>
    <col min="6147" max="6147" width="11.7109375" style="849" customWidth="1"/>
    <col min="6148" max="6148" width="10.28515625" style="849" customWidth="1"/>
    <col min="6149" max="6149" width="12.28515625" style="849" customWidth="1"/>
    <col min="6150" max="6150" width="12.5703125" style="849" customWidth="1"/>
    <col min="6151" max="6151" width="10.7109375" style="849" customWidth="1"/>
    <col min="6152" max="6152" width="9.140625" style="849"/>
    <col min="6153" max="6153" width="9.28515625" style="849" customWidth="1"/>
    <col min="6154" max="6400" width="9.140625" style="849"/>
    <col min="6401" max="6401" width="23" style="849" bestFit="1" customWidth="1"/>
    <col min="6402" max="6402" width="10" style="849" customWidth="1"/>
    <col min="6403" max="6403" width="11.7109375" style="849" customWidth="1"/>
    <col min="6404" max="6404" width="10.28515625" style="849" customWidth="1"/>
    <col min="6405" max="6405" width="12.28515625" style="849" customWidth="1"/>
    <col min="6406" max="6406" width="12.5703125" style="849" customWidth="1"/>
    <col min="6407" max="6407" width="10.7109375" style="849" customWidth="1"/>
    <col min="6408" max="6408" width="9.140625" style="849"/>
    <col min="6409" max="6409" width="9.28515625" style="849" customWidth="1"/>
    <col min="6410" max="6656" width="9.140625" style="849"/>
    <col min="6657" max="6657" width="23" style="849" bestFit="1" customWidth="1"/>
    <col min="6658" max="6658" width="10" style="849" customWidth="1"/>
    <col min="6659" max="6659" width="11.7109375" style="849" customWidth="1"/>
    <col min="6660" max="6660" width="10.28515625" style="849" customWidth="1"/>
    <col min="6661" max="6661" width="12.28515625" style="849" customWidth="1"/>
    <col min="6662" max="6662" width="12.5703125" style="849" customWidth="1"/>
    <col min="6663" max="6663" width="10.7109375" style="849" customWidth="1"/>
    <col min="6664" max="6664" width="9.140625" style="849"/>
    <col min="6665" max="6665" width="9.28515625" style="849" customWidth="1"/>
    <col min="6666" max="6912" width="9.140625" style="849"/>
    <col min="6913" max="6913" width="23" style="849" bestFit="1" customWidth="1"/>
    <col min="6914" max="6914" width="10" style="849" customWidth="1"/>
    <col min="6915" max="6915" width="11.7109375" style="849" customWidth="1"/>
    <col min="6916" max="6916" width="10.28515625" style="849" customWidth="1"/>
    <col min="6917" max="6917" width="12.28515625" style="849" customWidth="1"/>
    <col min="6918" max="6918" width="12.5703125" style="849" customWidth="1"/>
    <col min="6919" max="6919" width="10.7109375" style="849" customWidth="1"/>
    <col min="6920" max="6920" width="9.140625" style="849"/>
    <col min="6921" max="6921" width="9.28515625" style="849" customWidth="1"/>
    <col min="6922" max="7168" width="9.140625" style="849"/>
    <col min="7169" max="7169" width="23" style="849" bestFit="1" customWidth="1"/>
    <col min="7170" max="7170" width="10" style="849" customWidth="1"/>
    <col min="7171" max="7171" width="11.7109375" style="849" customWidth="1"/>
    <col min="7172" max="7172" width="10.28515625" style="849" customWidth="1"/>
    <col min="7173" max="7173" width="12.28515625" style="849" customWidth="1"/>
    <col min="7174" max="7174" width="12.5703125" style="849" customWidth="1"/>
    <col min="7175" max="7175" width="10.7109375" style="849" customWidth="1"/>
    <col min="7176" max="7176" width="9.140625" style="849"/>
    <col min="7177" max="7177" width="9.28515625" style="849" customWidth="1"/>
    <col min="7178" max="7424" width="9.140625" style="849"/>
    <col min="7425" max="7425" width="23" style="849" bestFit="1" customWidth="1"/>
    <col min="7426" max="7426" width="10" style="849" customWidth="1"/>
    <col min="7427" max="7427" width="11.7109375" style="849" customWidth="1"/>
    <col min="7428" max="7428" width="10.28515625" style="849" customWidth="1"/>
    <col min="7429" max="7429" width="12.28515625" style="849" customWidth="1"/>
    <col min="7430" max="7430" width="12.5703125" style="849" customWidth="1"/>
    <col min="7431" max="7431" width="10.7109375" style="849" customWidth="1"/>
    <col min="7432" max="7432" width="9.140625" style="849"/>
    <col min="7433" max="7433" width="9.28515625" style="849" customWidth="1"/>
    <col min="7434" max="7680" width="9.140625" style="849"/>
    <col min="7681" max="7681" width="23" style="849" bestFit="1" customWidth="1"/>
    <col min="7682" max="7682" width="10" style="849" customWidth="1"/>
    <col min="7683" max="7683" width="11.7109375" style="849" customWidth="1"/>
    <col min="7684" max="7684" width="10.28515625" style="849" customWidth="1"/>
    <col min="7685" max="7685" width="12.28515625" style="849" customWidth="1"/>
    <col min="7686" max="7686" width="12.5703125" style="849" customWidth="1"/>
    <col min="7687" max="7687" width="10.7109375" style="849" customWidth="1"/>
    <col min="7688" max="7688" width="9.140625" style="849"/>
    <col min="7689" max="7689" width="9.28515625" style="849" customWidth="1"/>
    <col min="7690" max="7936" width="9.140625" style="849"/>
    <col min="7937" max="7937" width="23" style="849" bestFit="1" customWidth="1"/>
    <col min="7938" max="7938" width="10" style="849" customWidth="1"/>
    <col min="7939" max="7939" width="11.7109375" style="849" customWidth="1"/>
    <col min="7940" max="7940" width="10.28515625" style="849" customWidth="1"/>
    <col min="7941" max="7941" width="12.28515625" style="849" customWidth="1"/>
    <col min="7942" max="7942" width="12.5703125" style="849" customWidth="1"/>
    <col min="7943" max="7943" width="10.7109375" style="849" customWidth="1"/>
    <col min="7944" max="7944" width="9.140625" style="849"/>
    <col min="7945" max="7945" width="9.28515625" style="849" customWidth="1"/>
    <col min="7946" max="8192" width="9.140625" style="849"/>
    <col min="8193" max="8193" width="23" style="849" bestFit="1" customWidth="1"/>
    <col min="8194" max="8194" width="10" style="849" customWidth="1"/>
    <col min="8195" max="8195" width="11.7109375" style="849" customWidth="1"/>
    <col min="8196" max="8196" width="10.28515625" style="849" customWidth="1"/>
    <col min="8197" max="8197" width="12.28515625" style="849" customWidth="1"/>
    <col min="8198" max="8198" width="12.5703125" style="849" customWidth="1"/>
    <col min="8199" max="8199" width="10.7109375" style="849" customWidth="1"/>
    <col min="8200" max="8200" width="9.140625" style="849"/>
    <col min="8201" max="8201" width="9.28515625" style="849" customWidth="1"/>
    <col min="8202" max="8448" width="9.140625" style="849"/>
    <col min="8449" max="8449" width="23" style="849" bestFit="1" customWidth="1"/>
    <col min="8450" max="8450" width="10" style="849" customWidth="1"/>
    <col min="8451" max="8451" width="11.7109375" style="849" customWidth="1"/>
    <col min="8452" max="8452" width="10.28515625" style="849" customWidth="1"/>
    <col min="8453" max="8453" width="12.28515625" style="849" customWidth="1"/>
    <col min="8454" max="8454" width="12.5703125" style="849" customWidth="1"/>
    <col min="8455" max="8455" width="10.7109375" style="849" customWidth="1"/>
    <col min="8456" max="8456" width="9.140625" style="849"/>
    <col min="8457" max="8457" width="9.28515625" style="849" customWidth="1"/>
    <col min="8458" max="8704" width="9.140625" style="849"/>
    <col min="8705" max="8705" width="23" style="849" bestFit="1" customWidth="1"/>
    <col min="8706" max="8706" width="10" style="849" customWidth="1"/>
    <col min="8707" max="8707" width="11.7109375" style="849" customWidth="1"/>
    <col min="8708" max="8708" width="10.28515625" style="849" customWidth="1"/>
    <col min="8709" max="8709" width="12.28515625" style="849" customWidth="1"/>
    <col min="8710" max="8710" width="12.5703125" style="849" customWidth="1"/>
    <col min="8711" max="8711" width="10.7109375" style="849" customWidth="1"/>
    <col min="8712" max="8712" width="9.140625" style="849"/>
    <col min="8713" max="8713" width="9.28515625" style="849" customWidth="1"/>
    <col min="8714" max="8960" width="9.140625" style="849"/>
    <col min="8961" max="8961" width="23" style="849" bestFit="1" customWidth="1"/>
    <col min="8962" max="8962" width="10" style="849" customWidth="1"/>
    <col min="8963" max="8963" width="11.7109375" style="849" customWidth="1"/>
    <col min="8964" max="8964" width="10.28515625" style="849" customWidth="1"/>
    <col min="8965" max="8965" width="12.28515625" style="849" customWidth="1"/>
    <col min="8966" max="8966" width="12.5703125" style="849" customWidth="1"/>
    <col min="8967" max="8967" width="10.7109375" style="849" customWidth="1"/>
    <col min="8968" max="8968" width="9.140625" style="849"/>
    <col min="8969" max="8969" width="9.28515625" style="849" customWidth="1"/>
    <col min="8970" max="9216" width="9.140625" style="849"/>
    <col min="9217" max="9217" width="23" style="849" bestFit="1" customWidth="1"/>
    <col min="9218" max="9218" width="10" style="849" customWidth="1"/>
    <col min="9219" max="9219" width="11.7109375" style="849" customWidth="1"/>
    <col min="9220" max="9220" width="10.28515625" style="849" customWidth="1"/>
    <col min="9221" max="9221" width="12.28515625" style="849" customWidth="1"/>
    <col min="9222" max="9222" width="12.5703125" style="849" customWidth="1"/>
    <col min="9223" max="9223" width="10.7109375" style="849" customWidth="1"/>
    <col min="9224" max="9224" width="9.140625" style="849"/>
    <col min="9225" max="9225" width="9.28515625" style="849" customWidth="1"/>
    <col min="9226" max="9472" width="9.140625" style="849"/>
    <col min="9473" max="9473" width="23" style="849" bestFit="1" customWidth="1"/>
    <col min="9474" max="9474" width="10" style="849" customWidth="1"/>
    <col min="9475" max="9475" width="11.7109375" style="849" customWidth="1"/>
    <col min="9476" max="9476" width="10.28515625" style="849" customWidth="1"/>
    <col min="9477" max="9477" width="12.28515625" style="849" customWidth="1"/>
    <col min="9478" max="9478" width="12.5703125" style="849" customWidth="1"/>
    <col min="9479" max="9479" width="10.7109375" style="849" customWidth="1"/>
    <col min="9480" max="9480" width="9.140625" style="849"/>
    <col min="9481" max="9481" width="9.28515625" style="849" customWidth="1"/>
    <col min="9482" max="9728" width="9.140625" style="849"/>
    <col min="9729" max="9729" width="23" style="849" bestFit="1" customWidth="1"/>
    <col min="9730" max="9730" width="10" style="849" customWidth="1"/>
    <col min="9731" max="9731" width="11.7109375" style="849" customWidth="1"/>
    <col min="9732" max="9732" width="10.28515625" style="849" customWidth="1"/>
    <col min="9733" max="9733" width="12.28515625" style="849" customWidth="1"/>
    <col min="9734" max="9734" width="12.5703125" style="849" customWidth="1"/>
    <col min="9735" max="9735" width="10.7109375" style="849" customWidth="1"/>
    <col min="9736" max="9736" width="9.140625" style="849"/>
    <col min="9737" max="9737" width="9.28515625" style="849" customWidth="1"/>
    <col min="9738" max="9984" width="9.140625" style="849"/>
    <col min="9985" max="9985" width="23" style="849" bestFit="1" customWidth="1"/>
    <col min="9986" max="9986" width="10" style="849" customWidth="1"/>
    <col min="9987" max="9987" width="11.7109375" style="849" customWidth="1"/>
    <col min="9988" max="9988" width="10.28515625" style="849" customWidth="1"/>
    <col min="9989" max="9989" width="12.28515625" style="849" customWidth="1"/>
    <col min="9990" max="9990" width="12.5703125" style="849" customWidth="1"/>
    <col min="9991" max="9991" width="10.7109375" style="849" customWidth="1"/>
    <col min="9992" max="9992" width="9.140625" style="849"/>
    <col min="9993" max="9993" width="9.28515625" style="849" customWidth="1"/>
    <col min="9994" max="10240" width="9.140625" style="849"/>
    <col min="10241" max="10241" width="23" style="849" bestFit="1" customWidth="1"/>
    <col min="10242" max="10242" width="10" style="849" customWidth="1"/>
    <col min="10243" max="10243" width="11.7109375" style="849" customWidth="1"/>
    <col min="10244" max="10244" width="10.28515625" style="849" customWidth="1"/>
    <col min="10245" max="10245" width="12.28515625" style="849" customWidth="1"/>
    <col min="10246" max="10246" width="12.5703125" style="849" customWidth="1"/>
    <col min="10247" max="10247" width="10.7109375" style="849" customWidth="1"/>
    <col min="10248" max="10248" width="9.140625" style="849"/>
    <col min="10249" max="10249" width="9.28515625" style="849" customWidth="1"/>
    <col min="10250" max="10496" width="9.140625" style="849"/>
    <col min="10497" max="10497" width="23" style="849" bestFit="1" customWidth="1"/>
    <col min="10498" max="10498" width="10" style="849" customWidth="1"/>
    <col min="10499" max="10499" width="11.7109375" style="849" customWidth="1"/>
    <col min="10500" max="10500" width="10.28515625" style="849" customWidth="1"/>
    <col min="10501" max="10501" width="12.28515625" style="849" customWidth="1"/>
    <col min="10502" max="10502" width="12.5703125" style="849" customWidth="1"/>
    <col min="10503" max="10503" width="10.7109375" style="849" customWidth="1"/>
    <col min="10504" max="10504" width="9.140625" style="849"/>
    <col min="10505" max="10505" width="9.28515625" style="849" customWidth="1"/>
    <col min="10506" max="10752" width="9.140625" style="849"/>
    <col min="10753" max="10753" width="23" style="849" bestFit="1" customWidth="1"/>
    <col min="10754" max="10754" width="10" style="849" customWidth="1"/>
    <col min="10755" max="10755" width="11.7109375" style="849" customWidth="1"/>
    <col min="10756" max="10756" width="10.28515625" style="849" customWidth="1"/>
    <col min="10757" max="10757" width="12.28515625" style="849" customWidth="1"/>
    <col min="10758" max="10758" width="12.5703125" style="849" customWidth="1"/>
    <col min="10759" max="10759" width="10.7109375" style="849" customWidth="1"/>
    <col min="10760" max="10760" width="9.140625" style="849"/>
    <col min="10761" max="10761" width="9.28515625" style="849" customWidth="1"/>
    <col min="10762" max="11008" width="9.140625" style="849"/>
    <col min="11009" max="11009" width="23" style="849" bestFit="1" customWidth="1"/>
    <col min="11010" max="11010" width="10" style="849" customWidth="1"/>
    <col min="11011" max="11011" width="11.7109375" style="849" customWidth="1"/>
    <col min="11012" max="11012" width="10.28515625" style="849" customWidth="1"/>
    <col min="11013" max="11013" width="12.28515625" style="849" customWidth="1"/>
    <col min="11014" max="11014" width="12.5703125" style="849" customWidth="1"/>
    <col min="11015" max="11015" width="10.7109375" style="849" customWidth="1"/>
    <col min="11016" max="11016" width="9.140625" style="849"/>
    <col min="11017" max="11017" width="9.28515625" style="849" customWidth="1"/>
    <col min="11018" max="11264" width="9.140625" style="849"/>
    <col min="11265" max="11265" width="23" style="849" bestFit="1" customWidth="1"/>
    <col min="11266" max="11266" width="10" style="849" customWidth="1"/>
    <col min="11267" max="11267" width="11.7109375" style="849" customWidth="1"/>
    <col min="11268" max="11268" width="10.28515625" style="849" customWidth="1"/>
    <col min="11269" max="11269" width="12.28515625" style="849" customWidth="1"/>
    <col min="11270" max="11270" width="12.5703125" style="849" customWidth="1"/>
    <col min="11271" max="11271" width="10.7109375" style="849" customWidth="1"/>
    <col min="11272" max="11272" width="9.140625" style="849"/>
    <col min="11273" max="11273" width="9.28515625" style="849" customWidth="1"/>
    <col min="11274" max="11520" width="9.140625" style="849"/>
    <col min="11521" max="11521" width="23" style="849" bestFit="1" customWidth="1"/>
    <col min="11522" max="11522" width="10" style="849" customWidth="1"/>
    <col min="11523" max="11523" width="11.7109375" style="849" customWidth="1"/>
    <col min="11524" max="11524" width="10.28515625" style="849" customWidth="1"/>
    <col min="11525" max="11525" width="12.28515625" style="849" customWidth="1"/>
    <col min="11526" max="11526" width="12.5703125" style="849" customWidth="1"/>
    <col min="11527" max="11527" width="10.7109375" style="849" customWidth="1"/>
    <col min="11528" max="11528" width="9.140625" style="849"/>
    <col min="11529" max="11529" width="9.28515625" style="849" customWidth="1"/>
    <col min="11530" max="11776" width="9.140625" style="849"/>
    <col min="11777" max="11777" width="23" style="849" bestFit="1" customWidth="1"/>
    <col min="11778" max="11778" width="10" style="849" customWidth="1"/>
    <col min="11779" max="11779" width="11.7109375" style="849" customWidth="1"/>
    <col min="11780" max="11780" width="10.28515625" style="849" customWidth="1"/>
    <col min="11781" max="11781" width="12.28515625" style="849" customWidth="1"/>
    <col min="11782" max="11782" width="12.5703125" style="849" customWidth="1"/>
    <col min="11783" max="11783" width="10.7109375" style="849" customWidth="1"/>
    <col min="11784" max="11784" width="9.140625" style="849"/>
    <col min="11785" max="11785" width="9.28515625" style="849" customWidth="1"/>
    <col min="11786" max="12032" width="9.140625" style="849"/>
    <col min="12033" max="12033" width="23" style="849" bestFit="1" customWidth="1"/>
    <col min="12034" max="12034" width="10" style="849" customWidth="1"/>
    <col min="12035" max="12035" width="11.7109375" style="849" customWidth="1"/>
    <col min="12036" max="12036" width="10.28515625" style="849" customWidth="1"/>
    <col min="12037" max="12037" width="12.28515625" style="849" customWidth="1"/>
    <col min="12038" max="12038" width="12.5703125" style="849" customWidth="1"/>
    <col min="12039" max="12039" width="10.7109375" style="849" customWidth="1"/>
    <col min="12040" max="12040" width="9.140625" style="849"/>
    <col min="12041" max="12041" width="9.28515625" style="849" customWidth="1"/>
    <col min="12042" max="12288" width="9.140625" style="849"/>
    <col min="12289" max="12289" width="23" style="849" bestFit="1" customWidth="1"/>
    <col min="12290" max="12290" width="10" style="849" customWidth="1"/>
    <col min="12291" max="12291" width="11.7109375" style="849" customWidth="1"/>
    <col min="12292" max="12292" width="10.28515625" style="849" customWidth="1"/>
    <col min="12293" max="12293" width="12.28515625" style="849" customWidth="1"/>
    <col min="12294" max="12294" width="12.5703125" style="849" customWidth="1"/>
    <col min="12295" max="12295" width="10.7109375" style="849" customWidth="1"/>
    <col min="12296" max="12296" width="9.140625" style="849"/>
    <col min="12297" max="12297" width="9.28515625" style="849" customWidth="1"/>
    <col min="12298" max="12544" width="9.140625" style="849"/>
    <col min="12545" max="12545" width="23" style="849" bestFit="1" customWidth="1"/>
    <col min="12546" max="12546" width="10" style="849" customWidth="1"/>
    <col min="12547" max="12547" width="11.7109375" style="849" customWidth="1"/>
    <col min="12548" max="12548" width="10.28515625" style="849" customWidth="1"/>
    <col min="12549" max="12549" width="12.28515625" style="849" customWidth="1"/>
    <col min="12550" max="12550" width="12.5703125" style="849" customWidth="1"/>
    <col min="12551" max="12551" width="10.7109375" style="849" customWidth="1"/>
    <col min="12552" max="12552" width="9.140625" style="849"/>
    <col min="12553" max="12553" width="9.28515625" style="849" customWidth="1"/>
    <col min="12554" max="12800" width="9.140625" style="849"/>
    <col min="12801" max="12801" width="23" style="849" bestFit="1" customWidth="1"/>
    <col min="12802" max="12802" width="10" style="849" customWidth="1"/>
    <col min="12803" max="12803" width="11.7109375" style="849" customWidth="1"/>
    <col min="12804" max="12804" width="10.28515625" style="849" customWidth="1"/>
    <col min="12805" max="12805" width="12.28515625" style="849" customWidth="1"/>
    <col min="12806" max="12806" width="12.5703125" style="849" customWidth="1"/>
    <col min="12807" max="12807" width="10.7109375" style="849" customWidth="1"/>
    <col min="12808" max="12808" width="9.140625" style="849"/>
    <col min="12809" max="12809" width="9.28515625" style="849" customWidth="1"/>
    <col min="12810" max="13056" width="9.140625" style="849"/>
    <col min="13057" max="13057" width="23" style="849" bestFit="1" customWidth="1"/>
    <col min="13058" max="13058" width="10" style="849" customWidth="1"/>
    <col min="13059" max="13059" width="11.7109375" style="849" customWidth="1"/>
    <col min="13060" max="13060" width="10.28515625" style="849" customWidth="1"/>
    <col min="13061" max="13061" width="12.28515625" style="849" customWidth="1"/>
    <col min="13062" max="13062" width="12.5703125" style="849" customWidth="1"/>
    <col min="13063" max="13063" width="10.7109375" style="849" customWidth="1"/>
    <col min="13064" max="13064" width="9.140625" style="849"/>
    <col min="13065" max="13065" width="9.28515625" style="849" customWidth="1"/>
    <col min="13066" max="13312" width="9.140625" style="849"/>
    <col min="13313" max="13313" width="23" style="849" bestFit="1" customWidth="1"/>
    <col min="13314" max="13314" width="10" style="849" customWidth="1"/>
    <col min="13315" max="13315" width="11.7109375" style="849" customWidth="1"/>
    <col min="13316" max="13316" width="10.28515625" style="849" customWidth="1"/>
    <col min="13317" max="13317" width="12.28515625" style="849" customWidth="1"/>
    <col min="13318" max="13318" width="12.5703125" style="849" customWidth="1"/>
    <col min="13319" max="13319" width="10.7109375" style="849" customWidth="1"/>
    <col min="13320" max="13320" width="9.140625" style="849"/>
    <col min="13321" max="13321" width="9.28515625" style="849" customWidth="1"/>
    <col min="13322" max="13568" width="9.140625" style="849"/>
    <col min="13569" max="13569" width="23" style="849" bestFit="1" customWidth="1"/>
    <col min="13570" max="13570" width="10" style="849" customWidth="1"/>
    <col min="13571" max="13571" width="11.7109375" style="849" customWidth="1"/>
    <col min="13572" max="13572" width="10.28515625" style="849" customWidth="1"/>
    <col min="13573" max="13573" width="12.28515625" style="849" customWidth="1"/>
    <col min="13574" max="13574" width="12.5703125" style="849" customWidth="1"/>
    <col min="13575" max="13575" width="10.7109375" style="849" customWidth="1"/>
    <col min="13576" max="13576" width="9.140625" style="849"/>
    <col min="13577" max="13577" width="9.28515625" style="849" customWidth="1"/>
    <col min="13578" max="13824" width="9.140625" style="849"/>
    <col min="13825" max="13825" width="23" style="849" bestFit="1" customWidth="1"/>
    <col min="13826" max="13826" width="10" style="849" customWidth="1"/>
    <col min="13827" max="13827" width="11.7109375" style="849" customWidth="1"/>
    <col min="13828" max="13828" width="10.28515625" style="849" customWidth="1"/>
    <col min="13829" max="13829" width="12.28515625" style="849" customWidth="1"/>
    <col min="13830" max="13830" width="12.5703125" style="849" customWidth="1"/>
    <col min="13831" max="13831" width="10.7109375" style="849" customWidth="1"/>
    <col min="13832" max="13832" width="9.140625" style="849"/>
    <col min="13833" max="13833" width="9.28515625" style="849" customWidth="1"/>
    <col min="13834" max="14080" width="9.140625" style="849"/>
    <col min="14081" max="14081" width="23" style="849" bestFit="1" customWidth="1"/>
    <col min="14082" max="14082" width="10" style="849" customWidth="1"/>
    <col min="14083" max="14083" width="11.7109375" style="849" customWidth="1"/>
    <col min="14084" max="14084" width="10.28515625" style="849" customWidth="1"/>
    <col min="14085" max="14085" width="12.28515625" style="849" customWidth="1"/>
    <col min="14086" max="14086" width="12.5703125" style="849" customWidth="1"/>
    <col min="14087" max="14087" width="10.7109375" style="849" customWidth="1"/>
    <col min="14088" max="14088" width="9.140625" style="849"/>
    <col min="14089" max="14089" width="9.28515625" style="849" customWidth="1"/>
    <col min="14090" max="14336" width="9.140625" style="849"/>
    <col min="14337" max="14337" width="23" style="849" bestFit="1" customWidth="1"/>
    <col min="14338" max="14338" width="10" style="849" customWidth="1"/>
    <col min="14339" max="14339" width="11.7109375" style="849" customWidth="1"/>
    <col min="14340" max="14340" width="10.28515625" style="849" customWidth="1"/>
    <col min="14341" max="14341" width="12.28515625" style="849" customWidth="1"/>
    <col min="14342" max="14342" width="12.5703125" style="849" customWidth="1"/>
    <col min="14343" max="14343" width="10.7109375" style="849" customWidth="1"/>
    <col min="14344" max="14344" width="9.140625" style="849"/>
    <col min="14345" max="14345" width="9.28515625" style="849" customWidth="1"/>
    <col min="14346" max="14592" width="9.140625" style="849"/>
    <col min="14593" max="14593" width="23" style="849" bestFit="1" customWidth="1"/>
    <col min="14594" max="14594" width="10" style="849" customWidth="1"/>
    <col min="14595" max="14595" width="11.7109375" style="849" customWidth="1"/>
    <col min="14596" max="14596" width="10.28515625" style="849" customWidth="1"/>
    <col min="14597" max="14597" width="12.28515625" style="849" customWidth="1"/>
    <col min="14598" max="14598" width="12.5703125" style="849" customWidth="1"/>
    <col min="14599" max="14599" width="10.7109375" style="849" customWidth="1"/>
    <col min="14600" max="14600" width="9.140625" style="849"/>
    <col min="14601" max="14601" width="9.28515625" style="849" customWidth="1"/>
    <col min="14602" max="14848" width="9.140625" style="849"/>
    <col min="14849" max="14849" width="23" style="849" bestFit="1" customWidth="1"/>
    <col min="14850" max="14850" width="10" style="849" customWidth="1"/>
    <col min="14851" max="14851" width="11.7109375" style="849" customWidth="1"/>
    <col min="14852" max="14852" width="10.28515625" style="849" customWidth="1"/>
    <col min="14853" max="14853" width="12.28515625" style="849" customWidth="1"/>
    <col min="14854" max="14854" width="12.5703125" style="849" customWidth="1"/>
    <col min="14855" max="14855" width="10.7109375" style="849" customWidth="1"/>
    <col min="14856" max="14856" width="9.140625" style="849"/>
    <col min="14857" max="14857" width="9.28515625" style="849" customWidth="1"/>
    <col min="14858" max="15104" width="9.140625" style="849"/>
    <col min="15105" max="15105" width="23" style="849" bestFit="1" customWidth="1"/>
    <col min="15106" max="15106" width="10" style="849" customWidth="1"/>
    <col min="15107" max="15107" width="11.7109375" style="849" customWidth="1"/>
    <col min="15108" max="15108" width="10.28515625" style="849" customWidth="1"/>
    <col min="15109" max="15109" width="12.28515625" style="849" customWidth="1"/>
    <col min="15110" max="15110" width="12.5703125" style="849" customWidth="1"/>
    <col min="15111" max="15111" width="10.7109375" style="849" customWidth="1"/>
    <col min="15112" max="15112" width="9.140625" style="849"/>
    <col min="15113" max="15113" width="9.28515625" style="849" customWidth="1"/>
    <col min="15114" max="15360" width="9.140625" style="849"/>
    <col min="15361" max="15361" width="23" style="849" bestFit="1" customWidth="1"/>
    <col min="15362" max="15362" width="10" style="849" customWidth="1"/>
    <col min="15363" max="15363" width="11.7109375" style="849" customWidth="1"/>
    <col min="15364" max="15364" width="10.28515625" style="849" customWidth="1"/>
    <col min="15365" max="15365" width="12.28515625" style="849" customWidth="1"/>
    <col min="15366" max="15366" width="12.5703125" style="849" customWidth="1"/>
    <col min="15367" max="15367" width="10.7109375" style="849" customWidth="1"/>
    <col min="15368" max="15368" width="9.140625" style="849"/>
    <col min="15369" max="15369" width="9.28515625" style="849" customWidth="1"/>
    <col min="15370" max="15616" width="9.140625" style="849"/>
    <col min="15617" max="15617" width="23" style="849" bestFit="1" customWidth="1"/>
    <col min="15618" max="15618" width="10" style="849" customWidth="1"/>
    <col min="15619" max="15619" width="11.7109375" style="849" customWidth="1"/>
    <col min="15620" max="15620" width="10.28515625" style="849" customWidth="1"/>
    <col min="15621" max="15621" width="12.28515625" style="849" customWidth="1"/>
    <col min="15622" max="15622" width="12.5703125" style="849" customWidth="1"/>
    <col min="15623" max="15623" width="10.7109375" style="849" customWidth="1"/>
    <col min="15624" max="15624" width="9.140625" style="849"/>
    <col min="15625" max="15625" width="9.28515625" style="849" customWidth="1"/>
    <col min="15626" max="15872" width="9.140625" style="849"/>
    <col min="15873" max="15873" width="23" style="849" bestFit="1" customWidth="1"/>
    <col min="15874" max="15874" width="10" style="849" customWidth="1"/>
    <col min="15875" max="15875" width="11.7109375" style="849" customWidth="1"/>
    <col min="15876" max="15876" width="10.28515625" style="849" customWidth="1"/>
    <col min="15877" max="15877" width="12.28515625" style="849" customWidth="1"/>
    <col min="15878" max="15878" width="12.5703125" style="849" customWidth="1"/>
    <col min="15879" max="15879" width="10.7109375" style="849" customWidth="1"/>
    <col min="15880" max="15880" width="9.140625" style="849"/>
    <col min="15881" max="15881" width="9.28515625" style="849" customWidth="1"/>
    <col min="15882" max="16128" width="9.140625" style="849"/>
    <col min="16129" max="16129" width="23" style="849" bestFit="1" customWidth="1"/>
    <col min="16130" max="16130" width="10" style="849" customWidth="1"/>
    <col min="16131" max="16131" width="11.7109375" style="849" customWidth="1"/>
    <col min="16132" max="16132" width="10.28515625" style="849" customWidth="1"/>
    <col min="16133" max="16133" width="12.28515625" style="849" customWidth="1"/>
    <col min="16134" max="16134" width="12.5703125" style="849" customWidth="1"/>
    <col min="16135" max="16135" width="10.7109375" style="849" customWidth="1"/>
    <col min="16136" max="16136" width="9.140625" style="849"/>
    <col min="16137" max="16137" width="9.28515625" style="849" customWidth="1"/>
    <col min="16138" max="16384" width="9.140625" style="849"/>
  </cols>
  <sheetData>
    <row r="1" spans="1:11">
      <c r="A1" s="1596" t="s">
        <v>697</v>
      </c>
      <c r="B1" s="1596"/>
      <c r="C1" s="1596"/>
      <c r="D1" s="1596"/>
      <c r="E1" s="1596"/>
      <c r="F1" s="1596"/>
      <c r="G1" s="1596"/>
      <c r="H1" s="1596"/>
    </row>
    <row r="2" spans="1:11">
      <c r="A2" s="1596" t="s">
        <v>703</v>
      </c>
      <c r="B2" s="1596"/>
      <c r="C2" s="1596"/>
      <c r="D2" s="1596"/>
      <c r="E2" s="1596"/>
      <c r="F2" s="1596"/>
      <c r="G2" s="1596"/>
      <c r="H2" s="1596"/>
    </row>
    <row r="3" spans="1:11" ht="15.75" customHeight="1">
      <c r="A3" s="1597" t="s">
        <v>140</v>
      </c>
      <c r="B3" s="1597"/>
      <c r="C3" s="1597"/>
      <c r="D3" s="1597"/>
      <c r="E3" s="1597"/>
      <c r="F3" s="1597"/>
      <c r="G3" s="1597"/>
      <c r="H3" s="1597"/>
    </row>
    <row r="4" spans="1:11" ht="17.25" customHeight="1" thickBot="1">
      <c r="A4" s="850" t="s">
        <v>84</v>
      </c>
      <c r="B4" s="850"/>
      <c r="C4" s="850"/>
      <c r="D4" s="850"/>
      <c r="E4" s="851"/>
      <c r="F4" s="851"/>
      <c r="G4" s="1598" t="s">
        <v>65</v>
      </c>
      <c r="H4" s="1598"/>
    </row>
    <row r="5" spans="1:11" ht="15" customHeight="1" thickTop="1">
      <c r="A5" s="1599"/>
      <c r="B5" s="1601" t="s">
        <v>4</v>
      </c>
      <c r="C5" s="1601"/>
      <c r="D5" s="1602" t="s">
        <v>704</v>
      </c>
      <c r="E5" s="1602"/>
      <c r="F5" s="852" t="s">
        <v>705</v>
      </c>
      <c r="G5" s="1603" t="s">
        <v>135</v>
      </c>
      <c r="H5" s="1604"/>
    </row>
    <row r="6" spans="1:11" ht="16.5" customHeight="1">
      <c r="A6" s="1600"/>
      <c r="B6" s="853" t="s">
        <v>48</v>
      </c>
      <c r="C6" s="854" t="s">
        <v>706</v>
      </c>
      <c r="D6" s="853" t="s">
        <v>5</v>
      </c>
      <c r="E6" s="854" t="s">
        <v>140</v>
      </c>
      <c r="F6" s="854" t="s">
        <v>140</v>
      </c>
      <c r="G6" s="855" t="s">
        <v>44</v>
      </c>
      <c r="H6" s="856" t="s">
        <v>134</v>
      </c>
    </row>
    <row r="7" spans="1:11" ht="15" customHeight="1">
      <c r="A7" s="857"/>
      <c r="B7" s="858"/>
      <c r="C7" s="858"/>
      <c r="D7" s="858"/>
      <c r="E7" s="858"/>
      <c r="F7" s="858"/>
      <c r="G7" s="859"/>
      <c r="H7" s="860"/>
      <c r="J7" s="861"/>
      <c r="K7" s="861"/>
    </row>
    <row r="8" spans="1:11" ht="15" customHeight="1">
      <c r="A8" s="862" t="s">
        <v>707</v>
      </c>
      <c r="B8" s="863">
        <v>73049.066227999996</v>
      </c>
      <c r="C8" s="863">
        <v>13181.344448</v>
      </c>
      <c r="D8" s="863">
        <v>81191.614911070006</v>
      </c>
      <c r="E8" s="863">
        <v>13606.238077</v>
      </c>
      <c r="F8" s="863">
        <v>14699.020408000002</v>
      </c>
      <c r="G8" s="864">
        <v>3.2234468242309617</v>
      </c>
      <c r="H8" s="865">
        <v>8.0314803020185508</v>
      </c>
      <c r="J8" s="861"/>
      <c r="K8" s="861"/>
    </row>
    <row r="9" spans="1:11" ht="15" customHeight="1">
      <c r="A9" s="866"/>
      <c r="B9" s="863"/>
      <c r="C9" s="864"/>
      <c r="D9" s="864"/>
      <c r="E9" s="864"/>
      <c r="F9" s="864"/>
      <c r="G9" s="864"/>
      <c r="H9" s="865"/>
      <c r="J9" s="861"/>
      <c r="K9" s="861"/>
    </row>
    <row r="10" spans="1:11" ht="15" customHeight="1">
      <c r="A10" s="866" t="s">
        <v>708</v>
      </c>
      <c r="B10" s="867">
        <v>41449.172801000001</v>
      </c>
      <c r="C10" s="868">
        <v>7371.5076710000003</v>
      </c>
      <c r="D10" s="868">
        <v>46604.840267</v>
      </c>
      <c r="E10" s="868">
        <v>7330.4899120000009</v>
      </c>
      <c r="F10" s="868">
        <v>8324.6881820000017</v>
      </c>
      <c r="G10" s="868">
        <v>-0.55643649617792335</v>
      </c>
      <c r="H10" s="869">
        <v>13.562507853295045</v>
      </c>
      <c r="J10" s="861"/>
      <c r="K10" s="861"/>
    </row>
    <row r="11" spans="1:11" ht="15" customHeight="1">
      <c r="A11" s="866" t="s">
        <v>709</v>
      </c>
      <c r="B11" s="867">
        <v>1701.4950960000001</v>
      </c>
      <c r="C11" s="868">
        <v>218.19136699999999</v>
      </c>
      <c r="D11" s="868">
        <v>2437.8214520699994</v>
      </c>
      <c r="E11" s="868">
        <v>315.57636300000001</v>
      </c>
      <c r="F11" s="868">
        <v>351.58549499999998</v>
      </c>
      <c r="G11" s="868">
        <v>44.63283645864874</v>
      </c>
      <c r="H11" s="869">
        <v>11.410592243881055</v>
      </c>
      <c r="J11" s="861"/>
      <c r="K11" s="861"/>
    </row>
    <row r="12" spans="1:11" ht="15" customHeight="1">
      <c r="A12" s="870" t="s">
        <v>710</v>
      </c>
      <c r="B12" s="871">
        <v>29898.398331</v>
      </c>
      <c r="C12" s="871">
        <v>5591.6454100000001</v>
      </c>
      <c r="D12" s="871">
        <v>32148.953192000004</v>
      </c>
      <c r="E12" s="871">
        <v>5960.1718019999989</v>
      </c>
      <c r="F12" s="871">
        <v>6022.7467310000011</v>
      </c>
      <c r="G12" s="871">
        <v>6.5906609768375546</v>
      </c>
      <c r="H12" s="872">
        <v>1.0498846523015288</v>
      </c>
      <c r="J12" s="861"/>
      <c r="K12" s="861"/>
    </row>
    <row r="13" spans="1:11" ht="15" customHeight="1">
      <c r="A13" s="857"/>
      <c r="B13" s="867"/>
      <c r="C13" s="864"/>
      <c r="D13" s="864"/>
      <c r="E13" s="864"/>
      <c r="F13" s="864"/>
      <c r="G13" s="864"/>
      <c r="H13" s="865"/>
      <c r="J13" s="861"/>
      <c r="K13" s="861"/>
    </row>
    <row r="14" spans="1:11" ht="15" customHeight="1">
      <c r="A14" s="862" t="s">
        <v>711</v>
      </c>
      <c r="B14" s="863">
        <v>990113.20393199997</v>
      </c>
      <c r="C14" s="863">
        <v>149019.02941199997</v>
      </c>
      <c r="D14" s="863">
        <v>1242826.7800810002</v>
      </c>
      <c r="E14" s="863">
        <v>167738.64950100001</v>
      </c>
      <c r="F14" s="863">
        <v>232346.61163700002</v>
      </c>
      <c r="G14" s="864">
        <v>12.561899082864784</v>
      </c>
      <c r="H14" s="865">
        <v>38.517039649597791</v>
      </c>
      <c r="J14" s="861"/>
      <c r="K14" s="861"/>
    </row>
    <row r="15" spans="1:11" ht="15" customHeight="1">
      <c r="A15" s="866"/>
      <c r="B15" s="863"/>
      <c r="C15" s="864"/>
      <c r="D15" s="864"/>
      <c r="E15" s="864"/>
      <c r="F15" s="864"/>
      <c r="G15" s="864"/>
      <c r="H15" s="865"/>
      <c r="J15" s="861"/>
      <c r="K15" s="861"/>
    </row>
    <row r="16" spans="1:11" ht="15" customHeight="1">
      <c r="A16" s="866" t="s">
        <v>712</v>
      </c>
      <c r="B16" s="867">
        <v>633669.56580899993</v>
      </c>
      <c r="C16" s="868">
        <v>98202.567653999984</v>
      </c>
      <c r="D16" s="868">
        <v>809814.24941300007</v>
      </c>
      <c r="E16" s="868">
        <v>105289.778036</v>
      </c>
      <c r="F16" s="868">
        <v>146220.76489700002</v>
      </c>
      <c r="G16" s="868">
        <v>7.2169298128442136</v>
      </c>
      <c r="H16" s="869">
        <v>38.874606466550972</v>
      </c>
      <c r="J16" s="861"/>
      <c r="K16" s="861"/>
    </row>
    <row r="17" spans="1:11" ht="15" customHeight="1">
      <c r="A17" s="866" t="s">
        <v>713</v>
      </c>
      <c r="B17" s="867">
        <v>127245.02276300002</v>
      </c>
      <c r="C17" s="868">
        <v>19436.007357000002</v>
      </c>
      <c r="D17" s="873">
        <v>159636.29162599999</v>
      </c>
      <c r="E17" s="868">
        <v>25735.330587999997</v>
      </c>
      <c r="F17" s="868">
        <v>29132.583128999999</v>
      </c>
      <c r="G17" s="868">
        <v>32.410582663888817</v>
      </c>
      <c r="H17" s="869">
        <v>13.200734023537635</v>
      </c>
      <c r="J17" s="861"/>
      <c r="K17" s="861"/>
    </row>
    <row r="18" spans="1:11" ht="15" customHeight="1">
      <c r="A18" s="870" t="s">
        <v>714</v>
      </c>
      <c r="B18" s="871">
        <v>229198.61536000005</v>
      </c>
      <c r="C18" s="871">
        <v>31380.454401000003</v>
      </c>
      <c r="D18" s="871">
        <v>273376.23904200003</v>
      </c>
      <c r="E18" s="871">
        <v>36713.540876999992</v>
      </c>
      <c r="F18" s="871">
        <v>56993.263611000002</v>
      </c>
      <c r="G18" s="871">
        <v>16.994930691092989</v>
      </c>
      <c r="H18" s="872">
        <v>55.237719515920304</v>
      </c>
      <c r="J18" s="861"/>
      <c r="K18" s="861"/>
    </row>
    <row r="19" spans="1:11" ht="15" customHeight="1">
      <c r="A19" s="857"/>
      <c r="B19" s="863"/>
      <c r="C19" s="863"/>
      <c r="D19" s="863"/>
      <c r="E19" s="863"/>
      <c r="F19" s="863"/>
      <c r="G19" s="864"/>
      <c r="H19" s="865"/>
      <c r="J19" s="861"/>
      <c r="K19" s="861"/>
    </row>
    <row r="20" spans="1:11" ht="15" customHeight="1">
      <c r="A20" s="862" t="s">
        <v>715</v>
      </c>
      <c r="B20" s="863">
        <v>-917064.13770399999</v>
      </c>
      <c r="C20" s="863">
        <v>-135837.68496399999</v>
      </c>
      <c r="D20" s="863">
        <v>-1161635.1651699301</v>
      </c>
      <c r="E20" s="863">
        <v>-154132.41142399999</v>
      </c>
      <c r="F20" s="863">
        <v>-217647.59122900001</v>
      </c>
      <c r="G20" s="864">
        <v>13.468078806590754</v>
      </c>
      <c r="H20" s="865">
        <v>41.20819185153556</v>
      </c>
      <c r="J20" s="861"/>
      <c r="K20" s="861"/>
    </row>
    <row r="21" spans="1:11" ht="15" customHeight="1">
      <c r="A21" s="866"/>
      <c r="B21" s="867"/>
      <c r="C21" s="867"/>
      <c r="D21" s="867"/>
      <c r="E21" s="867"/>
      <c r="F21" s="867"/>
      <c r="G21" s="864"/>
      <c r="H21" s="865"/>
      <c r="J21" s="861"/>
      <c r="K21" s="861"/>
    </row>
    <row r="22" spans="1:11" ht="15" customHeight="1">
      <c r="A22" s="866" t="s">
        <v>716</v>
      </c>
      <c r="B22" s="867">
        <v>-592220.39300799998</v>
      </c>
      <c r="C22" s="867">
        <v>-90831.059982999985</v>
      </c>
      <c r="D22" s="867">
        <v>-763209.40914600005</v>
      </c>
      <c r="E22" s="867">
        <v>-97959.288123999999</v>
      </c>
      <c r="F22" s="867">
        <v>-137896.076715</v>
      </c>
      <c r="G22" s="868">
        <v>7.8477870260835232</v>
      </c>
      <c r="H22" s="869">
        <v>40.768761549641653</v>
      </c>
      <c r="J22" s="861"/>
      <c r="K22" s="861"/>
    </row>
    <row r="23" spans="1:11" ht="15" customHeight="1">
      <c r="A23" s="866" t="s">
        <v>717</v>
      </c>
      <c r="B23" s="867">
        <v>-125543.52766700002</v>
      </c>
      <c r="C23" s="867">
        <v>-19217.815990000003</v>
      </c>
      <c r="D23" s="867">
        <v>-157198.47017392999</v>
      </c>
      <c r="E23" s="867">
        <v>-25419.754224999997</v>
      </c>
      <c r="F23" s="867">
        <v>-28780.997633999999</v>
      </c>
      <c r="G23" s="868">
        <v>32.271816101409115</v>
      </c>
      <c r="H23" s="869">
        <v>13.222957937548685</v>
      </c>
      <c r="J23" s="861"/>
      <c r="K23" s="861"/>
    </row>
    <row r="24" spans="1:11" ht="15" customHeight="1">
      <c r="A24" s="870" t="s">
        <v>718</v>
      </c>
      <c r="B24" s="874">
        <v>-199300.21702900005</v>
      </c>
      <c r="C24" s="874">
        <v>-25788.808991000002</v>
      </c>
      <c r="D24" s="874">
        <v>-241227.28585000001</v>
      </c>
      <c r="E24" s="874">
        <v>-30753.369074999995</v>
      </c>
      <c r="F24" s="874">
        <v>-50970.516880000003</v>
      </c>
      <c r="G24" s="871">
        <v>19.25083118701825</v>
      </c>
      <c r="H24" s="872">
        <v>65.739619472895129</v>
      </c>
      <c r="J24" s="861"/>
      <c r="K24" s="861"/>
    </row>
    <row r="25" spans="1:11" ht="15" customHeight="1">
      <c r="A25" s="857"/>
      <c r="B25" s="867"/>
      <c r="C25" s="867"/>
      <c r="D25" s="867"/>
      <c r="E25" s="867"/>
      <c r="F25" s="867"/>
      <c r="G25" s="864"/>
      <c r="H25" s="865"/>
      <c r="J25" s="861"/>
      <c r="K25" s="861"/>
    </row>
    <row r="26" spans="1:11" ht="15" customHeight="1">
      <c r="A26" s="862" t="s">
        <v>719</v>
      </c>
      <c r="B26" s="863">
        <v>1063162.2701599998</v>
      </c>
      <c r="C26" s="863">
        <v>162200.37385999999</v>
      </c>
      <c r="D26" s="863">
        <v>1324018.39499207</v>
      </c>
      <c r="E26" s="863">
        <v>181344.88757799999</v>
      </c>
      <c r="F26" s="863">
        <v>247045.63204500003</v>
      </c>
      <c r="G26" s="864">
        <v>11.80300221411585</v>
      </c>
      <c r="H26" s="865">
        <v>36.229719703976144</v>
      </c>
      <c r="J26" s="861"/>
      <c r="K26" s="861"/>
    </row>
    <row r="27" spans="1:11" ht="15" customHeight="1">
      <c r="A27" s="866"/>
      <c r="B27" s="867"/>
      <c r="C27" s="867"/>
      <c r="D27" s="867"/>
      <c r="E27" s="867"/>
      <c r="F27" s="867"/>
      <c r="G27" s="864"/>
      <c r="H27" s="865"/>
      <c r="J27" s="861"/>
      <c r="K27" s="861"/>
    </row>
    <row r="28" spans="1:11" ht="15" customHeight="1">
      <c r="A28" s="866" t="s">
        <v>716</v>
      </c>
      <c r="B28" s="867">
        <v>675118.73860999988</v>
      </c>
      <c r="C28" s="867">
        <v>105574.07532499998</v>
      </c>
      <c r="D28" s="867">
        <v>856419.08968000009</v>
      </c>
      <c r="E28" s="867">
        <v>112620.26794800001</v>
      </c>
      <c r="F28" s="867">
        <v>154545.45307900003</v>
      </c>
      <c r="G28" s="868">
        <v>6.6741693936783122</v>
      </c>
      <c r="H28" s="869">
        <v>37.22703372572164</v>
      </c>
      <c r="J28" s="861"/>
      <c r="K28" s="861"/>
    </row>
    <row r="29" spans="1:11" ht="15" customHeight="1">
      <c r="A29" s="866" t="s">
        <v>717</v>
      </c>
      <c r="B29" s="867">
        <v>128946.51785900001</v>
      </c>
      <c r="C29" s="867">
        <v>19654.198724000002</v>
      </c>
      <c r="D29" s="867">
        <v>162074.11307806999</v>
      </c>
      <c r="E29" s="867">
        <v>26050.906950999997</v>
      </c>
      <c r="F29" s="867">
        <v>29484.168623999998</v>
      </c>
      <c r="G29" s="868">
        <v>32.546268188429821</v>
      </c>
      <c r="H29" s="869">
        <v>13.179048543138009</v>
      </c>
      <c r="J29" s="861"/>
      <c r="K29" s="861"/>
    </row>
    <row r="30" spans="1:11" ht="15" customHeight="1" thickBot="1">
      <c r="A30" s="875" t="s">
        <v>718</v>
      </c>
      <c r="B30" s="876">
        <v>259097.01369100006</v>
      </c>
      <c r="C30" s="876">
        <v>36972.099811</v>
      </c>
      <c r="D30" s="876">
        <v>305525.19223400002</v>
      </c>
      <c r="E30" s="876">
        <v>42673.712678999989</v>
      </c>
      <c r="F30" s="876">
        <v>63016.010342000001</v>
      </c>
      <c r="G30" s="877">
        <v>15.421393150906823</v>
      </c>
      <c r="H30" s="878">
        <v>47.669387981352259</v>
      </c>
      <c r="J30" s="861"/>
      <c r="K30" s="861"/>
    </row>
    <row r="31" spans="1:11" ht="16.5" thickTop="1">
      <c r="A31" s="850"/>
      <c r="B31" s="879"/>
      <c r="C31" s="879"/>
      <c r="D31" s="879"/>
      <c r="E31" s="879"/>
      <c r="F31" s="879"/>
      <c r="G31" s="850"/>
      <c r="H31" s="850"/>
      <c r="J31" s="861"/>
      <c r="K31" s="861"/>
    </row>
    <row r="32" spans="1:11">
      <c r="A32" s="850"/>
      <c r="B32" s="851"/>
      <c r="C32" s="851"/>
      <c r="D32" s="851"/>
      <c r="E32" s="851"/>
      <c r="F32" s="851"/>
      <c r="G32" s="850"/>
      <c r="H32" s="850"/>
      <c r="J32" s="861"/>
      <c r="K32" s="861"/>
    </row>
    <row r="33" spans="1:11">
      <c r="A33" s="850"/>
      <c r="B33" s="879"/>
      <c r="C33" s="879"/>
      <c r="D33" s="879"/>
      <c r="E33" s="880"/>
      <c r="F33" s="880"/>
      <c r="G33" s="850"/>
      <c r="H33" s="850"/>
      <c r="I33" s="881"/>
      <c r="J33" s="861"/>
      <c r="K33" s="861"/>
    </row>
    <row r="34" spans="1:11" ht="15" customHeight="1">
      <c r="A34" s="882" t="s">
        <v>720</v>
      </c>
      <c r="B34" s="883">
        <v>7.377849920383138</v>
      </c>
      <c r="C34" s="883">
        <v>8.8454102137230493</v>
      </c>
      <c r="D34" s="883">
        <v>6.5328182665792269</v>
      </c>
      <c r="E34" s="883">
        <v>8.1115700629978438</v>
      </c>
      <c r="F34" s="883">
        <v>6.3263330179157462</v>
      </c>
      <c r="G34" s="850"/>
      <c r="H34" s="850"/>
      <c r="I34" s="884"/>
      <c r="J34" s="861"/>
      <c r="K34" s="861"/>
    </row>
    <row r="35" spans="1:11" ht="15" customHeight="1">
      <c r="A35" s="885" t="s">
        <v>688</v>
      </c>
      <c r="B35" s="883">
        <v>6.5411335872004885</v>
      </c>
      <c r="C35" s="883">
        <v>7.5064306841469284</v>
      </c>
      <c r="D35" s="883">
        <v>5.7550037308903699</v>
      </c>
      <c r="E35" s="883">
        <v>6.9622047351012633</v>
      </c>
      <c r="F35" s="883">
        <v>5.6932325500171128</v>
      </c>
      <c r="G35" s="850"/>
      <c r="H35" s="850"/>
      <c r="I35" s="884"/>
      <c r="J35" s="861"/>
      <c r="K35" s="861"/>
    </row>
    <row r="36" spans="1:11" ht="15" customHeight="1">
      <c r="A36" s="886" t="s">
        <v>721</v>
      </c>
      <c r="B36" s="887">
        <v>1.3371800790739898</v>
      </c>
      <c r="C36" s="887">
        <v>1.1226141408174399</v>
      </c>
      <c r="D36" s="887">
        <v>1.5271097989305529</v>
      </c>
      <c r="E36" s="887">
        <v>1.2262378441998667</v>
      </c>
      <c r="F36" s="887">
        <v>1.2068462773903994</v>
      </c>
      <c r="G36" s="850"/>
      <c r="H36" s="850"/>
      <c r="I36" s="884"/>
      <c r="J36" s="861"/>
      <c r="K36" s="861"/>
    </row>
    <row r="37" spans="1:11" ht="15" customHeight="1">
      <c r="A37" s="888" t="s">
        <v>722</v>
      </c>
      <c r="B37" s="889">
        <v>13.044755215488049</v>
      </c>
      <c r="C37" s="889">
        <v>17.818879671231947</v>
      </c>
      <c r="D37" s="889">
        <v>11.759966156773711</v>
      </c>
      <c r="E37" s="889">
        <v>16.234260329092585</v>
      </c>
      <c r="F37" s="889">
        <v>10.567471222752681</v>
      </c>
      <c r="G37" s="850"/>
      <c r="H37" s="850"/>
      <c r="I37" s="884"/>
      <c r="J37" s="861"/>
      <c r="K37" s="861"/>
    </row>
    <row r="38" spans="1:11" ht="15" customHeight="1">
      <c r="A38" s="890" t="s">
        <v>723</v>
      </c>
      <c r="B38" s="891"/>
      <c r="C38" s="891"/>
      <c r="D38" s="891"/>
      <c r="E38" s="891"/>
      <c r="F38" s="892"/>
      <c r="G38" s="850"/>
      <c r="H38" s="850"/>
      <c r="J38" s="861"/>
      <c r="K38" s="861"/>
    </row>
    <row r="39" spans="1:11" ht="15" customHeight="1">
      <c r="A39" s="893" t="s">
        <v>688</v>
      </c>
      <c r="B39" s="883">
        <v>56.741550496524177</v>
      </c>
      <c r="C39" s="883">
        <v>55.923792144878483</v>
      </c>
      <c r="D39" s="883">
        <v>57.401050980506731</v>
      </c>
      <c r="E39" s="883">
        <v>53.875949182393548</v>
      </c>
      <c r="F39" s="883">
        <v>56.634305898842449</v>
      </c>
      <c r="G39" s="850"/>
      <c r="H39" s="850"/>
      <c r="I39" s="884"/>
      <c r="J39" s="861"/>
      <c r="K39" s="861"/>
    </row>
    <row r="40" spans="1:11" ht="15" customHeight="1">
      <c r="A40" s="886" t="s">
        <v>721</v>
      </c>
      <c r="B40" s="887">
        <v>2.32924961790656</v>
      </c>
      <c r="C40" s="887">
        <v>1.6553043421386815</v>
      </c>
      <c r="D40" s="887">
        <v>3.002553225157758</v>
      </c>
      <c r="E40" s="887">
        <v>2.3193505891496247</v>
      </c>
      <c r="F40" s="887">
        <v>2.3918974546674425</v>
      </c>
      <c r="G40" s="850"/>
      <c r="H40" s="850"/>
      <c r="I40" s="884"/>
      <c r="J40" s="861"/>
      <c r="K40" s="861"/>
    </row>
    <row r="41" spans="1:11" ht="15" customHeight="1">
      <c r="A41" s="894" t="s">
        <v>722</v>
      </c>
      <c r="B41" s="889">
        <v>40.929199885569275</v>
      </c>
      <c r="C41" s="889">
        <v>42.420903512982839</v>
      </c>
      <c r="D41" s="889">
        <v>39.596395794335507</v>
      </c>
      <c r="E41" s="889">
        <v>43.804700228456831</v>
      </c>
      <c r="F41" s="889">
        <v>40.973796646490108</v>
      </c>
      <c r="G41" s="850"/>
      <c r="H41" s="850"/>
      <c r="I41" s="884"/>
      <c r="J41" s="861"/>
      <c r="K41" s="861"/>
    </row>
    <row r="42" spans="1:11" ht="15" customHeight="1">
      <c r="A42" s="890" t="s">
        <v>724</v>
      </c>
      <c r="B42" s="891"/>
      <c r="C42" s="891"/>
      <c r="D42" s="891"/>
      <c r="E42" s="891"/>
      <c r="F42" s="892"/>
      <c r="G42" s="850"/>
      <c r="H42" s="850"/>
      <c r="J42" s="861"/>
      <c r="K42" s="861"/>
    </row>
    <row r="43" spans="1:11" ht="15" customHeight="1">
      <c r="A43" s="893" t="s">
        <v>688</v>
      </c>
      <c r="B43" s="895">
        <v>63.999708648721324</v>
      </c>
      <c r="C43" s="895">
        <v>65.899347245441177</v>
      </c>
      <c r="D43" s="895">
        <v>65.15906016767849</v>
      </c>
      <c r="E43" s="895">
        <v>62.770135773253799</v>
      </c>
      <c r="F43" s="895">
        <v>62.932170117222874</v>
      </c>
      <c r="G43" s="850"/>
      <c r="H43" s="850"/>
      <c r="I43" s="849" t="s">
        <v>84</v>
      </c>
      <c r="J43" s="861"/>
      <c r="K43" s="861"/>
    </row>
    <row r="44" spans="1:11" ht="15" customHeight="1">
      <c r="A44" s="896" t="s">
        <v>721</v>
      </c>
      <c r="B44" s="897">
        <v>12.851563059423565</v>
      </c>
      <c r="C44" s="897">
        <v>13.042634510297574</v>
      </c>
      <c r="D44" s="897">
        <v>12.844613117814843</v>
      </c>
      <c r="E44" s="897">
        <v>15.342516864514621</v>
      </c>
      <c r="F44" s="897">
        <v>12.538415311394532</v>
      </c>
      <c r="G44" s="850"/>
      <c r="H44" s="850" t="s">
        <v>84</v>
      </c>
      <c r="J44" s="861"/>
      <c r="K44" s="861"/>
    </row>
    <row r="45" spans="1:11" ht="15" customHeight="1">
      <c r="A45" s="894" t="s">
        <v>722</v>
      </c>
      <c r="B45" s="897">
        <v>23.148728291855118</v>
      </c>
      <c r="C45" s="897">
        <v>21.058018244261255</v>
      </c>
      <c r="D45" s="897">
        <v>21.996326714506665</v>
      </c>
      <c r="E45" s="897">
        <v>21.887347362231573</v>
      </c>
      <c r="F45" s="897">
        <v>24.529414571382592</v>
      </c>
      <c r="G45" s="850"/>
      <c r="H45" s="850"/>
      <c r="J45" s="861"/>
      <c r="K45" s="861"/>
    </row>
    <row r="46" spans="1:11" ht="15" customHeight="1">
      <c r="A46" s="890" t="s">
        <v>725</v>
      </c>
      <c r="B46" s="891"/>
      <c r="C46" s="891"/>
      <c r="D46" s="891"/>
      <c r="E46" s="891"/>
      <c r="F46" s="892"/>
      <c r="G46" s="850"/>
      <c r="H46" s="850"/>
      <c r="J46" s="861"/>
      <c r="K46" s="861"/>
    </row>
    <row r="47" spans="1:11" ht="15" customHeight="1">
      <c r="A47" s="893" t="s">
        <v>688</v>
      </c>
      <c r="B47" s="895">
        <v>64.57785978750708</v>
      </c>
      <c r="C47" s="895">
        <v>66.867349813177569</v>
      </c>
      <c r="D47" s="895">
        <v>65.701300376383983</v>
      </c>
      <c r="E47" s="895">
        <v>63.555281604286073</v>
      </c>
      <c r="F47" s="895">
        <v>63.357501884737758</v>
      </c>
      <c r="G47" s="850"/>
      <c r="H47" s="850"/>
      <c r="J47" s="861"/>
      <c r="K47" s="861"/>
    </row>
    <row r="48" spans="1:11" ht="15" customHeight="1">
      <c r="A48" s="896" t="s">
        <v>721</v>
      </c>
      <c r="B48" s="897">
        <v>13.689721635099158</v>
      </c>
      <c r="C48" s="897">
        <v>14.14763215016006</v>
      </c>
      <c r="D48" s="897">
        <v>13.532516480846562</v>
      </c>
      <c r="E48" s="897">
        <v>16.492153720396463</v>
      </c>
      <c r="F48" s="897">
        <v>13.223669268049834</v>
      </c>
      <c r="G48" s="850"/>
      <c r="H48" s="850"/>
      <c r="J48" s="861"/>
      <c r="K48" s="861"/>
    </row>
    <row r="49" spans="1:11" ht="15" customHeight="1">
      <c r="A49" s="894" t="s">
        <v>722</v>
      </c>
      <c r="B49" s="898">
        <v>21.732418577393766</v>
      </c>
      <c r="C49" s="898">
        <v>18.985018036662368</v>
      </c>
      <c r="D49" s="898">
        <v>20.766183142769446</v>
      </c>
      <c r="E49" s="898">
        <v>19.952564675317461</v>
      </c>
      <c r="F49" s="898">
        <v>23.41882884721241</v>
      </c>
      <c r="G49" s="850"/>
      <c r="H49" s="850"/>
      <c r="J49" s="861"/>
      <c r="K49" s="861"/>
    </row>
    <row r="50" spans="1:11" ht="15" customHeight="1">
      <c r="A50" s="890" t="s">
        <v>726</v>
      </c>
      <c r="B50" s="891"/>
      <c r="C50" s="891"/>
      <c r="D50" s="891"/>
      <c r="E50" s="891"/>
      <c r="F50" s="892"/>
      <c r="G50" s="850"/>
      <c r="H50" s="850"/>
      <c r="J50" s="861"/>
      <c r="K50" s="861"/>
    </row>
    <row r="51" spans="1:11" ht="15" customHeight="1">
      <c r="A51" s="893" t="s">
        <v>688</v>
      </c>
      <c r="B51" s="895">
        <v>63.501006154817588</v>
      </c>
      <c r="C51" s="895">
        <v>65.088675699430965</v>
      </c>
      <c r="D51" s="895">
        <v>64.683322597276259</v>
      </c>
      <c r="E51" s="895">
        <v>62.102808329548211</v>
      </c>
      <c r="F51" s="895">
        <v>62.557452159627402</v>
      </c>
      <c r="G51" s="850"/>
      <c r="H51" s="850"/>
      <c r="J51" s="861"/>
      <c r="K51" s="861"/>
    </row>
    <row r="52" spans="1:11" ht="15" customHeight="1">
      <c r="A52" s="896" t="s">
        <v>721</v>
      </c>
      <c r="B52" s="897">
        <v>12.128582952778629</v>
      </c>
      <c r="C52" s="897">
        <v>12.117233922632096</v>
      </c>
      <c r="D52" s="897">
        <v>12.241077139947192</v>
      </c>
      <c r="E52" s="897">
        <v>14.365393642428984</v>
      </c>
      <c r="F52" s="897">
        <v>11.934705495472747</v>
      </c>
      <c r="G52" s="850"/>
      <c r="H52" s="850"/>
      <c r="J52" s="861"/>
      <c r="K52" s="861"/>
    </row>
    <row r="53" spans="1:11" ht="15" customHeight="1">
      <c r="A53" s="894" t="s">
        <v>722</v>
      </c>
      <c r="B53" s="898">
        <v>24.370410892403793</v>
      </c>
      <c r="C53" s="898">
        <v>22.794090377936939</v>
      </c>
      <c r="D53" s="898">
        <v>23.075600262776554</v>
      </c>
      <c r="E53" s="898">
        <v>23.531798028022813</v>
      </c>
      <c r="F53" s="898">
        <v>25.507842344899856</v>
      </c>
      <c r="G53" s="850"/>
      <c r="H53" s="850"/>
      <c r="J53" s="861"/>
      <c r="K53" s="861"/>
    </row>
    <row r="54" spans="1:11" ht="15" customHeight="1">
      <c r="A54" s="1593" t="s">
        <v>727</v>
      </c>
      <c r="B54" s="1594"/>
      <c r="C54" s="1594"/>
      <c r="D54" s="1594"/>
      <c r="E54" s="1594"/>
      <c r="F54" s="1595"/>
      <c r="G54" s="850"/>
      <c r="H54" s="850"/>
      <c r="J54" s="861"/>
      <c r="K54" s="861"/>
    </row>
    <row r="55" spans="1:11" ht="15" customHeight="1">
      <c r="A55" s="886" t="s">
        <v>728</v>
      </c>
      <c r="B55" s="899">
        <v>6.8709234966555508</v>
      </c>
      <c r="C55" s="899">
        <v>8.1265808051572144</v>
      </c>
      <c r="D55" s="899">
        <v>6.132212000842804</v>
      </c>
      <c r="E55" s="899">
        <v>7.5029620402988701</v>
      </c>
      <c r="F55" s="900">
        <v>5.9499211891844075</v>
      </c>
      <c r="G55" s="850"/>
      <c r="H55" s="850"/>
      <c r="J55" s="861"/>
      <c r="K55" s="861"/>
    </row>
    <row r="56" spans="1:11" ht="15" customHeight="1">
      <c r="A56" s="888" t="s">
        <v>729</v>
      </c>
      <c r="B56" s="901">
        <v>93.129076503344464</v>
      </c>
      <c r="C56" s="901">
        <v>91.873419194842782</v>
      </c>
      <c r="D56" s="901">
        <v>93.867787999157201</v>
      </c>
      <c r="E56" s="901">
        <v>92.497037959701132</v>
      </c>
      <c r="F56" s="902">
        <v>94.050078810815592</v>
      </c>
      <c r="G56" s="850"/>
      <c r="H56" s="850"/>
      <c r="J56" s="861"/>
      <c r="K56" s="861"/>
    </row>
    <row r="57" spans="1:11">
      <c r="A57" s="850" t="s">
        <v>730</v>
      </c>
      <c r="B57" s="850"/>
      <c r="C57" s="850"/>
      <c r="D57" s="850"/>
      <c r="E57" s="850"/>
      <c r="F57" s="850"/>
      <c r="G57" s="850"/>
      <c r="H57" s="850"/>
      <c r="J57" s="861"/>
      <c r="K57" s="861"/>
    </row>
    <row r="58" spans="1:11">
      <c r="A58" s="850" t="s">
        <v>731</v>
      </c>
      <c r="B58" s="850"/>
      <c r="C58" s="850"/>
      <c r="D58" s="850"/>
      <c r="E58" s="850"/>
      <c r="F58" s="850"/>
      <c r="G58" s="850"/>
      <c r="H58" s="850"/>
      <c r="J58" s="861"/>
      <c r="K58" s="861"/>
    </row>
    <row r="59" spans="1:11">
      <c r="A59" s="850" t="s">
        <v>732</v>
      </c>
      <c r="B59" s="850"/>
      <c r="C59" s="850"/>
      <c r="D59" s="850"/>
      <c r="E59" s="850"/>
      <c r="F59" s="850"/>
      <c r="G59" s="850"/>
      <c r="H59" s="850"/>
      <c r="J59" s="861"/>
      <c r="K59" s="861"/>
    </row>
    <row r="60" spans="1:11">
      <c r="H60" s="849" t="s">
        <v>84</v>
      </c>
      <c r="J60" s="861"/>
      <c r="K60" s="861"/>
    </row>
    <row r="61" spans="1:11">
      <c r="J61" s="861"/>
      <c r="K61" s="861"/>
    </row>
    <row r="62" spans="1:11">
      <c r="J62" s="861"/>
      <c r="K62" s="861"/>
    </row>
    <row r="63" spans="1:11">
      <c r="J63" s="861"/>
      <c r="K63" s="861"/>
    </row>
    <row r="64" spans="1:11">
      <c r="J64" s="861"/>
      <c r="K64" s="861"/>
    </row>
    <row r="65" spans="5:11">
      <c r="J65" s="861"/>
      <c r="K65" s="861"/>
    </row>
    <row r="66" spans="5:11">
      <c r="J66" s="861"/>
      <c r="K66" s="861"/>
    </row>
    <row r="67" spans="5:11">
      <c r="J67" s="861"/>
      <c r="K67" s="861"/>
    </row>
    <row r="68" spans="5:11">
      <c r="J68" s="861"/>
      <c r="K68" s="861"/>
    </row>
    <row r="69" spans="5:11">
      <c r="J69" s="861"/>
      <c r="K69" s="861"/>
    </row>
    <row r="70" spans="5:11">
      <c r="E70" s="884"/>
      <c r="F70" s="884"/>
      <c r="J70" s="861"/>
      <c r="K70" s="861"/>
    </row>
    <row r="71" spans="5:11">
      <c r="J71" s="861"/>
      <c r="K71" s="861"/>
    </row>
    <row r="72" spans="5:11">
      <c r="J72" s="861"/>
      <c r="K72" s="861"/>
    </row>
    <row r="73" spans="5:11">
      <c r="F73" s="884"/>
      <c r="J73" s="861"/>
      <c r="K73" s="861"/>
    </row>
  </sheetData>
  <mergeCells count="9">
    <mergeCell ref="A54:F54"/>
    <mergeCell ref="A1:H1"/>
    <mergeCell ref="A2:H2"/>
    <mergeCell ref="A3:H3"/>
    <mergeCell ref="G4:H4"/>
    <mergeCell ref="A5:A6"/>
    <mergeCell ref="B5:C5"/>
    <mergeCell ref="D5:E5"/>
    <mergeCell ref="G5:H5"/>
  </mergeCells>
  <printOptions horizontalCentered="1"/>
  <pageMargins left="0.5" right="0.5" top="0.5" bottom="0.5" header="0.5" footer="0.5"/>
  <pageSetup scale="84" orientation="portrait"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B1:M72"/>
  <sheetViews>
    <sheetView workbookViewId="0">
      <selection activeCell="M14" sqref="M14"/>
    </sheetView>
  </sheetViews>
  <sheetFormatPr defaultRowHeight="15.75"/>
  <cols>
    <col min="1" max="1" width="2.5703125" style="781" customWidth="1"/>
    <col min="2" max="2" width="4" style="781" bestFit="1" customWidth="1"/>
    <col min="3" max="3" width="23.140625" style="781" bestFit="1" customWidth="1"/>
    <col min="4" max="8" width="14.7109375" style="781" customWidth="1"/>
    <col min="9" max="10" width="10.5703125" style="781" customWidth="1"/>
    <col min="11" max="11" width="8.7109375" style="781" customWidth="1"/>
    <col min="12" max="12" width="9.140625" style="781" customWidth="1"/>
    <col min="13" max="257" width="9.140625" style="781"/>
    <col min="258" max="258" width="5" style="781" customWidth="1"/>
    <col min="259" max="259" width="20.7109375" style="781" customWidth="1"/>
    <col min="260" max="260" width="10.28515625" style="781" customWidth="1"/>
    <col min="261" max="266" width="10.7109375" style="781" customWidth="1"/>
    <col min="267" max="267" width="8.7109375" style="781" customWidth="1"/>
    <col min="268" max="268" width="9.140625" style="781" customWidth="1"/>
    <col min="269" max="513" width="9.140625" style="781"/>
    <col min="514" max="514" width="5" style="781" customWidth="1"/>
    <col min="515" max="515" width="20.7109375" style="781" customWidth="1"/>
    <col min="516" max="516" width="10.28515625" style="781" customWidth="1"/>
    <col min="517" max="522" width="10.7109375" style="781" customWidth="1"/>
    <col min="523" max="523" width="8.7109375" style="781" customWidth="1"/>
    <col min="524" max="524" width="9.140625" style="781" customWidth="1"/>
    <col min="525" max="769" width="9.140625" style="781"/>
    <col min="770" max="770" width="5" style="781" customWidth="1"/>
    <col min="771" max="771" width="20.7109375" style="781" customWidth="1"/>
    <col min="772" max="772" width="10.28515625" style="781" customWidth="1"/>
    <col min="773" max="778" width="10.7109375" style="781" customWidth="1"/>
    <col min="779" max="779" width="8.7109375" style="781" customWidth="1"/>
    <col min="780" max="780" width="9.140625" style="781" customWidth="1"/>
    <col min="781" max="1025" width="9.140625" style="781"/>
    <col min="1026" max="1026" width="5" style="781" customWidth="1"/>
    <col min="1027" max="1027" width="20.7109375" style="781" customWidth="1"/>
    <col min="1028" max="1028" width="10.28515625" style="781" customWidth="1"/>
    <col min="1029" max="1034" width="10.7109375" style="781" customWidth="1"/>
    <col min="1035" max="1035" width="8.7109375" style="781" customWidth="1"/>
    <col min="1036" max="1036" width="9.140625" style="781" customWidth="1"/>
    <col min="1037" max="1281" width="9.140625" style="781"/>
    <col min="1282" max="1282" width="5" style="781" customWidth="1"/>
    <col min="1283" max="1283" width="20.7109375" style="781" customWidth="1"/>
    <col min="1284" max="1284" width="10.28515625" style="781" customWidth="1"/>
    <col min="1285" max="1290" width="10.7109375" style="781" customWidth="1"/>
    <col min="1291" max="1291" width="8.7109375" style="781" customWidth="1"/>
    <col min="1292" max="1292" width="9.140625" style="781" customWidth="1"/>
    <col min="1293" max="1537" width="9.140625" style="781"/>
    <col min="1538" max="1538" width="5" style="781" customWidth="1"/>
    <col min="1539" max="1539" width="20.7109375" style="781" customWidth="1"/>
    <col min="1540" max="1540" width="10.28515625" style="781" customWidth="1"/>
    <col min="1541" max="1546" width="10.7109375" style="781" customWidth="1"/>
    <col min="1547" max="1547" width="8.7109375" style="781" customWidth="1"/>
    <col min="1548" max="1548" width="9.140625" style="781" customWidth="1"/>
    <col min="1549" max="1793" width="9.140625" style="781"/>
    <col min="1794" max="1794" width="5" style="781" customWidth="1"/>
    <col min="1795" max="1795" width="20.7109375" style="781" customWidth="1"/>
    <col min="1796" max="1796" width="10.28515625" style="781" customWidth="1"/>
    <col min="1797" max="1802" width="10.7109375" style="781" customWidth="1"/>
    <col min="1803" max="1803" width="8.7109375" style="781" customWidth="1"/>
    <col min="1804" max="1804" width="9.140625" style="781" customWidth="1"/>
    <col min="1805" max="2049" width="9.140625" style="781"/>
    <col min="2050" max="2050" width="5" style="781" customWidth="1"/>
    <col min="2051" max="2051" width="20.7109375" style="781" customWidth="1"/>
    <col min="2052" max="2052" width="10.28515625" style="781" customWidth="1"/>
    <col min="2053" max="2058" width="10.7109375" style="781" customWidth="1"/>
    <col min="2059" max="2059" width="8.7109375" style="781" customWidth="1"/>
    <col min="2060" max="2060" width="9.140625" style="781" customWidth="1"/>
    <col min="2061" max="2305" width="9.140625" style="781"/>
    <col min="2306" max="2306" width="5" style="781" customWidth="1"/>
    <col min="2307" max="2307" width="20.7109375" style="781" customWidth="1"/>
    <col min="2308" max="2308" width="10.28515625" style="781" customWidth="1"/>
    <col min="2309" max="2314" width="10.7109375" style="781" customWidth="1"/>
    <col min="2315" max="2315" width="8.7109375" style="781" customWidth="1"/>
    <col min="2316" max="2316" width="9.140625" style="781" customWidth="1"/>
    <col min="2317" max="2561" width="9.140625" style="781"/>
    <col min="2562" max="2562" width="5" style="781" customWidth="1"/>
    <col min="2563" max="2563" width="20.7109375" style="781" customWidth="1"/>
    <col min="2564" max="2564" width="10.28515625" style="781" customWidth="1"/>
    <col min="2565" max="2570" width="10.7109375" style="781" customWidth="1"/>
    <col min="2571" max="2571" width="8.7109375" style="781" customWidth="1"/>
    <col min="2572" max="2572" width="9.140625" style="781" customWidth="1"/>
    <col min="2573" max="2817" width="9.140625" style="781"/>
    <col min="2818" max="2818" width="5" style="781" customWidth="1"/>
    <col min="2819" max="2819" width="20.7109375" style="781" customWidth="1"/>
    <col min="2820" max="2820" width="10.28515625" style="781" customWidth="1"/>
    <col min="2821" max="2826" width="10.7109375" style="781" customWidth="1"/>
    <col min="2827" max="2827" width="8.7109375" style="781" customWidth="1"/>
    <col min="2828" max="2828" width="9.140625" style="781" customWidth="1"/>
    <col min="2829" max="3073" width="9.140625" style="781"/>
    <col min="3074" max="3074" width="5" style="781" customWidth="1"/>
    <col min="3075" max="3075" width="20.7109375" style="781" customWidth="1"/>
    <col min="3076" max="3076" width="10.28515625" style="781" customWidth="1"/>
    <col min="3077" max="3082" width="10.7109375" style="781" customWidth="1"/>
    <col min="3083" max="3083" width="8.7109375" style="781" customWidth="1"/>
    <col min="3084" max="3084" width="9.140625" style="781" customWidth="1"/>
    <col min="3085" max="3329" width="9.140625" style="781"/>
    <col min="3330" max="3330" width="5" style="781" customWidth="1"/>
    <col min="3331" max="3331" width="20.7109375" style="781" customWidth="1"/>
    <col min="3332" max="3332" width="10.28515625" style="781" customWidth="1"/>
    <col min="3333" max="3338" width="10.7109375" style="781" customWidth="1"/>
    <col min="3339" max="3339" width="8.7109375" style="781" customWidth="1"/>
    <col min="3340" max="3340" width="9.140625" style="781" customWidth="1"/>
    <col min="3341" max="3585" width="9.140625" style="781"/>
    <col min="3586" max="3586" width="5" style="781" customWidth="1"/>
    <col min="3587" max="3587" width="20.7109375" style="781" customWidth="1"/>
    <col min="3588" max="3588" width="10.28515625" style="781" customWidth="1"/>
    <col min="3589" max="3594" width="10.7109375" style="781" customWidth="1"/>
    <col min="3595" max="3595" width="8.7109375" style="781" customWidth="1"/>
    <col min="3596" max="3596" width="9.140625" style="781" customWidth="1"/>
    <col min="3597" max="3841" width="9.140625" style="781"/>
    <col min="3842" max="3842" width="5" style="781" customWidth="1"/>
    <col min="3843" max="3843" width="20.7109375" style="781" customWidth="1"/>
    <col min="3844" max="3844" width="10.28515625" style="781" customWidth="1"/>
    <col min="3845" max="3850" width="10.7109375" style="781" customWidth="1"/>
    <col min="3851" max="3851" width="8.7109375" style="781" customWidth="1"/>
    <col min="3852" max="3852" width="9.140625" style="781" customWidth="1"/>
    <col min="3853" max="4097" width="9.140625" style="781"/>
    <col min="4098" max="4098" width="5" style="781" customWidth="1"/>
    <col min="4099" max="4099" width="20.7109375" style="781" customWidth="1"/>
    <col min="4100" max="4100" width="10.28515625" style="781" customWidth="1"/>
    <col min="4101" max="4106" width="10.7109375" style="781" customWidth="1"/>
    <col min="4107" max="4107" width="8.7109375" style="781" customWidth="1"/>
    <col min="4108" max="4108" width="9.140625" style="781" customWidth="1"/>
    <col min="4109" max="4353" width="9.140625" style="781"/>
    <col min="4354" max="4354" width="5" style="781" customWidth="1"/>
    <col min="4355" max="4355" width="20.7109375" style="781" customWidth="1"/>
    <col min="4356" max="4356" width="10.28515625" style="781" customWidth="1"/>
    <col min="4357" max="4362" width="10.7109375" style="781" customWidth="1"/>
    <col min="4363" max="4363" width="8.7109375" style="781" customWidth="1"/>
    <col min="4364" max="4364" width="9.140625" style="781" customWidth="1"/>
    <col min="4365" max="4609" width="9.140625" style="781"/>
    <col min="4610" max="4610" width="5" style="781" customWidth="1"/>
    <col min="4611" max="4611" width="20.7109375" style="781" customWidth="1"/>
    <col min="4612" max="4612" width="10.28515625" style="781" customWidth="1"/>
    <col min="4613" max="4618" width="10.7109375" style="781" customWidth="1"/>
    <col min="4619" max="4619" width="8.7109375" style="781" customWidth="1"/>
    <col min="4620" max="4620" width="9.140625" style="781" customWidth="1"/>
    <col min="4621" max="4865" width="9.140625" style="781"/>
    <col min="4866" max="4866" width="5" style="781" customWidth="1"/>
    <col min="4867" max="4867" width="20.7109375" style="781" customWidth="1"/>
    <col min="4868" max="4868" width="10.28515625" style="781" customWidth="1"/>
    <col min="4869" max="4874" width="10.7109375" style="781" customWidth="1"/>
    <col min="4875" max="4875" width="8.7109375" style="781" customWidth="1"/>
    <col min="4876" max="4876" width="9.140625" style="781" customWidth="1"/>
    <col min="4877" max="5121" width="9.140625" style="781"/>
    <col min="5122" max="5122" width="5" style="781" customWidth="1"/>
    <col min="5123" max="5123" width="20.7109375" style="781" customWidth="1"/>
    <col min="5124" max="5124" width="10.28515625" style="781" customWidth="1"/>
    <col min="5125" max="5130" width="10.7109375" style="781" customWidth="1"/>
    <col min="5131" max="5131" width="8.7109375" style="781" customWidth="1"/>
    <col min="5132" max="5132" width="9.140625" style="781" customWidth="1"/>
    <col min="5133" max="5377" width="9.140625" style="781"/>
    <col min="5378" max="5378" width="5" style="781" customWidth="1"/>
    <col min="5379" max="5379" width="20.7109375" style="781" customWidth="1"/>
    <col min="5380" max="5380" width="10.28515625" style="781" customWidth="1"/>
    <col min="5381" max="5386" width="10.7109375" style="781" customWidth="1"/>
    <col min="5387" max="5387" width="8.7109375" style="781" customWidth="1"/>
    <col min="5388" max="5388" width="9.140625" style="781" customWidth="1"/>
    <col min="5389" max="5633" width="9.140625" style="781"/>
    <col min="5634" max="5634" width="5" style="781" customWidth="1"/>
    <col min="5635" max="5635" width="20.7109375" style="781" customWidth="1"/>
    <col min="5636" max="5636" width="10.28515625" style="781" customWidth="1"/>
    <col min="5637" max="5642" width="10.7109375" style="781" customWidth="1"/>
    <col min="5643" max="5643" width="8.7109375" style="781" customWidth="1"/>
    <col min="5644" max="5644" width="9.140625" style="781" customWidth="1"/>
    <col min="5645" max="5889" width="9.140625" style="781"/>
    <col min="5890" max="5890" width="5" style="781" customWidth="1"/>
    <col min="5891" max="5891" width="20.7109375" style="781" customWidth="1"/>
    <col min="5892" max="5892" width="10.28515625" style="781" customWidth="1"/>
    <col min="5893" max="5898" width="10.7109375" style="781" customWidth="1"/>
    <col min="5899" max="5899" width="8.7109375" style="781" customWidth="1"/>
    <col min="5900" max="5900" width="9.140625" style="781" customWidth="1"/>
    <col min="5901" max="6145" width="9.140625" style="781"/>
    <col min="6146" max="6146" width="5" style="781" customWidth="1"/>
    <col min="6147" max="6147" width="20.7109375" style="781" customWidth="1"/>
    <col min="6148" max="6148" width="10.28515625" style="781" customWidth="1"/>
    <col min="6149" max="6154" width="10.7109375" style="781" customWidth="1"/>
    <col min="6155" max="6155" width="8.7109375" style="781" customWidth="1"/>
    <col min="6156" max="6156" width="9.140625" style="781" customWidth="1"/>
    <col min="6157" max="6401" width="9.140625" style="781"/>
    <col min="6402" max="6402" width="5" style="781" customWidth="1"/>
    <col min="6403" max="6403" width="20.7109375" style="781" customWidth="1"/>
    <col min="6404" max="6404" width="10.28515625" style="781" customWidth="1"/>
    <col min="6405" max="6410" width="10.7109375" style="781" customWidth="1"/>
    <col min="6411" max="6411" width="8.7109375" style="781" customWidth="1"/>
    <col min="6412" max="6412" width="9.140625" style="781" customWidth="1"/>
    <col min="6413" max="6657" width="9.140625" style="781"/>
    <col min="6658" max="6658" width="5" style="781" customWidth="1"/>
    <col min="6659" max="6659" width="20.7109375" style="781" customWidth="1"/>
    <col min="6660" max="6660" width="10.28515625" style="781" customWidth="1"/>
    <col min="6661" max="6666" width="10.7109375" style="781" customWidth="1"/>
    <col min="6667" max="6667" width="8.7109375" style="781" customWidth="1"/>
    <col min="6668" max="6668" width="9.140625" style="781" customWidth="1"/>
    <col min="6669" max="6913" width="9.140625" style="781"/>
    <col min="6914" max="6914" width="5" style="781" customWidth="1"/>
    <col min="6915" max="6915" width="20.7109375" style="781" customWidth="1"/>
    <col min="6916" max="6916" width="10.28515625" style="781" customWidth="1"/>
    <col min="6917" max="6922" width="10.7109375" style="781" customWidth="1"/>
    <col min="6923" max="6923" width="8.7109375" style="781" customWidth="1"/>
    <col min="6924" max="6924" width="9.140625" style="781" customWidth="1"/>
    <col min="6925" max="7169" width="9.140625" style="781"/>
    <col min="7170" max="7170" width="5" style="781" customWidth="1"/>
    <col min="7171" max="7171" width="20.7109375" style="781" customWidth="1"/>
    <col min="7172" max="7172" width="10.28515625" style="781" customWidth="1"/>
    <col min="7173" max="7178" width="10.7109375" style="781" customWidth="1"/>
    <col min="7179" max="7179" width="8.7109375" style="781" customWidth="1"/>
    <col min="7180" max="7180" width="9.140625" style="781" customWidth="1"/>
    <col min="7181" max="7425" width="9.140625" style="781"/>
    <col min="7426" max="7426" width="5" style="781" customWidth="1"/>
    <col min="7427" max="7427" width="20.7109375" style="781" customWidth="1"/>
    <col min="7428" max="7428" width="10.28515625" style="781" customWidth="1"/>
    <col min="7429" max="7434" width="10.7109375" style="781" customWidth="1"/>
    <col min="7435" max="7435" width="8.7109375" style="781" customWidth="1"/>
    <col min="7436" max="7436" width="9.140625" style="781" customWidth="1"/>
    <col min="7437" max="7681" width="9.140625" style="781"/>
    <col min="7682" max="7682" width="5" style="781" customWidth="1"/>
    <col min="7683" max="7683" width="20.7109375" style="781" customWidth="1"/>
    <col min="7684" max="7684" width="10.28515625" style="781" customWidth="1"/>
    <col min="7685" max="7690" width="10.7109375" style="781" customWidth="1"/>
    <col min="7691" max="7691" width="8.7109375" style="781" customWidth="1"/>
    <col min="7692" max="7692" width="9.140625" style="781" customWidth="1"/>
    <col min="7693" max="7937" width="9.140625" style="781"/>
    <col min="7938" max="7938" width="5" style="781" customWidth="1"/>
    <col min="7939" max="7939" width="20.7109375" style="781" customWidth="1"/>
    <col min="7940" max="7940" width="10.28515625" style="781" customWidth="1"/>
    <col min="7941" max="7946" width="10.7109375" style="781" customWidth="1"/>
    <col min="7947" max="7947" width="8.7109375" style="781" customWidth="1"/>
    <col min="7948" max="7948" width="9.140625" style="781" customWidth="1"/>
    <col min="7949" max="8193" width="9.140625" style="781"/>
    <col min="8194" max="8194" width="5" style="781" customWidth="1"/>
    <col min="8195" max="8195" width="20.7109375" style="781" customWidth="1"/>
    <col min="8196" max="8196" width="10.28515625" style="781" customWidth="1"/>
    <col min="8197" max="8202" width="10.7109375" style="781" customWidth="1"/>
    <col min="8203" max="8203" width="8.7109375" style="781" customWidth="1"/>
    <col min="8204" max="8204" width="9.140625" style="781" customWidth="1"/>
    <col min="8205" max="8449" width="9.140625" style="781"/>
    <col min="8450" max="8450" width="5" style="781" customWidth="1"/>
    <col min="8451" max="8451" width="20.7109375" style="781" customWidth="1"/>
    <col min="8452" max="8452" width="10.28515625" style="781" customWidth="1"/>
    <col min="8453" max="8458" width="10.7109375" style="781" customWidth="1"/>
    <col min="8459" max="8459" width="8.7109375" style="781" customWidth="1"/>
    <col min="8460" max="8460" width="9.140625" style="781" customWidth="1"/>
    <col min="8461" max="8705" width="9.140625" style="781"/>
    <col min="8706" max="8706" width="5" style="781" customWidth="1"/>
    <col min="8707" max="8707" width="20.7109375" style="781" customWidth="1"/>
    <col min="8708" max="8708" width="10.28515625" style="781" customWidth="1"/>
    <col min="8709" max="8714" width="10.7109375" style="781" customWidth="1"/>
    <col min="8715" max="8715" width="8.7109375" style="781" customWidth="1"/>
    <col min="8716" max="8716" width="9.140625" style="781" customWidth="1"/>
    <col min="8717" max="8961" width="9.140625" style="781"/>
    <col min="8962" max="8962" width="5" style="781" customWidth="1"/>
    <col min="8963" max="8963" width="20.7109375" style="781" customWidth="1"/>
    <col min="8964" max="8964" width="10.28515625" style="781" customWidth="1"/>
    <col min="8965" max="8970" width="10.7109375" style="781" customWidth="1"/>
    <col min="8971" max="8971" width="8.7109375" style="781" customWidth="1"/>
    <col min="8972" max="8972" width="9.140625" style="781" customWidth="1"/>
    <col min="8973" max="9217" width="9.140625" style="781"/>
    <col min="9218" max="9218" width="5" style="781" customWidth="1"/>
    <col min="9219" max="9219" width="20.7109375" style="781" customWidth="1"/>
    <col min="9220" max="9220" width="10.28515625" style="781" customWidth="1"/>
    <col min="9221" max="9226" width="10.7109375" style="781" customWidth="1"/>
    <col min="9227" max="9227" width="8.7109375" style="781" customWidth="1"/>
    <col min="9228" max="9228" width="9.140625" style="781" customWidth="1"/>
    <col min="9229" max="9473" width="9.140625" style="781"/>
    <col min="9474" max="9474" width="5" style="781" customWidth="1"/>
    <col min="9475" max="9475" width="20.7109375" style="781" customWidth="1"/>
    <col min="9476" max="9476" width="10.28515625" style="781" customWidth="1"/>
    <col min="9477" max="9482" width="10.7109375" style="781" customWidth="1"/>
    <col min="9483" max="9483" width="8.7109375" style="781" customWidth="1"/>
    <col min="9484" max="9484" width="9.140625" style="781" customWidth="1"/>
    <col min="9485" max="9729" width="9.140625" style="781"/>
    <col min="9730" max="9730" width="5" style="781" customWidth="1"/>
    <col min="9731" max="9731" width="20.7109375" style="781" customWidth="1"/>
    <col min="9732" max="9732" width="10.28515625" style="781" customWidth="1"/>
    <col min="9733" max="9738" width="10.7109375" style="781" customWidth="1"/>
    <col min="9739" max="9739" width="8.7109375" style="781" customWidth="1"/>
    <col min="9740" max="9740" width="9.140625" style="781" customWidth="1"/>
    <col min="9741" max="9985" width="9.140625" style="781"/>
    <col min="9986" max="9986" width="5" style="781" customWidth="1"/>
    <col min="9987" max="9987" width="20.7109375" style="781" customWidth="1"/>
    <col min="9988" max="9988" width="10.28515625" style="781" customWidth="1"/>
    <col min="9989" max="9994" width="10.7109375" style="781" customWidth="1"/>
    <col min="9995" max="9995" width="8.7109375" style="781" customWidth="1"/>
    <col min="9996" max="9996" width="9.140625" style="781" customWidth="1"/>
    <col min="9997" max="10241" width="9.140625" style="781"/>
    <col min="10242" max="10242" width="5" style="781" customWidth="1"/>
    <col min="10243" max="10243" width="20.7109375" style="781" customWidth="1"/>
    <col min="10244" max="10244" width="10.28515625" style="781" customWidth="1"/>
    <col min="10245" max="10250" width="10.7109375" style="781" customWidth="1"/>
    <col min="10251" max="10251" width="8.7109375" style="781" customWidth="1"/>
    <col min="10252" max="10252" width="9.140625" style="781" customWidth="1"/>
    <col min="10253" max="10497" width="9.140625" style="781"/>
    <col min="10498" max="10498" width="5" style="781" customWidth="1"/>
    <col min="10499" max="10499" width="20.7109375" style="781" customWidth="1"/>
    <col min="10500" max="10500" width="10.28515625" style="781" customWidth="1"/>
    <col min="10501" max="10506" width="10.7109375" style="781" customWidth="1"/>
    <col min="10507" max="10507" width="8.7109375" style="781" customWidth="1"/>
    <col min="10508" max="10508" width="9.140625" style="781" customWidth="1"/>
    <col min="10509" max="10753" width="9.140625" style="781"/>
    <col min="10754" max="10754" width="5" style="781" customWidth="1"/>
    <col min="10755" max="10755" width="20.7109375" style="781" customWidth="1"/>
    <col min="10756" max="10756" width="10.28515625" style="781" customWidth="1"/>
    <col min="10757" max="10762" width="10.7109375" style="781" customWidth="1"/>
    <col min="10763" max="10763" width="8.7109375" style="781" customWidth="1"/>
    <col min="10764" max="10764" width="9.140625" style="781" customWidth="1"/>
    <col min="10765" max="11009" width="9.140625" style="781"/>
    <col min="11010" max="11010" width="5" style="781" customWidth="1"/>
    <col min="11011" max="11011" width="20.7109375" style="781" customWidth="1"/>
    <col min="11012" max="11012" width="10.28515625" style="781" customWidth="1"/>
    <col min="11013" max="11018" width="10.7109375" style="781" customWidth="1"/>
    <col min="11019" max="11019" width="8.7109375" style="781" customWidth="1"/>
    <col min="11020" max="11020" width="9.140625" style="781" customWidth="1"/>
    <col min="11021" max="11265" width="9.140625" style="781"/>
    <col min="11266" max="11266" width="5" style="781" customWidth="1"/>
    <col min="11267" max="11267" width="20.7109375" style="781" customWidth="1"/>
    <col min="11268" max="11268" width="10.28515625" style="781" customWidth="1"/>
    <col min="11269" max="11274" width="10.7109375" style="781" customWidth="1"/>
    <col min="11275" max="11275" width="8.7109375" style="781" customWidth="1"/>
    <col min="11276" max="11276" width="9.140625" style="781" customWidth="1"/>
    <col min="11277" max="11521" width="9.140625" style="781"/>
    <col min="11522" max="11522" width="5" style="781" customWidth="1"/>
    <col min="11523" max="11523" width="20.7109375" style="781" customWidth="1"/>
    <col min="11524" max="11524" width="10.28515625" style="781" customWidth="1"/>
    <col min="11525" max="11530" width="10.7109375" style="781" customWidth="1"/>
    <col min="11531" max="11531" width="8.7109375" style="781" customWidth="1"/>
    <col min="11532" max="11532" width="9.140625" style="781" customWidth="1"/>
    <col min="11533" max="11777" width="9.140625" style="781"/>
    <col min="11778" max="11778" width="5" style="781" customWidth="1"/>
    <col min="11779" max="11779" width="20.7109375" style="781" customWidth="1"/>
    <col min="11780" max="11780" width="10.28515625" style="781" customWidth="1"/>
    <col min="11781" max="11786" width="10.7109375" style="781" customWidth="1"/>
    <col min="11787" max="11787" width="8.7109375" style="781" customWidth="1"/>
    <col min="11788" max="11788" width="9.140625" style="781" customWidth="1"/>
    <col min="11789" max="12033" width="9.140625" style="781"/>
    <col min="12034" max="12034" width="5" style="781" customWidth="1"/>
    <col min="12035" max="12035" width="20.7109375" style="781" customWidth="1"/>
    <col min="12036" max="12036" width="10.28515625" style="781" customWidth="1"/>
    <col min="12037" max="12042" width="10.7109375" style="781" customWidth="1"/>
    <col min="12043" max="12043" width="8.7109375" style="781" customWidth="1"/>
    <col min="12044" max="12044" width="9.140625" style="781" customWidth="1"/>
    <col min="12045" max="12289" width="9.140625" style="781"/>
    <col min="12290" max="12290" width="5" style="781" customWidth="1"/>
    <col min="12291" max="12291" width="20.7109375" style="781" customWidth="1"/>
    <col min="12292" max="12292" width="10.28515625" style="781" customWidth="1"/>
    <col min="12293" max="12298" width="10.7109375" style="781" customWidth="1"/>
    <col min="12299" max="12299" width="8.7109375" style="781" customWidth="1"/>
    <col min="12300" max="12300" width="9.140625" style="781" customWidth="1"/>
    <col min="12301" max="12545" width="9.140625" style="781"/>
    <col min="12546" max="12546" width="5" style="781" customWidth="1"/>
    <col min="12547" max="12547" width="20.7109375" style="781" customWidth="1"/>
    <col min="12548" max="12548" width="10.28515625" style="781" customWidth="1"/>
    <col min="12549" max="12554" width="10.7109375" style="781" customWidth="1"/>
    <col min="12555" max="12555" width="8.7109375" style="781" customWidth="1"/>
    <col min="12556" max="12556" width="9.140625" style="781" customWidth="1"/>
    <col min="12557" max="12801" width="9.140625" style="781"/>
    <col min="12802" max="12802" width="5" style="781" customWidth="1"/>
    <col min="12803" max="12803" width="20.7109375" style="781" customWidth="1"/>
    <col min="12804" max="12804" width="10.28515625" style="781" customWidth="1"/>
    <col min="12805" max="12810" width="10.7109375" style="781" customWidth="1"/>
    <col min="12811" max="12811" width="8.7109375" style="781" customWidth="1"/>
    <col min="12812" max="12812" width="9.140625" style="781" customWidth="1"/>
    <col min="12813" max="13057" width="9.140625" style="781"/>
    <col min="13058" max="13058" width="5" style="781" customWidth="1"/>
    <col min="13059" max="13059" width="20.7109375" style="781" customWidth="1"/>
    <col min="13060" max="13060" width="10.28515625" style="781" customWidth="1"/>
    <col min="13061" max="13066" width="10.7109375" style="781" customWidth="1"/>
    <col min="13067" max="13067" width="8.7109375" style="781" customWidth="1"/>
    <col min="13068" max="13068" width="9.140625" style="781" customWidth="1"/>
    <col min="13069" max="13313" width="9.140625" style="781"/>
    <col min="13314" max="13314" width="5" style="781" customWidth="1"/>
    <col min="13315" max="13315" width="20.7109375" style="781" customWidth="1"/>
    <col min="13316" max="13316" width="10.28515625" style="781" customWidth="1"/>
    <col min="13317" max="13322" width="10.7109375" style="781" customWidth="1"/>
    <col min="13323" max="13323" width="8.7109375" style="781" customWidth="1"/>
    <col min="13324" max="13324" width="9.140625" style="781" customWidth="1"/>
    <col min="13325" max="13569" width="9.140625" style="781"/>
    <col min="13570" max="13570" width="5" style="781" customWidth="1"/>
    <col min="13571" max="13571" width="20.7109375" style="781" customWidth="1"/>
    <col min="13572" max="13572" width="10.28515625" style="781" customWidth="1"/>
    <col min="13573" max="13578" width="10.7109375" style="781" customWidth="1"/>
    <col min="13579" max="13579" width="8.7109375" style="781" customWidth="1"/>
    <col min="13580" max="13580" width="9.140625" style="781" customWidth="1"/>
    <col min="13581" max="13825" width="9.140625" style="781"/>
    <col min="13826" max="13826" width="5" style="781" customWidth="1"/>
    <col min="13827" max="13827" width="20.7109375" style="781" customWidth="1"/>
    <col min="13828" max="13828" width="10.28515625" style="781" customWidth="1"/>
    <col min="13829" max="13834" width="10.7109375" style="781" customWidth="1"/>
    <col min="13835" max="13835" width="8.7109375" style="781" customWidth="1"/>
    <col min="13836" max="13836" width="9.140625" style="781" customWidth="1"/>
    <col min="13837" max="14081" width="9.140625" style="781"/>
    <col min="14082" max="14082" width="5" style="781" customWidth="1"/>
    <col min="14083" max="14083" width="20.7109375" style="781" customWidth="1"/>
    <col min="14084" max="14084" width="10.28515625" style="781" customWidth="1"/>
    <col min="14085" max="14090" width="10.7109375" style="781" customWidth="1"/>
    <col min="14091" max="14091" width="8.7109375" style="781" customWidth="1"/>
    <col min="14092" max="14092" width="9.140625" style="781" customWidth="1"/>
    <col min="14093" max="14337" width="9.140625" style="781"/>
    <col min="14338" max="14338" width="5" style="781" customWidth="1"/>
    <col min="14339" max="14339" width="20.7109375" style="781" customWidth="1"/>
    <col min="14340" max="14340" width="10.28515625" style="781" customWidth="1"/>
    <col min="14341" max="14346" width="10.7109375" style="781" customWidth="1"/>
    <col min="14347" max="14347" width="8.7109375" style="781" customWidth="1"/>
    <col min="14348" max="14348" width="9.140625" style="781" customWidth="1"/>
    <col min="14349" max="14593" width="9.140625" style="781"/>
    <col min="14594" max="14594" width="5" style="781" customWidth="1"/>
    <col min="14595" max="14595" width="20.7109375" style="781" customWidth="1"/>
    <col min="14596" max="14596" width="10.28515625" style="781" customWidth="1"/>
    <col min="14597" max="14602" width="10.7109375" style="781" customWidth="1"/>
    <col min="14603" max="14603" width="8.7109375" style="781" customWidth="1"/>
    <col min="14604" max="14604" width="9.140625" style="781" customWidth="1"/>
    <col min="14605" max="14849" width="9.140625" style="781"/>
    <col min="14850" max="14850" width="5" style="781" customWidth="1"/>
    <col min="14851" max="14851" width="20.7109375" style="781" customWidth="1"/>
    <col min="14852" max="14852" width="10.28515625" style="781" customWidth="1"/>
    <col min="14853" max="14858" width="10.7109375" style="781" customWidth="1"/>
    <col min="14859" max="14859" width="8.7109375" style="781" customWidth="1"/>
    <col min="14860" max="14860" width="9.140625" style="781" customWidth="1"/>
    <col min="14861" max="15105" width="9.140625" style="781"/>
    <col min="15106" max="15106" width="5" style="781" customWidth="1"/>
    <col min="15107" max="15107" width="20.7109375" style="781" customWidth="1"/>
    <col min="15108" max="15108" width="10.28515625" style="781" customWidth="1"/>
    <col min="15109" max="15114" width="10.7109375" style="781" customWidth="1"/>
    <col min="15115" max="15115" width="8.7109375" style="781" customWidth="1"/>
    <col min="15116" max="15116" width="9.140625" style="781" customWidth="1"/>
    <col min="15117" max="15361" width="9.140625" style="781"/>
    <col min="15362" max="15362" width="5" style="781" customWidth="1"/>
    <col min="15363" max="15363" width="20.7109375" style="781" customWidth="1"/>
    <col min="15364" max="15364" width="10.28515625" style="781" customWidth="1"/>
    <col min="15365" max="15370" width="10.7109375" style="781" customWidth="1"/>
    <col min="15371" max="15371" width="8.7109375" style="781" customWidth="1"/>
    <col min="15372" max="15372" width="9.140625" style="781" customWidth="1"/>
    <col min="15373" max="15617" width="9.140625" style="781"/>
    <col min="15618" max="15618" width="5" style="781" customWidth="1"/>
    <col min="15619" max="15619" width="20.7109375" style="781" customWidth="1"/>
    <col min="15620" max="15620" width="10.28515625" style="781" customWidth="1"/>
    <col min="15621" max="15626" width="10.7109375" style="781" customWidth="1"/>
    <col min="15627" max="15627" width="8.7109375" style="781" customWidth="1"/>
    <col min="15628" max="15628" width="9.140625" style="781" customWidth="1"/>
    <col min="15629" max="15873" width="9.140625" style="781"/>
    <col min="15874" max="15874" width="5" style="781" customWidth="1"/>
    <col min="15875" max="15875" width="20.7109375" style="781" customWidth="1"/>
    <col min="15876" max="15876" width="10.28515625" style="781" customWidth="1"/>
    <col min="15877" max="15882" width="10.7109375" style="781" customWidth="1"/>
    <col min="15883" max="15883" width="8.7109375" style="781" customWidth="1"/>
    <col min="15884" max="15884" width="9.140625" style="781" customWidth="1"/>
    <col min="15885" max="16129" width="9.140625" style="781"/>
    <col min="16130" max="16130" width="5" style="781" customWidth="1"/>
    <col min="16131" max="16131" width="20.7109375" style="781" customWidth="1"/>
    <col min="16132" max="16132" width="10.28515625" style="781" customWidth="1"/>
    <col min="16133" max="16138" width="10.7109375" style="781" customWidth="1"/>
    <col min="16139" max="16139" width="8.7109375" style="781" customWidth="1"/>
    <col min="16140" max="16140" width="9.140625" style="781" customWidth="1"/>
    <col min="16141" max="16384" width="9.140625" style="781"/>
  </cols>
  <sheetData>
    <row r="1" spans="2:13" ht="15" customHeight="1">
      <c r="B1" s="1607" t="s">
        <v>702</v>
      </c>
      <c r="C1" s="1608"/>
      <c r="D1" s="1608"/>
      <c r="E1" s="1608"/>
      <c r="F1" s="1608"/>
      <c r="G1" s="1608"/>
      <c r="H1" s="1608"/>
      <c r="I1" s="1608"/>
      <c r="J1" s="1609"/>
    </row>
    <row r="2" spans="2:13" ht="15" customHeight="1">
      <c r="B2" s="1610" t="s">
        <v>734</v>
      </c>
      <c r="C2" s="1611"/>
      <c r="D2" s="1611"/>
      <c r="E2" s="1611"/>
      <c r="F2" s="1611"/>
      <c r="G2" s="1611"/>
      <c r="H2" s="1611"/>
      <c r="I2" s="1611"/>
      <c r="J2" s="1612"/>
    </row>
    <row r="3" spans="2:13" ht="15" customHeight="1" thickBot="1">
      <c r="B3" s="1613" t="s">
        <v>65</v>
      </c>
      <c r="C3" s="1614"/>
      <c r="D3" s="1614"/>
      <c r="E3" s="1614"/>
      <c r="F3" s="1614"/>
      <c r="G3" s="1614"/>
      <c r="H3" s="1614"/>
      <c r="I3" s="1614"/>
      <c r="J3" s="1615"/>
    </row>
    <row r="4" spans="2:13" ht="15" customHeight="1" thickTop="1">
      <c r="B4" s="1616"/>
      <c r="C4" s="1618"/>
      <c r="D4" s="1620" t="s">
        <v>4</v>
      </c>
      <c r="E4" s="1620"/>
      <c r="F4" s="1621" t="s">
        <v>704</v>
      </c>
      <c r="G4" s="1621"/>
      <c r="H4" s="903" t="s">
        <v>705</v>
      </c>
      <c r="I4" s="1622" t="s">
        <v>135</v>
      </c>
      <c r="J4" s="1623"/>
    </row>
    <row r="5" spans="2:13" ht="15" customHeight="1">
      <c r="B5" s="1617"/>
      <c r="C5" s="1619"/>
      <c r="D5" s="904" t="s">
        <v>48</v>
      </c>
      <c r="E5" s="905" t="s">
        <v>706</v>
      </c>
      <c r="F5" s="904" t="s">
        <v>5</v>
      </c>
      <c r="G5" s="905" t="s">
        <v>140</v>
      </c>
      <c r="H5" s="905" t="s">
        <v>140</v>
      </c>
      <c r="I5" s="906" t="s">
        <v>44</v>
      </c>
      <c r="J5" s="907" t="s">
        <v>134</v>
      </c>
    </row>
    <row r="6" spans="2:13" ht="15" customHeight="1">
      <c r="B6" s="908"/>
      <c r="C6" s="909" t="s">
        <v>735</v>
      </c>
      <c r="D6" s="909">
        <v>35001.088187000001</v>
      </c>
      <c r="E6" s="909">
        <v>5967.726047000001</v>
      </c>
      <c r="F6" s="909">
        <v>37775.877788999998</v>
      </c>
      <c r="G6" s="909">
        <v>5702.8178669999979</v>
      </c>
      <c r="H6" s="909">
        <v>6448.9311980000002</v>
      </c>
      <c r="I6" s="910">
        <v>-4.4390137535414098</v>
      </c>
      <c r="J6" s="911">
        <v>13.08323969659757</v>
      </c>
      <c r="L6" s="861"/>
      <c r="M6" s="861"/>
    </row>
    <row r="7" spans="2:13" ht="15" customHeight="1">
      <c r="B7" s="912">
        <v>1</v>
      </c>
      <c r="C7" s="913" t="s">
        <v>736</v>
      </c>
      <c r="D7" s="913">
        <v>263.15140100000002</v>
      </c>
      <c r="E7" s="914">
        <v>43.876214000000004</v>
      </c>
      <c r="F7" s="914">
        <v>115.72067300000002</v>
      </c>
      <c r="G7" s="914">
        <v>31.711649999999999</v>
      </c>
      <c r="H7" s="914">
        <v>7.5999999999999998E-2</v>
      </c>
      <c r="I7" s="915">
        <v>-27.724734864316247</v>
      </c>
      <c r="J7" s="916">
        <v>-99.760340442707957</v>
      </c>
      <c r="L7" s="861"/>
      <c r="M7" s="861"/>
    </row>
    <row r="8" spans="2:13" ht="15" customHeight="1">
      <c r="B8" s="912">
        <v>2</v>
      </c>
      <c r="C8" s="913" t="s">
        <v>737</v>
      </c>
      <c r="D8" s="913">
        <v>8.6655999999999997E-2</v>
      </c>
      <c r="E8" s="914">
        <v>0</v>
      </c>
      <c r="F8" s="914">
        <v>0</v>
      </c>
      <c r="G8" s="914">
        <v>0</v>
      </c>
      <c r="H8" s="914">
        <v>0</v>
      </c>
      <c r="I8" s="915" t="s">
        <v>573</v>
      </c>
      <c r="J8" s="916" t="s">
        <v>573</v>
      </c>
      <c r="L8" s="861"/>
      <c r="M8" s="861"/>
    </row>
    <row r="9" spans="2:13" ht="15" customHeight="1">
      <c r="B9" s="912">
        <v>3</v>
      </c>
      <c r="C9" s="913" t="s">
        <v>738</v>
      </c>
      <c r="D9" s="913">
        <v>266.928629</v>
      </c>
      <c r="E9" s="914">
        <v>29.485455999999999</v>
      </c>
      <c r="F9" s="914">
        <v>325.12774899999999</v>
      </c>
      <c r="G9" s="914">
        <v>36.309752000000003</v>
      </c>
      <c r="H9" s="914">
        <v>45.143143999999999</v>
      </c>
      <c r="I9" s="915">
        <v>23.144617468354596</v>
      </c>
      <c r="J9" s="916">
        <v>24.32787753548962</v>
      </c>
      <c r="L9" s="861"/>
      <c r="M9" s="861"/>
    </row>
    <row r="10" spans="2:13" ht="15" customHeight="1">
      <c r="B10" s="912">
        <v>4</v>
      </c>
      <c r="C10" s="913" t="s">
        <v>739</v>
      </c>
      <c r="D10" s="913">
        <v>0</v>
      </c>
      <c r="E10" s="914">
        <v>0</v>
      </c>
      <c r="F10" s="914">
        <v>0.58000000000000007</v>
      </c>
      <c r="G10" s="914">
        <v>0.18</v>
      </c>
      <c r="H10" s="914">
        <v>0</v>
      </c>
      <c r="I10" s="915" t="s">
        <v>573</v>
      </c>
      <c r="J10" s="916">
        <v>-100</v>
      </c>
      <c r="L10" s="861"/>
      <c r="M10" s="861"/>
    </row>
    <row r="11" spans="2:13" ht="15" customHeight="1">
      <c r="B11" s="912">
        <v>5</v>
      </c>
      <c r="C11" s="913" t="s">
        <v>740</v>
      </c>
      <c r="D11" s="913">
        <v>3906.1690399999998</v>
      </c>
      <c r="E11" s="914">
        <v>588.08256000000006</v>
      </c>
      <c r="F11" s="914">
        <v>4846.2515149999999</v>
      </c>
      <c r="G11" s="914">
        <v>661.01804799999991</v>
      </c>
      <c r="H11" s="914">
        <v>522.17825599999992</v>
      </c>
      <c r="I11" s="915">
        <v>12.402253180233714</v>
      </c>
      <c r="J11" s="916">
        <v>-21.003933617255782</v>
      </c>
      <c r="L11" s="861"/>
      <c r="M11" s="861"/>
    </row>
    <row r="12" spans="2:13" ht="15" customHeight="1">
      <c r="B12" s="912">
        <v>6</v>
      </c>
      <c r="C12" s="913" t="s">
        <v>741</v>
      </c>
      <c r="D12" s="913">
        <v>0</v>
      </c>
      <c r="E12" s="914">
        <v>0</v>
      </c>
      <c r="F12" s="914">
        <v>0</v>
      </c>
      <c r="G12" s="914">
        <v>0</v>
      </c>
      <c r="H12" s="914">
        <v>0</v>
      </c>
      <c r="I12" s="915" t="s">
        <v>573</v>
      </c>
      <c r="J12" s="916" t="s">
        <v>573</v>
      </c>
      <c r="L12" s="861"/>
      <c r="M12" s="861"/>
    </row>
    <row r="13" spans="2:13" ht="15" customHeight="1">
      <c r="B13" s="912">
        <v>7</v>
      </c>
      <c r="C13" s="913" t="s">
        <v>742</v>
      </c>
      <c r="D13" s="913">
        <v>555.42791099999999</v>
      </c>
      <c r="E13" s="914">
        <v>107.85151999999999</v>
      </c>
      <c r="F13" s="914">
        <v>467.911</v>
      </c>
      <c r="G13" s="914">
        <v>88.486879999999999</v>
      </c>
      <c r="H13" s="914">
        <v>83.725879999999989</v>
      </c>
      <c r="I13" s="915">
        <v>-17.954906894219008</v>
      </c>
      <c r="J13" s="916">
        <v>-5.3804586623463422</v>
      </c>
      <c r="L13" s="861"/>
      <c r="M13" s="861"/>
    </row>
    <row r="14" spans="2:13" ht="15" customHeight="1">
      <c r="B14" s="912">
        <v>8</v>
      </c>
      <c r="C14" s="913" t="s">
        <v>743</v>
      </c>
      <c r="D14" s="913">
        <v>10.104771000000001</v>
      </c>
      <c r="E14" s="914">
        <v>1.7796049999999999</v>
      </c>
      <c r="F14" s="914">
        <v>7.4116000000000009</v>
      </c>
      <c r="G14" s="914">
        <v>0.50744999999999996</v>
      </c>
      <c r="H14" s="914">
        <v>0.43530000000000002</v>
      </c>
      <c r="I14" s="915">
        <v>-71.485245321293206</v>
      </c>
      <c r="J14" s="916">
        <v>-14.218149571386334</v>
      </c>
      <c r="L14" s="861"/>
      <c r="M14" s="861"/>
    </row>
    <row r="15" spans="2:13" ht="15" customHeight="1">
      <c r="B15" s="912">
        <v>9</v>
      </c>
      <c r="C15" s="913" t="s">
        <v>744</v>
      </c>
      <c r="D15" s="913">
        <v>70.983169999999987</v>
      </c>
      <c r="E15" s="914">
        <v>5.1529769999999999</v>
      </c>
      <c r="F15" s="914">
        <v>93.815797000000003</v>
      </c>
      <c r="G15" s="914">
        <v>6.9245679999999998</v>
      </c>
      <c r="H15" s="914">
        <v>2.7800720000000001</v>
      </c>
      <c r="I15" s="915">
        <v>34.379951627961844</v>
      </c>
      <c r="J15" s="916">
        <v>-59.852051420391852</v>
      </c>
      <c r="L15" s="861"/>
      <c r="M15" s="861"/>
    </row>
    <row r="16" spans="2:13" ht="15" customHeight="1">
      <c r="B16" s="912">
        <v>10</v>
      </c>
      <c r="C16" s="913" t="s">
        <v>745</v>
      </c>
      <c r="D16" s="913">
        <v>793.51619199999993</v>
      </c>
      <c r="E16" s="914">
        <v>137.01224100000002</v>
      </c>
      <c r="F16" s="914">
        <v>950.17199399999981</v>
      </c>
      <c r="G16" s="914">
        <v>177.35943399999999</v>
      </c>
      <c r="H16" s="914">
        <v>144.91237599999999</v>
      </c>
      <c r="I16" s="915">
        <v>29.447874661067658</v>
      </c>
      <c r="J16" s="916">
        <v>-18.294520493338965</v>
      </c>
      <c r="L16" s="861"/>
      <c r="M16" s="861"/>
    </row>
    <row r="17" spans="2:13" ht="15" customHeight="1">
      <c r="B17" s="912">
        <v>11</v>
      </c>
      <c r="C17" s="913" t="s">
        <v>746</v>
      </c>
      <c r="D17" s="913">
        <v>17.069208000000003</v>
      </c>
      <c r="E17" s="914">
        <v>16.003320000000002</v>
      </c>
      <c r="F17" s="914">
        <v>16.181284999999999</v>
      </c>
      <c r="G17" s="914">
        <v>2.20607</v>
      </c>
      <c r="H17" s="914">
        <v>2.4585499999999998</v>
      </c>
      <c r="I17" s="915">
        <v>-86.214922903497524</v>
      </c>
      <c r="J17" s="916">
        <v>11.444786430167667</v>
      </c>
      <c r="L17" s="861"/>
      <c r="M17" s="861"/>
    </row>
    <row r="18" spans="2:13" ht="15" customHeight="1">
      <c r="B18" s="912">
        <v>12</v>
      </c>
      <c r="C18" s="913" t="s">
        <v>747</v>
      </c>
      <c r="D18" s="913">
        <v>1026.0171019999998</v>
      </c>
      <c r="E18" s="914">
        <v>199.57708100000002</v>
      </c>
      <c r="F18" s="914">
        <v>246.36623000000003</v>
      </c>
      <c r="G18" s="914">
        <v>94.040600000000012</v>
      </c>
      <c r="H18" s="914">
        <v>22.515923999999998</v>
      </c>
      <c r="I18" s="915">
        <v>-52.880060411345532</v>
      </c>
      <c r="J18" s="916">
        <v>-76.05723060040026</v>
      </c>
      <c r="L18" s="861"/>
      <c r="M18" s="861"/>
    </row>
    <row r="19" spans="2:13" ht="15" customHeight="1">
      <c r="B19" s="912">
        <v>13</v>
      </c>
      <c r="C19" s="913" t="s">
        <v>748</v>
      </c>
      <c r="D19" s="913">
        <v>0</v>
      </c>
      <c r="E19" s="914">
        <v>0</v>
      </c>
      <c r="F19" s="914">
        <v>0</v>
      </c>
      <c r="G19" s="914">
        <v>0</v>
      </c>
      <c r="H19" s="914">
        <v>0</v>
      </c>
      <c r="I19" s="915" t="s">
        <v>573</v>
      </c>
      <c r="J19" s="916" t="s">
        <v>573</v>
      </c>
      <c r="L19" s="861"/>
      <c r="M19" s="861"/>
    </row>
    <row r="20" spans="2:13" ht="15" customHeight="1">
      <c r="B20" s="912">
        <v>14</v>
      </c>
      <c r="C20" s="913" t="s">
        <v>749</v>
      </c>
      <c r="D20" s="913">
        <v>145.362976</v>
      </c>
      <c r="E20" s="914">
        <v>11.121048</v>
      </c>
      <c r="F20" s="914">
        <v>119.402146</v>
      </c>
      <c r="G20" s="914">
        <v>12.262426</v>
      </c>
      <c r="H20" s="914">
        <v>15.786910000000001</v>
      </c>
      <c r="I20" s="915">
        <v>10.263223394054236</v>
      </c>
      <c r="J20" s="916">
        <v>28.74214286797735</v>
      </c>
      <c r="L20" s="861"/>
      <c r="M20" s="861"/>
    </row>
    <row r="21" spans="2:13" ht="15" customHeight="1">
      <c r="B21" s="912">
        <v>15</v>
      </c>
      <c r="C21" s="913" t="s">
        <v>750</v>
      </c>
      <c r="D21" s="913">
        <v>232.33454699999999</v>
      </c>
      <c r="E21" s="914">
        <v>108.53748899999999</v>
      </c>
      <c r="F21" s="914">
        <v>701.32284099999993</v>
      </c>
      <c r="G21" s="914">
        <v>73.419432999999998</v>
      </c>
      <c r="H21" s="914">
        <v>96.221885</v>
      </c>
      <c r="I21" s="915">
        <v>-32.355692326731457</v>
      </c>
      <c r="J21" s="916">
        <v>31.057788201660458</v>
      </c>
      <c r="L21" s="861"/>
      <c r="M21" s="861"/>
    </row>
    <row r="22" spans="2:13" ht="15" customHeight="1">
      <c r="B22" s="912">
        <v>16</v>
      </c>
      <c r="C22" s="913" t="s">
        <v>751</v>
      </c>
      <c r="D22" s="913">
        <v>44.238966999999988</v>
      </c>
      <c r="E22" s="914">
        <v>4.286683</v>
      </c>
      <c r="F22" s="914">
        <v>39.153072999999992</v>
      </c>
      <c r="G22" s="914">
        <v>13.081858</v>
      </c>
      <c r="H22" s="914">
        <v>8.7768429999999995</v>
      </c>
      <c r="I22" s="915">
        <v>205.17437375238615</v>
      </c>
      <c r="J22" s="916">
        <v>-32.908284129058742</v>
      </c>
      <c r="L22" s="861"/>
      <c r="M22" s="861"/>
    </row>
    <row r="23" spans="2:13" ht="15" customHeight="1">
      <c r="B23" s="912">
        <v>17</v>
      </c>
      <c r="C23" s="913" t="s">
        <v>752</v>
      </c>
      <c r="D23" s="913">
        <v>603.71924200000012</v>
      </c>
      <c r="E23" s="914">
        <v>30.10191</v>
      </c>
      <c r="F23" s="914">
        <v>728.50178499999993</v>
      </c>
      <c r="G23" s="914">
        <v>54.780988999999998</v>
      </c>
      <c r="H23" s="914">
        <v>43.374269000000005</v>
      </c>
      <c r="I23" s="915">
        <v>81.985093304710546</v>
      </c>
      <c r="J23" s="916">
        <v>-20.822406108805353</v>
      </c>
      <c r="L23" s="861"/>
      <c r="M23" s="861"/>
    </row>
    <row r="24" spans="2:13" ht="15" customHeight="1">
      <c r="B24" s="912">
        <v>18</v>
      </c>
      <c r="C24" s="913" t="s">
        <v>753</v>
      </c>
      <c r="D24" s="913">
        <v>5057.5497879999994</v>
      </c>
      <c r="E24" s="914">
        <v>799.97130500000003</v>
      </c>
      <c r="F24" s="914">
        <v>4738.459237</v>
      </c>
      <c r="G24" s="914">
        <v>797.35505699999999</v>
      </c>
      <c r="H24" s="914">
        <v>870.20683800000006</v>
      </c>
      <c r="I24" s="915">
        <v>-0.32704273061395384</v>
      </c>
      <c r="J24" s="916">
        <v>9.1366801226671299</v>
      </c>
      <c r="L24" s="861"/>
      <c r="M24" s="861"/>
    </row>
    <row r="25" spans="2:13" ht="15" customHeight="1">
      <c r="B25" s="912">
        <v>19</v>
      </c>
      <c r="C25" s="913" t="s">
        <v>754</v>
      </c>
      <c r="D25" s="913">
        <v>4460.4511640000001</v>
      </c>
      <c r="E25" s="914">
        <v>708.31624799999997</v>
      </c>
      <c r="F25" s="914">
        <v>4643.5403120000001</v>
      </c>
      <c r="G25" s="914">
        <v>712.59140600000001</v>
      </c>
      <c r="H25" s="914">
        <v>707.56809500000008</v>
      </c>
      <c r="I25" s="915">
        <v>0.60356627594966028</v>
      </c>
      <c r="J25" s="916">
        <v>-0.70493566968444554</v>
      </c>
      <c r="L25" s="861"/>
      <c r="M25" s="861"/>
    </row>
    <row r="26" spans="2:13" ht="15" customHeight="1">
      <c r="B26" s="912"/>
      <c r="C26" s="913" t="s">
        <v>755</v>
      </c>
      <c r="D26" s="913">
        <v>137.96958000000001</v>
      </c>
      <c r="E26" s="914">
        <v>5.4482189999999999</v>
      </c>
      <c r="F26" s="914">
        <v>220.055115</v>
      </c>
      <c r="G26" s="914">
        <v>19.038616000000001</v>
      </c>
      <c r="H26" s="914">
        <v>44.305509000000001</v>
      </c>
      <c r="I26" s="915">
        <v>249.44659897115008</v>
      </c>
      <c r="J26" s="916">
        <v>132.71391680991934</v>
      </c>
      <c r="L26" s="861"/>
      <c r="M26" s="861"/>
    </row>
    <row r="27" spans="2:13" ht="15" customHeight="1">
      <c r="B27" s="912"/>
      <c r="C27" s="913" t="s">
        <v>756</v>
      </c>
      <c r="D27" s="913">
        <v>3613.3219340000005</v>
      </c>
      <c r="E27" s="914">
        <v>638.816734</v>
      </c>
      <c r="F27" s="914">
        <v>4419.3611970000002</v>
      </c>
      <c r="G27" s="914">
        <v>692.32879000000003</v>
      </c>
      <c r="H27" s="914">
        <v>663.26258600000006</v>
      </c>
      <c r="I27" s="915">
        <v>8.3767461232473011</v>
      </c>
      <c r="J27" s="916">
        <v>-4.1983237473050821</v>
      </c>
      <c r="L27" s="861"/>
      <c r="M27" s="861"/>
    </row>
    <row r="28" spans="2:13" ht="15" customHeight="1">
      <c r="B28" s="912"/>
      <c r="C28" s="913" t="s">
        <v>757</v>
      </c>
      <c r="D28" s="913">
        <v>709.15965000000006</v>
      </c>
      <c r="E28" s="914">
        <v>64.051294999999996</v>
      </c>
      <c r="F28" s="914">
        <v>4.1240000000000006</v>
      </c>
      <c r="G28" s="914">
        <v>1.224</v>
      </c>
      <c r="H28" s="914">
        <v>0</v>
      </c>
      <c r="I28" s="915">
        <v>-98.089031611304662</v>
      </c>
      <c r="J28" s="916">
        <v>-100</v>
      </c>
      <c r="L28" s="861"/>
      <c r="M28" s="861"/>
    </row>
    <row r="29" spans="2:13" ht="15" customHeight="1">
      <c r="B29" s="912">
        <v>20</v>
      </c>
      <c r="C29" s="913" t="s">
        <v>758</v>
      </c>
      <c r="D29" s="913">
        <v>126.527371</v>
      </c>
      <c r="E29" s="914">
        <v>16.178051</v>
      </c>
      <c r="F29" s="914">
        <v>68.73</v>
      </c>
      <c r="G29" s="914">
        <v>33.6</v>
      </c>
      <c r="H29" s="914">
        <v>0</v>
      </c>
      <c r="I29" s="915">
        <v>107.68880009093803</v>
      </c>
      <c r="J29" s="916">
        <v>-100</v>
      </c>
      <c r="L29" s="861"/>
      <c r="M29" s="861"/>
    </row>
    <row r="30" spans="2:13" ht="15" customHeight="1">
      <c r="B30" s="912">
        <v>21</v>
      </c>
      <c r="C30" s="913" t="s">
        <v>759</v>
      </c>
      <c r="D30" s="913">
        <v>46.684069000000001</v>
      </c>
      <c r="E30" s="914">
        <v>0</v>
      </c>
      <c r="F30" s="914">
        <v>7.8176379999999988</v>
      </c>
      <c r="G30" s="914">
        <v>2.9487739999999998</v>
      </c>
      <c r="H30" s="914">
        <v>0</v>
      </c>
      <c r="I30" s="915" t="s">
        <v>573</v>
      </c>
      <c r="J30" s="916">
        <v>-100</v>
      </c>
      <c r="L30" s="861"/>
      <c r="M30" s="861"/>
    </row>
    <row r="31" spans="2:13" ht="15" customHeight="1">
      <c r="B31" s="912">
        <v>22</v>
      </c>
      <c r="C31" s="913" t="s">
        <v>760</v>
      </c>
      <c r="D31" s="913">
        <v>31.787309</v>
      </c>
      <c r="E31" s="914">
        <v>7.3217460000000001</v>
      </c>
      <c r="F31" s="914">
        <v>53.240433999999993</v>
      </c>
      <c r="G31" s="914">
        <v>13.457775</v>
      </c>
      <c r="H31" s="914">
        <v>8.0762350000000005</v>
      </c>
      <c r="I31" s="915">
        <v>83.805543104062878</v>
      </c>
      <c r="J31" s="916">
        <v>-39.988333881343685</v>
      </c>
      <c r="L31" s="861"/>
      <c r="M31" s="861"/>
    </row>
    <row r="32" spans="2:13" ht="15" customHeight="1">
      <c r="B32" s="912">
        <v>23</v>
      </c>
      <c r="C32" s="913" t="s">
        <v>761</v>
      </c>
      <c r="D32" s="913">
        <v>681.26686199999995</v>
      </c>
      <c r="E32" s="914">
        <v>261.56170599999996</v>
      </c>
      <c r="F32" s="914">
        <v>743.27689400000008</v>
      </c>
      <c r="G32" s="914">
        <v>259.86677900000001</v>
      </c>
      <c r="H32" s="914">
        <v>219.096519</v>
      </c>
      <c r="I32" s="915">
        <v>-0.64800273171485401</v>
      </c>
      <c r="J32" s="916">
        <v>-15.68890804622626</v>
      </c>
      <c r="L32" s="861"/>
      <c r="M32" s="861"/>
    </row>
    <row r="33" spans="2:13" ht="15" customHeight="1">
      <c r="B33" s="912">
        <v>24</v>
      </c>
      <c r="C33" s="913" t="s">
        <v>762</v>
      </c>
      <c r="D33" s="913">
        <v>28.227240999999999</v>
      </c>
      <c r="E33" s="914">
        <v>13.18483</v>
      </c>
      <c r="F33" s="914">
        <v>31.617248000000004</v>
      </c>
      <c r="G33" s="914">
        <v>0</v>
      </c>
      <c r="H33" s="914">
        <v>8.0240000000000009</v>
      </c>
      <c r="I33" s="915">
        <v>-100</v>
      </c>
      <c r="J33" s="916" t="s">
        <v>573</v>
      </c>
      <c r="L33" s="861"/>
      <c r="M33" s="861"/>
    </row>
    <row r="34" spans="2:13" ht="15" customHeight="1">
      <c r="B34" s="912">
        <v>25</v>
      </c>
      <c r="C34" s="913" t="s">
        <v>763</v>
      </c>
      <c r="D34" s="913">
        <v>655.60279099999991</v>
      </c>
      <c r="E34" s="914">
        <v>128.241187</v>
      </c>
      <c r="F34" s="914">
        <v>537.17245700000001</v>
      </c>
      <c r="G34" s="914">
        <v>85.078703000000004</v>
      </c>
      <c r="H34" s="914">
        <v>148.68532300000001</v>
      </c>
      <c r="I34" s="915">
        <v>-33.657271123044112</v>
      </c>
      <c r="J34" s="916">
        <v>74.76209410479612</v>
      </c>
      <c r="L34" s="861"/>
      <c r="M34" s="861"/>
    </row>
    <row r="35" spans="2:13" ht="15" customHeight="1">
      <c r="B35" s="912">
        <v>26</v>
      </c>
      <c r="C35" s="913" t="s">
        <v>764</v>
      </c>
      <c r="D35" s="913">
        <v>1460.0580629999999</v>
      </c>
      <c r="E35" s="914">
        <v>187.67553699999999</v>
      </c>
      <c r="F35" s="914">
        <v>1480.750002</v>
      </c>
      <c r="G35" s="914">
        <v>275.65528899999998</v>
      </c>
      <c r="H35" s="914">
        <v>265.254504</v>
      </c>
      <c r="I35" s="915">
        <v>46.878646735935547</v>
      </c>
      <c r="J35" s="916">
        <v>-3.7731128024900613</v>
      </c>
      <c r="L35" s="861"/>
      <c r="M35" s="861"/>
    </row>
    <row r="36" spans="2:13" ht="15" customHeight="1">
      <c r="B36" s="912">
        <v>27</v>
      </c>
      <c r="C36" s="913" t="s">
        <v>765</v>
      </c>
      <c r="D36" s="913">
        <v>8.6440080000000012</v>
      </c>
      <c r="E36" s="914">
        <v>0.105099</v>
      </c>
      <c r="F36" s="914">
        <v>1.9122399999999999</v>
      </c>
      <c r="G36" s="914">
        <v>0.47399999999999998</v>
      </c>
      <c r="H36" s="914">
        <v>0.31119999999999998</v>
      </c>
      <c r="I36" s="915">
        <v>351.00333970827506</v>
      </c>
      <c r="J36" s="916">
        <v>-34.345991561181435</v>
      </c>
      <c r="L36" s="861"/>
      <c r="M36" s="861"/>
    </row>
    <row r="37" spans="2:13" ht="15" customHeight="1">
      <c r="B37" s="912">
        <v>28</v>
      </c>
      <c r="C37" s="913" t="s">
        <v>766</v>
      </c>
      <c r="D37" s="913">
        <v>18.208264</v>
      </c>
      <c r="E37" s="914">
        <v>2.9065509999999999</v>
      </c>
      <c r="F37" s="914">
        <v>13.430862999999997</v>
      </c>
      <c r="G37" s="914">
        <v>9.7259649999999986</v>
      </c>
      <c r="H37" s="914">
        <v>0</v>
      </c>
      <c r="I37" s="915">
        <v>234.62220342942544</v>
      </c>
      <c r="J37" s="916">
        <v>-100</v>
      </c>
      <c r="L37" s="861"/>
      <c r="M37" s="861"/>
    </row>
    <row r="38" spans="2:13" ht="15" customHeight="1">
      <c r="B38" s="912">
        <v>29</v>
      </c>
      <c r="C38" s="913" t="s">
        <v>767</v>
      </c>
      <c r="D38" s="913">
        <v>72.135625000000005</v>
      </c>
      <c r="E38" s="914">
        <v>13.368611999999999</v>
      </c>
      <c r="F38" s="914">
        <v>80.244634000000005</v>
      </c>
      <c r="G38" s="914">
        <v>4.4752000000000001</v>
      </c>
      <c r="H38" s="914">
        <v>17.900086000000002</v>
      </c>
      <c r="I38" s="915">
        <v>-66.524572633269628</v>
      </c>
      <c r="J38" s="916">
        <v>299.98404540579196</v>
      </c>
      <c r="L38" s="861"/>
      <c r="M38" s="861"/>
    </row>
    <row r="39" spans="2:13" ht="15" customHeight="1">
      <c r="B39" s="912">
        <v>30</v>
      </c>
      <c r="C39" s="913" t="s">
        <v>768</v>
      </c>
      <c r="D39" s="913">
        <v>169.94425200000003</v>
      </c>
      <c r="E39" s="914">
        <v>30.026592000000001</v>
      </c>
      <c r="F39" s="914">
        <v>22.104836000000002</v>
      </c>
      <c r="G39" s="914">
        <v>7.6578230000000005</v>
      </c>
      <c r="H39" s="914">
        <v>1.0406</v>
      </c>
      <c r="I39" s="915">
        <v>-74.496529609487482</v>
      </c>
      <c r="J39" s="916">
        <v>-86.411281639703603</v>
      </c>
      <c r="L39" s="861"/>
      <c r="M39" s="861"/>
    </row>
    <row r="40" spans="2:13" ht="15" customHeight="1">
      <c r="B40" s="912">
        <v>31</v>
      </c>
      <c r="C40" s="913" t="s">
        <v>769</v>
      </c>
      <c r="D40" s="913">
        <v>2816.5104899999997</v>
      </c>
      <c r="E40" s="914">
        <v>533.204431</v>
      </c>
      <c r="F40" s="914">
        <v>3665.1432309999996</v>
      </c>
      <c r="G40" s="914">
        <v>430.56642899999997</v>
      </c>
      <c r="H40" s="914">
        <v>975.078217</v>
      </c>
      <c r="I40" s="915">
        <v>-19.249277769036397</v>
      </c>
      <c r="J40" s="916">
        <v>126.46406020660751</v>
      </c>
      <c r="L40" s="861"/>
      <c r="M40" s="861"/>
    </row>
    <row r="41" spans="2:13" ht="15" customHeight="1">
      <c r="B41" s="912">
        <v>32</v>
      </c>
      <c r="C41" s="913" t="s">
        <v>770</v>
      </c>
      <c r="D41" s="913">
        <v>0.44400000000000001</v>
      </c>
      <c r="E41" s="914">
        <v>0</v>
      </c>
      <c r="F41" s="914">
        <v>0.05</v>
      </c>
      <c r="G41" s="914">
        <v>0</v>
      </c>
      <c r="H41" s="914">
        <v>1.6500000000000001E-2</v>
      </c>
      <c r="I41" s="915" t="s">
        <v>573</v>
      </c>
      <c r="J41" s="916" t="s">
        <v>573</v>
      </c>
      <c r="L41" s="861"/>
      <c r="M41" s="861"/>
    </row>
    <row r="42" spans="2:13" ht="15" customHeight="1">
      <c r="B42" s="912">
        <v>33</v>
      </c>
      <c r="C42" s="913" t="s">
        <v>771</v>
      </c>
      <c r="D42" s="913">
        <v>39.538391000000004</v>
      </c>
      <c r="E42" s="914">
        <v>29.655052000000001</v>
      </c>
      <c r="F42" s="914">
        <v>0</v>
      </c>
      <c r="G42" s="914">
        <v>0</v>
      </c>
      <c r="H42" s="914">
        <v>0</v>
      </c>
      <c r="I42" s="915">
        <v>-100</v>
      </c>
      <c r="J42" s="916" t="s">
        <v>573</v>
      </c>
      <c r="L42" s="861"/>
      <c r="M42" s="861"/>
    </row>
    <row r="43" spans="2:13" ht="15" customHeight="1">
      <c r="B43" s="912">
        <v>34</v>
      </c>
      <c r="C43" s="913" t="s">
        <v>772</v>
      </c>
      <c r="D43" s="913">
        <v>201.14030999999997</v>
      </c>
      <c r="E43" s="914">
        <v>30.413072</v>
      </c>
      <c r="F43" s="914">
        <v>147.530168</v>
      </c>
      <c r="G43" s="914">
        <v>10.479536</v>
      </c>
      <c r="H43" s="914">
        <v>23.223223999999998</v>
      </c>
      <c r="I43" s="915">
        <v>-65.542658761995511</v>
      </c>
      <c r="J43" s="916">
        <v>121.60546039442966</v>
      </c>
      <c r="L43" s="861"/>
      <c r="M43" s="861"/>
    </row>
    <row r="44" spans="2:13" ht="15" customHeight="1">
      <c r="B44" s="912">
        <v>35</v>
      </c>
      <c r="C44" s="913" t="s">
        <v>773</v>
      </c>
      <c r="D44" s="913">
        <v>24.193461000000003</v>
      </c>
      <c r="E44" s="914">
        <v>10.919122</v>
      </c>
      <c r="F44" s="914">
        <v>11.515940000000001</v>
      </c>
      <c r="G44" s="914">
        <v>4.0763280000000002</v>
      </c>
      <c r="H44" s="914">
        <v>0</v>
      </c>
      <c r="I44" s="915">
        <v>-62.667987407778753</v>
      </c>
      <c r="J44" s="916">
        <v>-100</v>
      </c>
      <c r="L44" s="861"/>
      <c r="M44" s="861"/>
    </row>
    <row r="45" spans="2:13" ht="15" customHeight="1">
      <c r="B45" s="912">
        <v>36</v>
      </c>
      <c r="C45" s="913" t="s">
        <v>774</v>
      </c>
      <c r="D45" s="913">
        <v>1671.1807509999999</v>
      </c>
      <c r="E45" s="914">
        <v>351.74931200000003</v>
      </c>
      <c r="F45" s="914">
        <v>1581.0461009999999</v>
      </c>
      <c r="G45" s="914">
        <v>301.66612799999996</v>
      </c>
      <c r="H45" s="914">
        <v>180.50629800000002</v>
      </c>
      <c r="I45" s="915">
        <v>-14.238317543603344</v>
      </c>
      <c r="J45" s="916">
        <v>-40.163551275468343</v>
      </c>
      <c r="L45" s="861"/>
      <c r="M45" s="861"/>
    </row>
    <row r="46" spans="2:13" ht="15" customHeight="1">
      <c r="B46" s="912">
        <v>37</v>
      </c>
      <c r="C46" s="913" t="s">
        <v>775</v>
      </c>
      <c r="D46" s="913">
        <v>0</v>
      </c>
      <c r="E46" s="914">
        <v>0</v>
      </c>
      <c r="F46" s="914">
        <v>0</v>
      </c>
      <c r="G46" s="914">
        <v>0</v>
      </c>
      <c r="H46" s="914">
        <v>0</v>
      </c>
      <c r="I46" s="915" t="s">
        <v>573</v>
      </c>
      <c r="J46" s="916" t="s">
        <v>573</v>
      </c>
      <c r="L46" s="861"/>
      <c r="M46" s="861"/>
    </row>
    <row r="47" spans="2:13" ht="15" customHeight="1">
      <c r="B47" s="912">
        <v>38</v>
      </c>
      <c r="C47" s="913" t="s">
        <v>776</v>
      </c>
      <c r="D47" s="913">
        <v>1233.8956750000002</v>
      </c>
      <c r="E47" s="914">
        <v>118.03389899999999</v>
      </c>
      <c r="F47" s="914">
        <v>1247.6394010000001</v>
      </c>
      <c r="G47" s="914">
        <v>145.671876</v>
      </c>
      <c r="H47" s="914">
        <v>117.02607399999999</v>
      </c>
      <c r="I47" s="915">
        <v>23.415287670874974</v>
      </c>
      <c r="J47" s="916">
        <v>-19.664607051535469</v>
      </c>
      <c r="L47" s="861"/>
      <c r="M47" s="861"/>
    </row>
    <row r="48" spans="2:13" ht="15" customHeight="1">
      <c r="B48" s="912">
        <v>39</v>
      </c>
      <c r="C48" s="913" t="s">
        <v>777</v>
      </c>
      <c r="D48" s="913">
        <v>249.71356299999997</v>
      </c>
      <c r="E48" s="914">
        <v>39.062325999999999</v>
      </c>
      <c r="F48" s="914">
        <v>274.50222300000001</v>
      </c>
      <c r="G48" s="914">
        <v>60.659774999999996</v>
      </c>
      <c r="H48" s="914">
        <v>21.744385999999999</v>
      </c>
      <c r="I48" s="915">
        <v>55.289715722509726</v>
      </c>
      <c r="J48" s="916">
        <v>-64.153533375288646</v>
      </c>
      <c r="L48" s="861"/>
      <c r="M48" s="861"/>
    </row>
    <row r="49" spans="2:13" ht="15" customHeight="1">
      <c r="B49" s="912">
        <v>40</v>
      </c>
      <c r="C49" s="913" t="s">
        <v>778</v>
      </c>
      <c r="D49" s="913">
        <v>1.8559109999999999</v>
      </c>
      <c r="E49" s="914">
        <v>0.87572000000000005</v>
      </c>
      <c r="F49" s="914">
        <v>0.96677900000000005</v>
      </c>
      <c r="G49" s="914">
        <v>0</v>
      </c>
      <c r="H49" s="914">
        <v>0.26582</v>
      </c>
      <c r="I49" s="915">
        <v>-100</v>
      </c>
      <c r="J49" s="916" t="s">
        <v>573</v>
      </c>
      <c r="L49" s="861"/>
      <c r="M49" s="861"/>
    </row>
    <row r="50" spans="2:13" ht="15" customHeight="1">
      <c r="B50" s="912">
        <v>41</v>
      </c>
      <c r="C50" s="913" t="s">
        <v>779</v>
      </c>
      <c r="D50" s="913">
        <v>0</v>
      </c>
      <c r="E50" s="914">
        <v>0</v>
      </c>
      <c r="F50" s="914">
        <v>0</v>
      </c>
      <c r="G50" s="914">
        <v>0</v>
      </c>
      <c r="H50" s="914">
        <v>0</v>
      </c>
      <c r="I50" s="915" t="s">
        <v>573</v>
      </c>
      <c r="J50" s="916" t="s">
        <v>573</v>
      </c>
      <c r="L50" s="861"/>
      <c r="M50" s="861"/>
    </row>
    <row r="51" spans="2:13" ht="15" customHeight="1">
      <c r="B51" s="912">
        <v>42</v>
      </c>
      <c r="C51" s="913" t="s">
        <v>780</v>
      </c>
      <c r="D51" s="913">
        <v>285.20934799999998</v>
      </c>
      <c r="E51" s="914">
        <v>60.662490000000005</v>
      </c>
      <c r="F51" s="914">
        <v>320.99762099999998</v>
      </c>
      <c r="G51" s="914">
        <v>43.15616</v>
      </c>
      <c r="H51" s="914">
        <v>35.017551999999995</v>
      </c>
      <c r="I51" s="915">
        <v>-28.858574713962454</v>
      </c>
      <c r="J51" s="916">
        <v>-18.858508263941943</v>
      </c>
      <c r="L51" s="861"/>
      <c r="M51" s="861"/>
    </row>
    <row r="52" spans="2:13" ht="15" customHeight="1">
      <c r="B52" s="912">
        <v>43</v>
      </c>
      <c r="C52" s="913" t="s">
        <v>781</v>
      </c>
      <c r="D52" s="913">
        <v>3241.003424</v>
      </c>
      <c r="E52" s="914">
        <v>477.96299399999998</v>
      </c>
      <c r="F52" s="914">
        <v>3204.0066549999997</v>
      </c>
      <c r="G52" s="914">
        <v>460.89157599999999</v>
      </c>
      <c r="H52" s="914">
        <v>534.59079399999996</v>
      </c>
      <c r="I52" s="915">
        <v>-3.5717028753903861</v>
      </c>
      <c r="J52" s="916">
        <v>15.990576056872868</v>
      </c>
      <c r="L52" s="861"/>
      <c r="M52" s="861"/>
    </row>
    <row r="53" spans="2:13" ht="15" customHeight="1">
      <c r="B53" s="912">
        <v>44</v>
      </c>
      <c r="C53" s="913" t="s">
        <v>782</v>
      </c>
      <c r="D53" s="913">
        <v>33.818124999999995</v>
      </c>
      <c r="E53" s="914">
        <v>0.984456</v>
      </c>
      <c r="F53" s="914">
        <v>636.12288799999999</v>
      </c>
      <c r="G53" s="914">
        <v>123.443445</v>
      </c>
      <c r="H53" s="914">
        <v>88.52717899999999</v>
      </c>
      <c r="I53" s="915" t="s">
        <v>573</v>
      </c>
      <c r="J53" s="916">
        <v>-28.28523296640013</v>
      </c>
      <c r="L53" s="861"/>
      <c r="M53" s="861"/>
    </row>
    <row r="54" spans="2:13" ht="15" customHeight="1">
      <c r="B54" s="912">
        <v>45</v>
      </c>
      <c r="C54" s="913" t="s">
        <v>783</v>
      </c>
      <c r="D54" s="913">
        <v>648.53572499999996</v>
      </c>
      <c r="E54" s="914">
        <v>200.80184199999999</v>
      </c>
      <c r="F54" s="914">
        <v>762.70283500000005</v>
      </c>
      <c r="G54" s="914">
        <v>72.396556000000004</v>
      </c>
      <c r="H54" s="914">
        <v>211.49736800000002</v>
      </c>
      <c r="I54" s="915">
        <v>-63.946268978946911</v>
      </c>
      <c r="J54" s="916">
        <v>192.13733316264381</v>
      </c>
      <c r="L54" s="861"/>
      <c r="M54" s="861"/>
    </row>
    <row r="55" spans="2:13" ht="15" customHeight="1">
      <c r="B55" s="912">
        <v>46</v>
      </c>
      <c r="C55" s="913" t="s">
        <v>784</v>
      </c>
      <c r="D55" s="913">
        <v>7.7350289999999999</v>
      </c>
      <c r="E55" s="914">
        <v>1.8160639999999999</v>
      </c>
      <c r="F55" s="914">
        <v>2.1643119999999998</v>
      </c>
      <c r="G55" s="914">
        <v>0.18931200000000001</v>
      </c>
      <c r="H55" s="914">
        <v>0</v>
      </c>
      <c r="I55" s="915">
        <v>-89.575697772765722</v>
      </c>
      <c r="J55" s="916">
        <v>-100</v>
      </c>
      <c r="L55" s="861"/>
      <c r="M55" s="861"/>
    </row>
    <row r="56" spans="2:13" ht="15" customHeight="1">
      <c r="B56" s="912">
        <v>47</v>
      </c>
      <c r="C56" s="913" t="s">
        <v>622</v>
      </c>
      <c r="D56" s="913">
        <v>91.460879999999989</v>
      </c>
      <c r="E56" s="914">
        <v>43.397435999999999</v>
      </c>
      <c r="F56" s="914">
        <v>96.884144000000006</v>
      </c>
      <c r="G56" s="914">
        <v>26.965142</v>
      </c>
      <c r="H56" s="914">
        <v>49.179110000000001</v>
      </c>
      <c r="I56" s="915">
        <v>-37.86466555305249</v>
      </c>
      <c r="J56" s="916">
        <v>82.38031158893952</v>
      </c>
      <c r="L56" s="861"/>
      <c r="M56" s="861"/>
    </row>
    <row r="57" spans="2:13" ht="15" customHeight="1">
      <c r="B57" s="912">
        <v>48</v>
      </c>
      <c r="C57" s="913" t="s">
        <v>785</v>
      </c>
      <c r="D57" s="913">
        <v>1672.9022700000003</v>
      </c>
      <c r="E57" s="914">
        <v>274.59359999999998</v>
      </c>
      <c r="F57" s="914">
        <v>1964.2357650000001</v>
      </c>
      <c r="G57" s="914">
        <v>269.748221</v>
      </c>
      <c r="H57" s="914">
        <v>255.28282300000001</v>
      </c>
      <c r="I57" s="915">
        <v>-1.7645637043252123</v>
      </c>
      <c r="J57" s="916">
        <v>-5.3625554772426085</v>
      </c>
      <c r="L57" s="861"/>
      <c r="M57" s="861"/>
    </row>
    <row r="58" spans="2:13" ht="15" customHeight="1">
      <c r="B58" s="912">
        <v>49</v>
      </c>
      <c r="C58" s="913" t="s">
        <v>786</v>
      </c>
      <c r="D58" s="913">
        <v>2029.7542149999999</v>
      </c>
      <c r="E58" s="914">
        <v>341.86866299999997</v>
      </c>
      <c r="F58" s="914">
        <v>2780.1552430000002</v>
      </c>
      <c r="G58" s="914">
        <v>297.73145399999999</v>
      </c>
      <c r="H58" s="914">
        <v>722.42704400000002</v>
      </c>
      <c r="I58" s="915">
        <v>-12.910574667090785</v>
      </c>
      <c r="J58" s="916">
        <v>142.64384373711488</v>
      </c>
      <c r="L58" s="861"/>
      <c r="M58" s="861"/>
    </row>
    <row r="59" spans="2:13" ht="15" customHeight="1">
      <c r="B59" s="917"/>
      <c r="C59" s="909" t="s">
        <v>787</v>
      </c>
      <c r="D59" s="909">
        <v>6448.1246140000003</v>
      </c>
      <c r="E59" s="909">
        <v>1403.7816239999997</v>
      </c>
      <c r="F59" s="909">
        <v>8828.9624780000013</v>
      </c>
      <c r="G59" s="909">
        <v>1627.6720449999998</v>
      </c>
      <c r="H59" s="909">
        <v>1875.7569840000001</v>
      </c>
      <c r="I59" s="910">
        <v>15.949091879550068</v>
      </c>
      <c r="J59" s="918">
        <v>15.241703005349592</v>
      </c>
      <c r="L59" s="861"/>
      <c r="M59" s="861"/>
    </row>
    <row r="60" spans="2:13" ht="15" customHeight="1" thickBot="1">
      <c r="B60" s="919"/>
      <c r="C60" s="920" t="s">
        <v>788</v>
      </c>
      <c r="D60" s="920">
        <v>41449.212801000001</v>
      </c>
      <c r="E60" s="921">
        <v>7371.5076710000012</v>
      </c>
      <c r="F60" s="921">
        <v>46604.840267</v>
      </c>
      <c r="G60" s="921">
        <v>7330.4899119999973</v>
      </c>
      <c r="H60" s="921">
        <v>8324.6881819999999</v>
      </c>
      <c r="I60" s="922">
        <v>-0.5564364961779944</v>
      </c>
      <c r="J60" s="923">
        <v>13.562507853295074</v>
      </c>
      <c r="L60" s="861"/>
      <c r="M60" s="861"/>
    </row>
    <row r="61" spans="2:13" ht="16.5" thickTop="1">
      <c r="B61" s="1605" t="s">
        <v>789</v>
      </c>
      <c r="C61" s="1605"/>
      <c r="D61" s="1605"/>
      <c r="E61" s="1605"/>
      <c r="F61" s="1605"/>
      <c r="G61" s="1605"/>
      <c r="H61" s="1605"/>
      <c r="I61" s="1605"/>
      <c r="J61" s="1605"/>
      <c r="L61" s="861"/>
      <c r="M61" s="861"/>
    </row>
    <row r="62" spans="2:13" ht="15" customHeight="1">
      <c r="B62" s="1606" t="s">
        <v>790</v>
      </c>
      <c r="C62" s="1606"/>
      <c r="D62" s="1606"/>
      <c r="E62" s="1606"/>
      <c r="F62" s="1606"/>
      <c r="G62" s="1606"/>
      <c r="H62" s="1606"/>
      <c r="I62" s="1606"/>
      <c r="J62" s="1606"/>
      <c r="L62" s="861"/>
      <c r="M62" s="861"/>
    </row>
    <row r="63" spans="2:13" ht="15" customHeight="1">
      <c r="B63" s="477"/>
      <c r="C63" s="477"/>
      <c r="D63" s="477"/>
      <c r="E63" s="477"/>
      <c r="F63" s="477"/>
      <c r="G63" s="477"/>
      <c r="H63" s="477"/>
      <c r="I63" s="477"/>
      <c r="J63" s="477"/>
      <c r="L63" s="861"/>
      <c r="M63" s="861"/>
    </row>
    <row r="64" spans="2:13">
      <c r="L64" s="861"/>
      <c r="M64" s="861"/>
    </row>
    <row r="65" spans="12:13">
      <c r="L65" s="861"/>
      <c r="M65" s="861"/>
    </row>
    <row r="66" spans="12:13">
      <c r="L66" s="861"/>
      <c r="M66" s="861"/>
    </row>
    <row r="67" spans="12:13">
      <c r="L67" s="861"/>
      <c r="M67" s="861"/>
    </row>
    <row r="68" spans="12:13">
      <c r="L68" s="861"/>
      <c r="M68" s="861"/>
    </row>
    <row r="69" spans="12:13">
      <c r="L69" s="861"/>
      <c r="M69" s="861"/>
    </row>
    <row r="70" spans="12:13">
      <c r="L70" s="861"/>
      <c r="M70" s="861"/>
    </row>
    <row r="71" spans="12:13">
      <c r="L71" s="861"/>
      <c r="M71" s="861"/>
    </row>
    <row r="72" spans="12:13">
      <c r="L72" s="861"/>
      <c r="M72" s="861"/>
    </row>
  </sheetData>
  <mergeCells count="10">
    <mergeCell ref="B61:J61"/>
    <mergeCell ref="B62:J62"/>
    <mergeCell ref="B1:J1"/>
    <mergeCell ref="B2:J2"/>
    <mergeCell ref="B3:J3"/>
    <mergeCell ref="B4:B5"/>
    <mergeCell ref="C4:C5"/>
    <mergeCell ref="D4:E4"/>
    <mergeCell ref="F4:G4"/>
    <mergeCell ref="I4:J4"/>
  </mergeCells>
  <printOptions horizontalCentered="1"/>
  <pageMargins left="0.5" right="0.5" top="0.5" bottom="0.5" header="0.5" footer="0.5"/>
  <pageSetup scale="78"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B1:M72"/>
  <sheetViews>
    <sheetView topLeftCell="B1" workbookViewId="0">
      <selection activeCell="N15" sqref="N15"/>
    </sheetView>
  </sheetViews>
  <sheetFormatPr defaultRowHeight="15.75"/>
  <cols>
    <col min="1" max="1" width="9.140625" style="781"/>
    <col min="2" max="2" width="5" style="781" customWidth="1"/>
    <col min="3" max="3" width="30.5703125" style="781" customWidth="1"/>
    <col min="4" max="8" width="14" style="781" customWidth="1"/>
    <col min="9" max="10" width="11.85546875" style="781" customWidth="1"/>
    <col min="11" max="11" width="9.140625" style="781"/>
    <col min="12" max="12" width="7.28515625" style="781" customWidth="1"/>
    <col min="13" max="257" width="9.140625" style="781"/>
    <col min="258" max="258" width="5" style="781" customWidth="1"/>
    <col min="259" max="259" width="31.28515625" style="781" bestFit="1" customWidth="1"/>
    <col min="260" max="260" width="9.140625" style="781" customWidth="1"/>
    <col min="261" max="262" width="10.42578125" style="781" customWidth="1"/>
    <col min="263" max="263" width="11.42578125" style="781" customWidth="1"/>
    <col min="264" max="264" width="11.140625" style="781" customWidth="1"/>
    <col min="265" max="265" width="9.7109375" style="781" customWidth="1"/>
    <col min="266" max="266" width="9.5703125" style="781" customWidth="1"/>
    <col min="267" max="267" width="9.140625" style="781"/>
    <col min="268" max="268" width="7.28515625" style="781" customWidth="1"/>
    <col min="269" max="513" width="9.140625" style="781"/>
    <col min="514" max="514" width="5" style="781" customWidth="1"/>
    <col min="515" max="515" width="31.28515625" style="781" bestFit="1" customWidth="1"/>
    <col min="516" max="516" width="9.140625" style="781" customWidth="1"/>
    <col min="517" max="518" width="10.42578125" style="781" customWidth="1"/>
    <col min="519" max="519" width="11.42578125" style="781" customWidth="1"/>
    <col min="520" max="520" width="11.140625" style="781" customWidth="1"/>
    <col min="521" max="521" width="9.7109375" style="781" customWidth="1"/>
    <col min="522" max="522" width="9.5703125" style="781" customWidth="1"/>
    <col min="523" max="523" width="9.140625" style="781"/>
    <col min="524" max="524" width="7.28515625" style="781" customWidth="1"/>
    <col min="525" max="769" width="9.140625" style="781"/>
    <col min="770" max="770" width="5" style="781" customWidth="1"/>
    <col min="771" max="771" width="31.28515625" style="781" bestFit="1" customWidth="1"/>
    <col min="772" max="772" width="9.140625" style="781" customWidth="1"/>
    <col min="773" max="774" width="10.42578125" style="781" customWidth="1"/>
    <col min="775" max="775" width="11.42578125" style="781" customWidth="1"/>
    <col min="776" max="776" width="11.140625" style="781" customWidth="1"/>
    <col min="777" max="777" width="9.7109375" style="781" customWidth="1"/>
    <col min="778" max="778" width="9.5703125" style="781" customWidth="1"/>
    <col min="779" max="779" width="9.140625" style="781"/>
    <col min="780" max="780" width="7.28515625" style="781" customWidth="1"/>
    <col min="781" max="1025" width="9.140625" style="781"/>
    <col min="1026" max="1026" width="5" style="781" customWidth="1"/>
    <col min="1027" max="1027" width="31.28515625" style="781" bestFit="1" customWidth="1"/>
    <col min="1028" max="1028" width="9.140625" style="781" customWidth="1"/>
    <col min="1029" max="1030" width="10.42578125" style="781" customWidth="1"/>
    <col min="1031" max="1031" width="11.42578125" style="781" customWidth="1"/>
    <col min="1032" max="1032" width="11.140625" style="781" customWidth="1"/>
    <col min="1033" max="1033" width="9.7109375" style="781" customWidth="1"/>
    <col min="1034" max="1034" width="9.5703125" style="781" customWidth="1"/>
    <col min="1035" max="1035" width="9.140625" style="781"/>
    <col min="1036" max="1036" width="7.28515625" style="781" customWidth="1"/>
    <col min="1037" max="1281" width="9.140625" style="781"/>
    <col min="1282" max="1282" width="5" style="781" customWidth="1"/>
    <col min="1283" max="1283" width="31.28515625" style="781" bestFit="1" customWidth="1"/>
    <col min="1284" max="1284" width="9.140625" style="781" customWidth="1"/>
    <col min="1285" max="1286" width="10.42578125" style="781" customWidth="1"/>
    <col min="1287" max="1287" width="11.42578125" style="781" customWidth="1"/>
    <col min="1288" max="1288" width="11.140625" style="781" customWidth="1"/>
    <col min="1289" max="1289" width="9.7109375" style="781" customWidth="1"/>
    <col min="1290" max="1290" width="9.5703125" style="781" customWidth="1"/>
    <col min="1291" max="1291" width="9.140625" style="781"/>
    <col min="1292" max="1292" width="7.28515625" style="781" customWidth="1"/>
    <col min="1293" max="1537" width="9.140625" style="781"/>
    <col min="1538" max="1538" width="5" style="781" customWidth="1"/>
    <col min="1539" max="1539" width="31.28515625" style="781" bestFit="1" customWidth="1"/>
    <col min="1540" max="1540" width="9.140625" style="781" customWidth="1"/>
    <col min="1541" max="1542" width="10.42578125" style="781" customWidth="1"/>
    <col min="1543" max="1543" width="11.42578125" style="781" customWidth="1"/>
    <col min="1544" max="1544" width="11.140625" style="781" customWidth="1"/>
    <col min="1545" max="1545" width="9.7109375" style="781" customWidth="1"/>
    <col min="1546" max="1546" width="9.5703125" style="781" customWidth="1"/>
    <col min="1547" max="1547" width="9.140625" style="781"/>
    <col min="1548" max="1548" width="7.28515625" style="781" customWidth="1"/>
    <col min="1549" max="1793" width="9.140625" style="781"/>
    <col min="1794" max="1794" width="5" style="781" customWidth="1"/>
    <col min="1795" max="1795" width="31.28515625" style="781" bestFit="1" customWidth="1"/>
    <col min="1796" max="1796" width="9.140625" style="781" customWidth="1"/>
    <col min="1797" max="1798" width="10.42578125" style="781" customWidth="1"/>
    <col min="1799" max="1799" width="11.42578125" style="781" customWidth="1"/>
    <col min="1800" max="1800" width="11.140625" style="781" customWidth="1"/>
    <col min="1801" max="1801" width="9.7109375" style="781" customWidth="1"/>
    <col min="1802" max="1802" width="9.5703125" style="781" customWidth="1"/>
    <col min="1803" max="1803" width="9.140625" style="781"/>
    <col min="1804" max="1804" width="7.28515625" style="781" customWidth="1"/>
    <col min="1805" max="2049" width="9.140625" style="781"/>
    <col min="2050" max="2050" width="5" style="781" customWidth="1"/>
    <col min="2051" max="2051" width="31.28515625" style="781" bestFit="1" customWidth="1"/>
    <col min="2052" max="2052" width="9.140625" style="781" customWidth="1"/>
    <col min="2053" max="2054" width="10.42578125" style="781" customWidth="1"/>
    <col min="2055" max="2055" width="11.42578125" style="781" customWidth="1"/>
    <col min="2056" max="2056" width="11.140625" style="781" customWidth="1"/>
    <col min="2057" max="2057" width="9.7109375" style="781" customWidth="1"/>
    <col min="2058" max="2058" width="9.5703125" style="781" customWidth="1"/>
    <col min="2059" max="2059" width="9.140625" style="781"/>
    <col min="2060" max="2060" width="7.28515625" style="781" customWidth="1"/>
    <col min="2061" max="2305" width="9.140625" style="781"/>
    <col min="2306" max="2306" width="5" style="781" customWidth="1"/>
    <col min="2307" max="2307" width="31.28515625" style="781" bestFit="1" customWidth="1"/>
    <col min="2308" max="2308" width="9.140625" style="781" customWidth="1"/>
    <col min="2309" max="2310" width="10.42578125" style="781" customWidth="1"/>
    <col min="2311" max="2311" width="11.42578125" style="781" customWidth="1"/>
    <col min="2312" max="2312" width="11.140625" style="781" customWidth="1"/>
    <col min="2313" max="2313" width="9.7109375" style="781" customWidth="1"/>
    <col min="2314" max="2314" width="9.5703125" style="781" customWidth="1"/>
    <col min="2315" max="2315" width="9.140625" style="781"/>
    <col min="2316" max="2316" width="7.28515625" style="781" customWidth="1"/>
    <col min="2317" max="2561" width="9.140625" style="781"/>
    <col min="2562" max="2562" width="5" style="781" customWidth="1"/>
    <col min="2563" max="2563" width="31.28515625" style="781" bestFit="1" customWidth="1"/>
    <col min="2564" max="2564" width="9.140625" style="781" customWidth="1"/>
    <col min="2565" max="2566" width="10.42578125" style="781" customWidth="1"/>
    <col min="2567" max="2567" width="11.42578125" style="781" customWidth="1"/>
    <col min="2568" max="2568" width="11.140625" style="781" customWidth="1"/>
    <col min="2569" max="2569" width="9.7109375" style="781" customWidth="1"/>
    <col min="2570" max="2570" width="9.5703125" style="781" customWidth="1"/>
    <col min="2571" max="2571" width="9.140625" style="781"/>
    <col min="2572" max="2572" width="7.28515625" style="781" customWidth="1"/>
    <col min="2573" max="2817" width="9.140625" style="781"/>
    <col min="2818" max="2818" width="5" style="781" customWidth="1"/>
    <col min="2819" max="2819" width="31.28515625" style="781" bestFit="1" customWidth="1"/>
    <col min="2820" max="2820" width="9.140625" style="781" customWidth="1"/>
    <col min="2821" max="2822" width="10.42578125" style="781" customWidth="1"/>
    <col min="2823" max="2823" width="11.42578125" style="781" customWidth="1"/>
    <col min="2824" max="2824" width="11.140625" style="781" customWidth="1"/>
    <col min="2825" max="2825" width="9.7109375" style="781" customWidth="1"/>
    <col min="2826" max="2826" width="9.5703125" style="781" customWidth="1"/>
    <col min="2827" max="2827" width="9.140625" style="781"/>
    <col min="2828" max="2828" width="7.28515625" style="781" customWidth="1"/>
    <col min="2829" max="3073" width="9.140625" style="781"/>
    <col min="3074" max="3074" width="5" style="781" customWidth="1"/>
    <col min="3075" max="3075" width="31.28515625" style="781" bestFit="1" customWidth="1"/>
    <col min="3076" max="3076" width="9.140625" style="781" customWidth="1"/>
    <col min="3077" max="3078" width="10.42578125" style="781" customWidth="1"/>
    <col min="3079" max="3079" width="11.42578125" style="781" customWidth="1"/>
    <col min="3080" max="3080" width="11.140625" style="781" customWidth="1"/>
    <col min="3081" max="3081" width="9.7109375" style="781" customWidth="1"/>
    <col min="3082" max="3082" width="9.5703125" style="781" customWidth="1"/>
    <col min="3083" max="3083" width="9.140625" style="781"/>
    <col min="3084" max="3084" width="7.28515625" style="781" customWidth="1"/>
    <col min="3085" max="3329" width="9.140625" style="781"/>
    <col min="3330" max="3330" width="5" style="781" customWidth="1"/>
    <col min="3331" max="3331" width="31.28515625" style="781" bestFit="1" customWidth="1"/>
    <col min="3332" max="3332" width="9.140625" style="781" customWidth="1"/>
    <col min="3333" max="3334" width="10.42578125" style="781" customWidth="1"/>
    <col min="3335" max="3335" width="11.42578125" style="781" customWidth="1"/>
    <col min="3336" max="3336" width="11.140625" style="781" customWidth="1"/>
    <col min="3337" max="3337" width="9.7109375" style="781" customWidth="1"/>
    <col min="3338" max="3338" width="9.5703125" style="781" customWidth="1"/>
    <col min="3339" max="3339" width="9.140625" style="781"/>
    <col min="3340" max="3340" width="7.28515625" style="781" customWidth="1"/>
    <col min="3341" max="3585" width="9.140625" style="781"/>
    <col min="3586" max="3586" width="5" style="781" customWidth="1"/>
    <col min="3587" max="3587" width="31.28515625" style="781" bestFit="1" customWidth="1"/>
    <col min="3588" max="3588" width="9.140625" style="781" customWidth="1"/>
    <col min="3589" max="3590" width="10.42578125" style="781" customWidth="1"/>
    <col min="3591" max="3591" width="11.42578125" style="781" customWidth="1"/>
    <col min="3592" max="3592" width="11.140625" style="781" customWidth="1"/>
    <col min="3593" max="3593" width="9.7109375" style="781" customWidth="1"/>
    <col min="3594" max="3594" width="9.5703125" style="781" customWidth="1"/>
    <col min="3595" max="3595" width="9.140625" style="781"/>
    <col min="3596" max="3596" width="7.28515625" style="781" customWidth="1"/>
    <col min="3597" max="3841" width="9.140625" style="781"/>
    <col min="3842" max="3842" width="5" style="781" customWidth="1"/>
    <col min="3843" max="3843" width="31.28515625" style="781" bestFit="1" customWidth="1"/>
    <col min="3844" max="3844" width="9.140625" style="781" customWidth="1"/>
    <col min="3845" max="3846" width="10.42578125" style="781" customWidth="1"/>
    <col min="3847" max="3847" width="11.42578125" style="781" customWidth="1"/>
    <col min="3848" max="3848" width="11.140625" style="781" customWidth="1"/>
    <col min="3849" max="3849" width="9.7109375" style="781" customWidth="1"/>
    <col min="3850" max="3850" width="9.5703125" style="781" customWidth="1"/>
    <col min="3851" max="3851" width="9.140625" style="781"/>
    <col min="3852" max="3852" width="7.28515625" style="781" customWidth="1"/>
    <col min="3853" max="4097" width="9.140625" style="781"/>
    <col min="4098" max="4098" width="5" style="781" customWidth="1"/>
    <col min="4099" max="4099" width="31.28515625" style="781" bestFit="1" customWidth="1"/>
    <col min="4100" max="4100" width="9.140625" style="781" customWidth="1"/>
    <col min="4101" max="4102" width="10.42578125" style="781" customWidth="1"/>
    <col min="4103" max="4103" width="11.42578125" style="781" customWidth="1"/>
    <col min="4104" max="4104" width="11.140625" style="781" customWidth="1"/>
    <col min="4105" max="4105" width="9.7109375" style="781" customWidth="1"/>
    <col min="4106" max="4106" width="9.5703125" style="781" customWidth="1"/>
    <col min="4107" max="4107" width="9.140625" style="781"/>
    <col min="4108" max="4108" width="7.28515625" style="781" customWidth="1"/>
    <col min="4109" max="4353" width="9.140625" style="781"/>
    <col min="4354" max="4354" width="5" style="781" customWidth="1"/>
    <col min="4355" max="4355" width="31.28515625" style="781" bestFit="1" customWidth="1"/>
    <col min="4356" max="4356" width="9.140625" style="781" customWidth="1"/>
    <col min="4357" max="4358" width="10.42578125" style="781" customWidth="1"/>
    <col min="4359" max="4359" width="11.42578125" style="781" customWidth="1"/>
    <col min="4360" max="4360" width="11.140625" style="781" customWidth="1"/>
    <col min="4361" max="4361" width="9.7109375" style="781" customWidth="1"/>
    <col min="4362" max="4362" width="9.5703125" style="781" customWidth="1"/>
    <col min="4363" max="4363" width="9.140625" style="781"/>
    <col min="4364" max="4364" width="7.28515625" style="781" customWidth="1"/>
    <col min="4365" max="4609" width="9.140625" style="781"/>
    <col min="4610" max="4610" width="5" style="781" customWidth="1"/>
    <col min="4611" max="4611" width="31.28515625" style="781" bestFit="1" customWidth="1"/>
    <col min="4612" max="4612" width="9.140625" style="781" customWidth="1"/>
    <col min="4613" max="4614" width="10.42578125" style="781" customWidth="1"/>
    <col min="4615" max="4615" width="11.42578125" style="781" customWidth="1"/>
    <col min="4616" max="4616" width="11.140625" style="781" customWidth="1"/>
    <col min="4617" max="4617" width="9.7109375" style="781" customWidth="1"/>
    <col min="4618" max="4618" width="9.5703125" style="781" customWidth="1"/>
    <col min="4619" max="4619" width="9.140625" style="781"/>
    <col min="4620" max="4620" width="7.28515625" style="781" customWidth="1"/>
    <col min="4621" max="4865" width="9.140625" style="781"/>
    <col min="4866" max="4866" width="5" style="781" customWidth="1"/>
    <col min="4867" max="4867" width="31.28515625" style="781" bestFit="1" customWidth="1"/>
    <col min="4868" max="4868" width="9.140625" style="781" customWidth="1"/>
    <col min="4869" max="4870" width="10.42578125" style="781" customWidth="1"/>
    <col min="4871" max="4871" width="11.42578125" style="781" customWidth="1"/>
    <col min="4872" max="4872" width="11.140625" style="781" customWidth="1"/>
    <col min="4873" max="4873" width="9.7109375" style="781" customWidth="1"/>
    <col min="4874" max="4874" width="9.5703125" style="781" customWidth="1"/>
    <col min="4875" max="4875" width="9.140625" style="781"/>
    <col min="4876" max="4876" width="7.28515625" style="781" customWidth="1"/>
    <col min="4877" max="5121" width="9.140625" style="781"/>
    <col min="5122" max="5122" width="5" style="781" customWidth="1"/>
    <col min="5123" max="5123" width="31.28515625" style="781" bestFit="1" customWidth="1"/>
    <col min="5124" max="5124" width="9.140625" style="781" customWidth="1"/>
    <col min="5125" max="5126" width="10.42578125" style="781" customWidth="1"/>
    <col min="5127" max="5127" width="11.42578125" style="781" customWidth="1"/>
    <col min="5128" max="5128" width="11.140625" style="781" customWidth="1"/>
    <col min="5129" max="5129" width="9.7109375" style="781" customWidth="1"/>
    <col min="5130" max="5130" width="9.5703125" style="781" customWidth="1"/>
    <col min="5131" max="5131" width="9.140625" style="781"/>
    <col min="5132" max="5132" width="7.28515625" style="781" customWidth="1"/>
    <col min="5133" max="5377" width="9.140625" style="781"/>
    <col min="5378" max="5378" width="5" style="781" customWidth="1"/>
    <col min="5379" max="5379" width="31.28515625" style="781" bestFit="1" customWidth="1"/>
    <col min="5380" max="5380" width="9.140625" style="781" customWidth="1"/>
    <col min="5381" max="5382" width="10.42578125" style="781" customWidth="1"/>
    <col min="5383" max="5383" width="11.42578125" style="781" customWidth="1"/>
    <col min="5384" max="5384" width="11.140625" style="781" customWidth="1"/>
    <col min="5385" max="5385" width="9.7109375" style="781" customWidth="1"/>
    <col min="5386" max="5386" width="9.5703125" style="781" customWidth="1"/>
    <col min="5387" max="5387" width="9.140625" style="781"/>
    <col min="5388" max="5388" width="7.28515625" style="781" customWidth="1"/>
    <col min="5389" max="5633" width="9.140625" style="781"/>
    <col min="5634" max="5634" width="5" style="781" customWidth="1"/>
    <col min="5635" max="5635" width="31.28515625" style="781" bestFit="1" customWidth="1"/>
    <col min="5636" max="5636" width="9.140625" style="781" customWidth="1"/>
    <col min="5637" max="5638" width="10.42578125" style="781" customWidth="1"/>
    <col min="5639" max="5639" width="11.42578125" style="781" customWidth="1"/>
    <col min="5640" max="5640" width="11.140625" style="781" customWidth="1"/>
    <col min="5641" max="5641" width="9.7109375" style="781" customWidth="1"/>
    <col min="5642" max="5642" width="9.5703125" style="781" customWidth="1"/>
    <col min="5643" max="5643" width="9.140625" style="781"/>
    <col min="5644" max="5644" width="7.28515625" style="781" customWidth="1"/>
    <col min="5645" max="5889" width="9.140625" style="781"/>
    <col min="5890" max="5890" width="5" style="781" customWidth="1"/>
    <col min="5891" max="5891" width="31.28515625" style="781" bestFit="1" customWidth="1"/>
    <col min="5892" max="5892" width="9.140625" style="781" customWidth="1"/>
    <col min="5893" max="5894" width="10.42578125" style="781" customWidth="1"/>
    <col min="5895" max="5895" width="11.42578125" style="781" customWidth="1"/>
    <col min="5896" max="5896" width="11.140625" style="781" customWidth="1"/>
    <col min="5897" max="5897" width="9.7109375" style="781" customWidth="1"/>
    <col min="5898" max="5898" width="9.5703125" style="781" customWidth="1"/>
    <col min="5899" max="5899" width="9.140625" style="781"/>
    <col min="5900" max="5900" width="7.28515625" style="781" customWidth="1"/>
    <col min="5901" max="6145" width="9.140625" style="781"/>
    <col min="6146" max="6146" width="5" style="781" customWidth="1"/>
    <col min="6147" max="6147" width="31.28515625" style="781" bestFit="1" customWidth="1"/>
    <col min="6148" max="6148" width="9.140625" style="781" customWidth="1"/>
    <col min="6149" max="6150" width="10.42578125" style="781" customWidth="1"/>
    <col min="6151" max="6151" width="11.42578125" style="781" customWidth="1"/>
    <col min="6152" max="6152" width="11.140625" style="781" customWidth="1"/>
    <col min="6153" max="6153" width="9.7109375" style="781" customWidth="1"/>
    <col min="6154" max="6154" width="9.5703125" style="781" customWidth="1"/>
    <col min="6155" max="6155" width="9.140625" style="781"/>
    <col min="6156" max="6156" width="7.28515625" style="781" customWidth="1"/>
    <col min="6157" max="6401" width="9.140625" style="781"/>
    <col min="6402" max="6402" width="5" style="781" customWidth="1"/>
    <col min="6403" max="6403" width="31.28515625" style="781" bestFit="1" customWidth="1"/>
    <col min="6404" max="6404" width="9.140625" style="781" customWidth="1"/>
    <col min="6405" max="6406" width="10.42578125" style="781" customWidth="1"/>
    <col min="6407" max="6407" width="11.42578125" style="781" customWidth="1"/>
    <col min="6408" max="6408" width="11.140625" style="781" customWidth="1"/>
    <col min="6409" max="6409" width="9.7109375" style="781" customWidth="1"/>
    <col min="6410" max="6410" width="9.5703125" style="781" customWidth="1"/>
    <col min="6411" max="6411" width="9.140625" style="781"/>
    <col min="6412" max="6412" width="7.28515625" style="781" customWidth="1"/>
    <col min="6413" max="6657" width="9.140625" style="781"/>
    <col min="6658" max="6658" width="5" style="781" customWidth="1"/>
    <col min="6659" max="6659" width="31.28515625" style="781" bestFit="1" customWidth="1"/>
    <col min="6660" max="6660" width="9.140625" style="781" customWidth="1"/>
    <col min="6661" max="6662" width="10.42578125" style="781" customWidth="1"/>
    <col min="6663" max="6663" width="11.42578125" style="781" customWidth="1"/>
    <col min="6664" max="6664" width="11.140625" style="781" customWidth="1"/>
    <col min="6665" max="6665" width="9.7109375" style="781" customWidth="1"/>
    <col min="6666" max="6666" width="9.5703125" style="781" customWidth="1"/>
    <col min="6667" max="6667" width="9.140625" style="781"/>
    <col min="6668" max="6668" width="7.28515625" style="781" customWidth="1"/>
    <col min="6669" max="6913" width="9.140625" style="781"/>
    <col min="6914" max="6914" width="5" style="781" customWidth="1"/>
    <col min="6915" max="6915" width="31.28515625" style="781" bestFit="1" customWidth="1"/>
    <col min="6916" max="6916" width="9.140625" style="781" customWidth="1"/>
    <col min="6917" max="6918" width="10.42578125" style="781" customWidth="1"/>
    <col min="6919" max="6919" width="11.42578125" style="781" customWidth="1"/>
    <col min="6920" max="6920" width="11.140625" style="781" customWidth="1"/>
    <col min="6921" max="6921" width="9.7109375" style="781" customWidth="1"/>
    <col min="6922" max="6922" width="9.5703125" style="781" customWidth="1"/>
    <col min="6923" max="6923" width="9.140625" style="781"/>
    <col min="6924" max="6924" width="7.28515625" style="781" customWidth="1"/>
    <col min="6925" max="7169" width="9.140625" style="781"/>
    <col min="7170" max="7170" width="5" style="781" customWidth="1"/>
    <col min="7171" max="7171" width="31.28515625" style="781" bestFit="1" customWidth="1"/>
    <col min="7172" max="7172" width="9.140625" style="781" customWidth="1"/>
    <col min="7173" max="7174" width="10.42578125" style="781" customWidth="1"/>
    <col min="7175" max="7175" width="11.42578125" style="781" customWidth="1"/>
    <col min="7176" max="7176" width="11.140625" style="781" customWidth="1"/>
    <col min="7177" max="7177" width="9.7109375" style="781" customWidth="1"/>
    <col min="7178" max="7178" width="9.5703125" style="781" customWidth="1"/>
    <col min="7179" max="7179" width="9.140625" style="781"/>
    <col min="7180" max="7180" width="7.28515625" style="781" customWidth="1"/>
    <col min="7181" max="7425" width="9.140625" style="781"/>
    <col min="7426" max="7426" width="5" style="781" customWidth="1"/>
    <col min="7427" max="7427" width="31.28515625" style="781" bestFit="1" customWidth="1"/>
    <col min="7428" max="7428" width="9.140625" style="781" customWidth="1"/>
    <col min="7429" max="7430" width="10.42578125" style="781" customWidth="1"/>
    <col min="7431" max="7431" width="11.42578125" style="781" customWidth="1"/>
    <col min="7432" max="7432" width="11.140625" style="781" customWidth="1"/>
    <col min="7433" max="7433" width="9.7109375" style="781" customWidth="1"/>
    <col min="7434" max="7434" width="9.5703125" style="781" customWidth="1"/>
    <col min="7435" max="7435" width="9.140625" style="781"/>
    <col min="7436" max="7436" width="7.28515625" style="781" customWidth="1"/>
    <col min="7437" max="7681" width="9.140625" style="781"/>
    <col min="7682" max="7682" width="5" style="781" customWidth="1"/>
    <col min="7683" max="7683" width="31.28515625" style="781" bestFit="1" customWidth="1"/>
    <col min="7684" max="7684" width="9.140625" style="781" customWidth="1"/>
    <col min="7685" max="7686" width="10.42578125" style="781" customWidth="1"/>
    <col min="7687" max="7687" width="11.42578125" style="781" customWidth="1"/>
    <col min="7688" max="7688" width="11.140625" style="781" customWidth="1"/>
    <col min="7689" max="7689" width="9.7109375" style="781" customWidth="1"/>
    <col min="7690" max="7690" width="9.5703125" style="781" customWidth="1"/>
    <col min="7691" max="7691" width="9.140625" style="781"/>
    <col min="7692" max="7692" width="7.28515625" style="781" customWidth="1"/>
    <col min="7693" max="7937" width="9.140625" style="781"/>
    <col min="7938" max="7938" width="5" style="781" customWidth="1"/>
    <col min="7939" max="7939" width="31.28515625" style="781" bestFit="1" customWidth="1"/>
    <col min="7940" max="7940" width="9.140625" style="781" customWidth="1"/>
    <col min="7941" max="7942" width="10.42578125" style="781" customWidth="1"/>
    <col min="7943" max="7943" width="11.42578125" style="781" customWidth="1"/>
    <col min="7944" max="7944" width="11.140625" style="781" customWidth="1"/>
    <col min="7945" max="7945" width="9.7109375" style="781" customWidth="1"/>
    <col min="7946" max="7946" width="9.5703125" style="781" customWidth="1"/>
    <col min="7947" max="7947" width="9.140625" style="781"/>
    <col min="7948" max="7948" width="7.28515625" style="781" customWidth="1"/>
    <col min="7949" max="8193" width="9.140625" style="781"/>
    <col min="8194" max="8194" width="5" style="781" customWidth="1"/>
    <col min="8195" max="8195" width="31.28515625" style="781" bestFit="1" customWidth="1"/>
    <col min="8196" max="8196" width="9.140625" style="781" customWidth="1"/>
    <col min="8197" max="8198" width="10.42578125" style="781" customWidth="1"/>
    <col min="8199" max="8199" width="11.42578125" style="781" customWidth="1"/>
    <col min="8200" max="8200" width="11.140625" style="781" customWidth="1"/>
    <col min="8201" max="8201" width="9.7109375" style="781" customWidth="1"/>
    <col min="8202" max="8202" width="9.5703125" style="781" customWidth="1"/>
    <col min="8203" max="8203" width="9.140625" style="781"/>
    <col min="8204" max="8204" width="7.28515625" style="781" customWidth="1"/>
    <col min="8205" max="8449" width="9.140625" style="781"/>
    <col min="8450" max="8450" width="5" style="781" customWidth="1"/>
    <col min="8451" max="8451" width="31.28515625" style="781" bestFit="1" customWidth="1"/>
    <col min="8452" max="8452" width="9.140625" style="781" customWidth="1"/>
    <col min="8453" max="8454" width="10.42578125" style="781" customWidth="1"/>
    <col min="8455" max="8455" width="11.42578125" style="781" customWidth="1"/>
    <col min="8456" max="8456" width="11.140625" style="781" customWidth="1"/>
    <col min="8457" max="8457" width="9.7109375" style="781" customWidth="1"/>
    <col min="8458" max="8458" width="9.5703125" style="781" customWidth="1"/>
    <col min="8459" max="8459" width="9.140625" style="781"/>
    <col min="8460" max="8460" width="7.28515625" style="781" customWidth="1"/>
    <col min="8461" max="8705" width="9.140625" style="781"/>
    <col min="8706" max="8706" width="5" style="781" customWidth="1"/>
    <col min="8707" max="8707" width="31.28515625" style="781" bestFit="1" customWidth="1"/>
    <col min="8708" max="8708" width="9.140625" style="781" customWidth="1"/>
    <col min="8709" max="8710" width="10.42578125" style="781" customWidth="1"/>
    <col min="8711" max="8711" width="11.42578125" style="781" customWidth="1"/>
    <col min="8712" max="8712" width="11.140625" style="781" customWidth="1"/>
    <col min="8713" max="8713" width="9.7109375" style="781" customWidth="1"/>
    <col min="8714" max="8714" width="9.5703125" style="781" customWidth="1"/>
    <col min="8715" max="8715" width="9.140625" style="781"/>
    <col min="8716" max="8716" width="7.28515625" style="781" customWidth="1"/>
    <col min="8717" max="8961" width="9.140625" style="781"/>
    <col min="8962" max="8962" width="5" style="781" customWidth="1"/>
    <col min="8963" max="8963" width="31.28515625" style="781" bestFit="1" customWidth="1"/>
    <col min="8964" max="8964" width="9.140625" style="781" customWidth="1"/>
    <col min="8965" max="8966" width="10.42578125" style="781" customWidth="1"/>
    <col min="8967" max="8967" width="11.42578125" style="781" customWidth="1"/>
    <col min="8968" max="8968" width="11.140625" style="781" customWidth="1"/>
    <col min="8969" max="8969" width="9.7109375" style="781" customWidth="1"/>
    <col min="8970" max="8970" width="9.5703125" style="781" customWidth="1"/>
    <col min="8971" max="8971" width="9.140625" style="781"/>
    <col min="8972" max="8972" width="7.28515625" style="781" customWidth="1"/>
    <col min="8973" max="9217" width="9.140625" style="781"/>
    <col min="9218" max="9218" width="5" style="781" customWidth="1"/>
    <col min="9219" max="9219" width="31.28515625" style="781" bestFit="1" customWidth="1"/>
    <col min="9220" max="9220" width="9.140625" style="781" customWidth="1"/>
    <col min="9221" max="9222" width="10.42578125" style="781" customWidth="1"/>
    <col min="9223" max="9223" width="11.42578125" style="781" customWidth="1"/>
    <col min="9224" max="9224" width="11.140625" style="781" customWidth="1"/>
    <col min="9225" max="9225" width="9.7109375" style="781" customWidth="1"/>
    <col min="9226" max="9226" width="9.5703125" style="781" customWidth="1"/>
    <col min="9227" max="9227" width="9.140625" style="781"/>
    <col min="9228" max="9228" width="7.28515625" style="781" customWidth="1"/>
    <col min="9229" max="9473" width="9.140625" style="781"/>
    <col min="9474" max="9474" width="5" style="781" customWidth="1"/>
    <col min="9475" max="9475" width="31.28515625" style="781" bestFit="1" customWidth="1"/>
    <col min="9476" max="9476" width="9.140625" style="781" customWidth="1"/>
    <col min="9477" max="9478" width="10.42578125" style="781" customWidth="1"/>
    <col min="9479" max="9479" width="11.42578125" style="781" customWidth="1"/>
    <col min="9480" max="9480" width="11.140625" style="781" customWidth="1"/>
    <col min="9481" max="9481" width="9.7109375" style="781" customWidth="1"/>
    <col min="9482" max="9482" width="9.5703125" style="781" customWidth="1"/>
    <col min="9483" max="9483" width="9.140625" style="781"/>
    <col min="9484" max="9484" width="7.28515625" style="781" customWidth="1"/>
    <col min="9485" max="9729" width="9.140625" style="781"/>
    <col min="9730" max="9730" width="5" style="781" customWidth="1"/>
    <col min="9731" max="9731" width="31.28515625" style="781" bestFit="1" customWidth="1"/>
    <col min="9732" max="9732" width="9.140625" style="781" customWidth="1"/>
    <col min="9733" max="9734" width="10.42578125" style="781" customWidth="1"/>
    <col min="9735" max="9735" width="11.42578125" style="781" customWidth="1"/>
    <col min="9736" max="9736" width="11.140625" style="781" customWidth="1"/>
    <col min="9737" max="9737" width="9.7109375" style="781" customWidth="1"/>
    <col min="9738" max="9738" width="9.5703125" style="781" customWidth="1"/>
    <col min="9739" max="9739" width="9.140625" style="781"/>
    <col min="9740" max="9740" width="7.28515625" style="781" customWidth="1"/>
    <col min="9741" max="9985" width="9.140625" style="781"/>
    <col min="9986" max="9986" width="5" style="781" customWidth="1"/>
    <col min="9987" max="9987" width="31.28515625" style="781" bestFit="1" customWidth="1"/>
    <col min="9988" max="9988" width="9.140625" style="781" customWidth="1"/>
    <col min="9989" max="9990" width="10.42578125" style="781" customWidth="1"/>
    <col min="9991" max="9991" width="11.42578125" style="781" customWidth="1"/>
    <col min="9992" max="9992" width="11.140625" style="781" customWidth="1"/>
    <col min="9993" max="9993" width="9.7109375" style="781" customWidth="1"/>
    <col min="9994" max="9994" width="9.5703125" style="781" customWidth="1"/>
    <col min="9995" max="9995" width="9.140625" style="781"/>
    <col min="9996" max="9996" width="7.28515625" style="781" customWidth="1"/>
    <col min="9997" max="10241" width="9.140625" style="781"/>
    <col min="10242" max="10242" width="5" style="781" customWidth="1"/>
    <col min="10243" max="10243" width="31.28515625" style="781" bestFit="1" customWidth="1"/>
    <col min="10244" max="10244" width="9.140625" style="781" customWidth="1"/>
    <col min="10245" max="10246" width="10.42578125" style="781" customWidth="1"/>
    <col min="10247" max="10247" width="11.42578125" style="781" customWidth="1"/>
    <col min="10248" max="10248" width="11.140625" style="781" customWidth="1"/>
    <col min="10249" max="10249" width="9.7109375" style="781" customWidth="1"/>
    <col min="10250" max="10250" width="9.5703125" style="781" customWidth="1"/>
    <col min="10251" max="10251" width="9.140625" style="781"/>
    <col min="10252" max="10252" width="7.28515625" style="781" customWidth="1"/>
    <col min="10253" max="10497" width="9.140625" style="781"/>
    <col min="10498" max="10498" width="5" style="781" customWidth="1"/>
    <col min="10499" max="10499" width="31.28515625" style="781" bestFit="1" customWidth="1"/>
    <col min="10500" max="10500" width="9.140625" style="781" customWidth="1"/>
    <col min="10501" max="10502" width="10.42578125" style="781" customWidth="1"/>
    <col min="10503" max="10503" width="11.42578125" style="781" customWidth="1"/>
    <col min="10504" max="10504" width="11.140625" style="781" customWidth="1"/>
    <col min="10505" max="10505" width="9.7109375" style="781" customWidth="1"/>
    <col min="10506" max="10506" width="9.5703125" style="781" customWidth="1"/>
    <col min="10507" max="10507" width="9.140625" style="781"/>
    <col min="10508" max="10508" width="7.28515625" style="781" customWidth="1"/>
    <col min="10509" max="10753" width="9.140625" style="781"/>
    <col min="10754" max="10754" width="5" style="781" customWidth="1"/>
    <col min="10755" max="10755" width="31.28515625" style="781" bestFit="1" customWidth="1"/>
    <col min="10756" max="10756" width="9.140625" style="781" customWidth="1"/>
    <col min="10757" max="10758" width="10.42578125" style="781" customWidth="1"/>
    <col min="10759" max="10759" width="11.42578125" style="781" customWidth="1"/>
    <col min="10760" max="10760" width="11.140625" style="781" customWidth="1"/>
    <col min="10761" max="10761" width="9.7109375" style="781" customWidth="1"/>
    <col min="10762" max="10762" width="9.5703125" style="781" customWidth="1"/>
    <col min="10763" max="10763" width="9.140625" style="781"/>
    <col min="10764" max="10764" width="7.28515625" style="781" customWidth="1"/>
    <col min="10765" max="11009" width="9.140625" style="781"/>
    <col min="11010" max="11010" width="5" style="781" customWidth="1"/>
    <col min="11011" max="11011" width="31.28515625" style="781" bestFit="1" customWidth="1"/>
    <col min="11012" max="11012" width="9.140625" style="781" customWidth="1"/>
    <col min="11013" max="11014" width="10.42578125" style="781" customWidth="1"/>
    <col min="11015" max="11015" width="11.42578125" style="781" customWidth="1"/>
    <col min="11016" max="11016" width="11.140625" style="781" customWidth="1"/>
    <col min="11017" max="11017" width="9.7109375" style="781" customWidth="1"/>
    <col min="11018" max="11018" width="9.5703125" style="781" customWidth="1"/>
    <col min="11019" max="11019" width="9.140625" style="781"/>
    <col min="11020" max="11020" width="7.28515625" style="781" customWidth="1"/>
    <col min="11021" max="11265" width="9.140625" style="781"/>
    <col min="11266" max="11266" width="5" style="781" customWidth="1"/>
    <col min="11267" max="11267" width="31.28515625" style="781" bestFit="1" customWidth="1"/>
    <col min="11268" max="11268" width="9.140625" style="781" customWidth="1"/>
    <col min="11269" max="11270" width="10.42578125" style="781" customWidth="1"/>
    <col min="11271" max="11271" width="11.42578125" style="781" customWidth="1"/>
    <col min="11272" max="11272" width="11.140625" style="781" customWidth="1"/>
    <col min="11273" max="11273" width="9.7109375" style="781" customWidth="1"/>
    <col min="11274" max="11274" width="9.5703125" style="781" customWidth="1"/>
    <col min="11275" max="11275" width="9.140625" style="781"/>
    <col min="11276" max="11276" width="7.28515625" style="781" customWidth="1"/>
    <col min="11277" max="11521" width="9.140625" style="781"/>
    <col min="11522" max="11522" width="5" style="781" customWidth="1"/>
    <col min="11523" max="11523" width="31.28515625" style="781" bestFit="1" customWidth="1"/>
    <col min="11524" max="11524" width="9.140625" style="781" customWidth="1"/>
    <col min="11525" max="11526" width="10.42578125" style="781" customWidth="1"/>
    <col min="11527" max="11527" width="11.42578125" style="781" customWidth="1"/>
    <col min="11528" max="11528" width="11.140625" style="781" customWidth="1"/>
    <col min="11529" max="11529" width="9.7109375" style="781" customWidth="1"/>
    <col min="11530" max="11530" width="9.5703125" style="781" customWidth="1"/>
    <col min="11531" max="11531" width="9.140625" style="781"/>
    <col min="11532" max="11532" width="7.28515625" style="781" customWidth="1"/>
    <col min="11533" max="11777" width="9.140625" style="781"/>
    <col min="11778" max="11778" width="5" style="781" customWidth="1"/>
    <col min="11779" max="11779" width="31.28515625" style="781" bestFit="1" customWidth="1"/>
    <col min="11780" max="11780" width="9.140625" style="781" customWidth="1"/>
    <col min="11781" max="11782" width="10.42578125" style="781" customWidth="1"/>
    <col min="11783" max="11783" width="11.42578125" style="781" customWidth="1"/>
    <col min="11784" max="11784" width="11.140625" style="781" customWidth="1"/>
    <col min="11785" max="11785" width="9.7109375" style="781" customWidth="1"/>
    <col min="11786" max="11786" width="9.5703125" style="781" customWidth="1"/>
    <col min="11787" max="11787" width="9.140625" style="781"/>
    <col min="11788" max="11788" width="7.28515625" style="781" customWidth="1"/>
    <col min="11789" max="12033" width="9.140625" style="781"/>
    <col min="12034" max="12034" width="5" style="781" customWidth="1"/>
    <col min="12035" max="12035" width="31.28515625" style="781" bestFit="1" customWidth="1"/>
    <col min="12036" max="12036" width="9.140625" style="781" customWidth="1"/>
    <col min="12037" max="12038" width="10.42578125" style="781" customWidth="1"/>
    <col min="12039" max="12039" width="11.42578125" style="781" customWidth="1"/>
    <col min="12040" max="12040" width="11.140625" style="781" customWidth="1"/>
    <col min="12041" max="12041" width="9.7109375" style="781" customWidth="1"/>
    <col min="12042" max="12042" width="9.5703125" style="781" customWidth="1"/>
    <col min="12043" max="12043" width="9.140625" style="781"/>
    <col min="12044" max="12044" width="7.28515625" style="781" customWidth="1"/>
    <col min="12045" max="12289" width="9.140625" style="781"/>
    <col min="12290" max="12290" width="5" style="781" customWidth="1"/>
    <col min="12291" max="12291" width="31.28515625" style="781" bestFit="1" customWidth="1"/>
    <col min="12292" max="12292" width="9.140625" style="781" customWidth="1"/>
    <col min="12293" max="12294" width="10.42578125" style="781" customWidth="1"/>
    <col min="12295" max="12295" width="11.42578125" style="781" customWidth="1"/>
    <col min="12296" max="12296" width="11.140625" style="781" customWidth="1"/>
    <col min="12297" max="12297" width="9.7109375" style="781" customWidth="1"/>
    <col min="12298" max="12298" width="9.5703125" style="781" customWidth="1"/>
    <col min="12299" max="12299" width="9.140625" style="781"/>
    <col min="12300" max="12300" width="7.28515625" style="781" customWidth="1"/>
    <col min="12301" max="12545" width="9.140625" style="781"/>
    <col min="12546" max="12546" width="5" style="781" customWidth="1"/>
    <col min="12547" max="12547" width="31.28515625" style="781" bestFit="1" customWidth="1"/>
    <col min="12548" max="12548" width="9.140625" style="781" customWidth="1"/>
    <col min="12549" max="12550" width="10.42578125" style="781" customWidth="1"/>
    <col min="12551" max="12551" width="11.42578125" style="781" customWidth="1"/>
    <col min="12552" max="12552" width="11.140625" style="781" customWidth="1"/>
    <col min="12553" max="12553" width="9.7109375" style="781" customWidth="1"/>
    <col min="12554" max="12554" width="9.5703125" style="781" customWidth="1"/>
    <col min="12555" max="12555" width="9.140625" style="781"/>
    <col min="12556" max="12556" width="7.28515625" style="781" customWidth="1"/>
    <col min="12557" max="12801" width="9.140625" style="781"/>
    <col min="12802" max="12802" width="5" style="781" customWidth="1"/>
    <col min="12803" max="12803" width="31.28515625" style="781" bestFit="1" customWidth="1"/>
    <col min="12804" max="12804" width="9.140625" style="781" customWidth="1"/>
    <col min="12805" max="12806" width="10.42578125" style="781" customWidth="1"/>
    <col min="12807" max="12807" width="11.42578125" style="781" customWidth="1"/>
    <col min="12808" max="12808" width="11.140625" style="781" customWidth="1"/>
    <col min="12809" max="12809" width="9.7109375" style="781" customWidth="1"/>
    <col min="12810" max="12810" width="9.5703125" style="781" customWidth="1"/>
    <col min="12811" max="12811" width="9.140625" style="781"/>
    <col min="12812" max="12812" width="7.28515625" style="781" customWidth="1"/>
    <col min="12813" max="13057" width="9.140625" style="781"/>
    <col min="13058" max="13058" width="5" style="781" customWidth="1"/>
    <col min="13059" max="13059" width="31.28515625" style="781" bestFit="1" customWidth="1"/>
    <col min="13060" max="13060" width="9.140625" style="781" customWidth="1"/>
    <col min="13061" max="13062" width="10.42578125" style="781" customWidth="1"/>
    <col min="13063" max="13063" width="11.42578125" style="781" customWidth="1"/>
    <col min="13064" max="13064" width="11.140625" style="781" customWidth="1"/>
    <col min="13065" max="13065" width="9.7109375" style="781" customWidth="1"/>
    <col min="13066" max="13066" width="9.5703125" style="781" customWidth="1"/>
    <col min="13067" max="13067" width="9.140625" style="781"/>
    <col min="13068" max="13068" width="7.28515625" style="781" customWidth="1"/>
    <col min="13069" max="13313" width="9.140625" style="781"/>
    <col min="13314" max="13314" width="5" style="781" customWidth="1"/>
    <col min="13315" max="13315" width="31.28515625" style="781" bestFit="1" customWidth="1"/>
    <col min="13316" max="13316" width="9.140625" style="781" customWidth="1"/>
    <col min="13317" max="13318" width="10.42578125" style="781" customWidth="1"/>
    <col min="13319" max="13319" width="11.42578125" style="781" customWidth="1"/>
    <col min="13320" max="13320" width="11.140625" style="781" customWidth="1"/>
    <col min="13321" max="13321" width="9.7109375" style="781" customWidth="1"/>
    <col min="13322" max="13322" width="9.5703125" style="781" customWidth="1"/>
    <col min="13323" max="13323" width="9.140625" style="781"/>
    <col min="13324" max="13324" width="7.28515625" style="781" customWidth="1"/>
    <col min="13325" max="13569" width="9.140625" style="781"/>
    <col min="13570" max="13570" width="5" style="781" customWidth="1"/>
    <col min="13571" max="13571" width="31.28515625" style="781" bestFit="1" customWidth="1"/>
    <col min="13572" max="13572" width="9.140625" style="781" customWidth="1"/>
    <col min="13573" max="13574" width="10.42578125" style="781" customWidth="1"/>
    <col min="13575" max="13575" width="11.42578125" style="781" customWidth="1"/>
    <col min="13576" max="13576" width="11.140625" style="781" customWidth="1"/>
    <col min="13577" max="13577" width="9.7109375" style="781" customWidth="1"/>
    <col min="13578" max="13578" width="9.5703125" style="781" customWidth="1"/>
    <col min="13579" max="13579" width="9.140625" style="781"/>
    <col min="13580" max="13580" width="7.28515625" style="781" customWidth="1"/>
    <col min="13581" max="13825" width="9.140625" style="781"/>
    <col min="13826" max="13826" width="5" style="781" customWidth="1"/>
    <col min="13827" max="13827" width="31.28515625" style="781" bestFit="1" customWidth="1"/>
    <col min="13828" max="13828" width="9.140625" style="781" customWidth="1"/>
    <col min="13829" max="13830" width="10.42578125" style="781" customWidth="1"/>
    <col min="13831" max="13831" width="11.42578125" style="781" customWidth="1"/>
    <col min="13832" max="13832" width="11.140625" style="781" customWidth="1"/>
    <col min="13833" max="13833" width="9.7109375" style="781" customWidth="1"/>
    <col min="13834" max="13834" width="9.5703125" style="781" customWidth="1"/>
    <col min="13835" max="13835" width="9.140625" style="781"/>
    <col min="13836" max="13836" width="7.28515625" style="781" customWidth="1"/>
    <col min="13837" max="14081" width="9.140625" style="781"/>
    <col min="14082" max="14082" width="5" style="781" customWidth="1"/>
    <col min="14083" max="14083" width="31.28515625" style="781" bestFit="1" customWidth="1"/>
    <col min="14084" max="14084" width="9.140625" style="781" customWidth="1"/>
    <col min="14085" max="14086" width="10.42578125" style="781" customWidth="1"/>
    <col min="14087" max="14087" width="11.42578125" style="781" customWidth="1"/>
    <col min="14088" max="14088" width="11.140625" style="781" customWidth="1"/>
    <col min="14089" max="14089" width="9.7109375" style="781" customWidth="1"/>
    <col min="14090" max="14090" width="9.5703125" style="781" customWidth="1"/>
    <col min="14091" max="14091" width="9.140625" style="781"/>
    <col min="14092" max="14092" width="7.28515625" style="781" customWidth="1"/>
    <col min="14093" max="14337" width="9.140625" style="781"/>
    <col min="14338" max="14338" width="5" style="781" customWidth="1"/>
    <col min="14339" max="14339" width="31.28515625" style="781" bestFit="1" customWidth="1"/>
    <col min="14340" max="14340" width="9.140625" style="781" customWidth="1"/>
    <col min="14341" max="14342" width="10.42578125" style="781" customWidth="1"/>
    <col min="14343" max="14343" width="11.42578125" style="781" customWidth="1"/>
    <col min="14344" max="14344" width="11.140625" style="781" customWidth="1"/>
    <col min="14345" max="14345" width="9.7109375" style="781" customWidth="1"/>
    <col min="14346" max="14346" width="9.5703125" style="781" customWidth="1"/>
    <col min="14347" max="14347" width="9.140625" style="781"/>
    <col min="14348" max="14348" width="7.28515625" style="781" customWidth="1"/>
    <col min="14349" max="14593" width="9.140625" style="781"/>
    <col min="14594" max="14594" width="5" style="781" customWidth="1"/>
    <col min="14595" max="14595" width="31.28515625" style="781" bestFit="1" customWidth="1"/>
    <col min="14596" max="14596" width="9.140625" style="781" customWidth="1"/>
    <col min="14597" max="14598" width="10.42578125" style="781" customWidth="1"/>
    <col min="14599" max="14599" width="11.42578125" style="781" customWidth="1"/>
    <col min="14600" max="14600" width="11.140625" style="781" customWidth="1"/>
    <col min="14601" max="14601" width="9.7109375" style="781" customWidth="1"/>
    <col min="14602" max="14602" width="9.5703125" style="781" customWidth="1"/>
    <col min="14603" max="14603" width="9.140625" style="781"/>
    <col min="14604" max="14604" width="7.28515625" style="781" customWidth="1"/>
    <col min="14605" max="14849" width="9.140625" style="781"/>
    <col min="14850" max="14850" width="5" style="781" customWidth="1"/>
    <col min="14851" max="14851" width="31.28515625" style="781" bestFit="1" customWidth="1"/>
    <col min="14852" max="14852" width="9.140625" style="781" customWidth="1"/>
    <col min="14853" max="14854" width="10.42578125" style="781" customWidth="1"/>
    <col min="14855" max="14855" width="11.42578125" style="781" customWidth="1"/>
    <col min="14856" max="14856" width="11.140625" style="781" customWidth="1"/>
    <col min="14857" max="14857" width="9.7109375" style="781" customWidth="1"/>
    <col min="14858" max="14858" width="9.5703125" style="781" customWidth="1"/>
    <col min="14859" max="14859" width="9.140625" style="781"/>
    <col min="14860" max="14860" width="7.28515625" style="781" customWidth="1"/>
    <col min="14861" max="15105" width="9.140625" style="781"/>
    <col min="15106" max="15106" width="5" style="781" customWidth="1"/>
    <col min="15107" max="15107" width="31.28515625" style="781" bestFit="1" customWidth="1"/>
    <col min="15108" max="15108" width="9.140625" style="781" customWidth="1"/>
    <col min="15109" max="15110" width="10.42578125" style="781" customWidth="1"/>
    <col min="15111" max="15111" width="11.42578125" style="781" customWidth="1"/>
    <col min="15112" max="15112" width="11.140625" style="781" customWidth="1"/>
    <col min="15113" max="15113" width="9.7109375" style="781" customWidth="1"/>
    <col min="15114" max="15114" width="9.5703125" style="781" customWidth="1"/>
    <col min="15115" max="15115" width="9.140625" style="781"/>
    <col min="15116" max="15116" width="7.28515625" style="781" customWidth="1"/>
    <col min="15117" max="15361" width="9.140625" style="781"/>
    <col min="15362" max="15362" width="5" style="781" customWidth="1"/>
    <col min="15363" max="15363" width="31.28515625" style="781" bestFit="1" customWidth="1"/>
    <col min="15364" max="15364" width="9.140625" style="781" customWidth="1"/>
    <col min="15365" max="15366" width="10.42578125" style="781" customWidth="1"/>
    <col min="15367" max="15367" width="11.42578125" style="781" customWidth="1"/>
    <col min="15368" max="15368" width="11.140625" style="781" customWidth="1"/>
    <col min="15369" max="15369" width="9.7109375" style="781" customWidth="1"/>
    <col min="15370" max="15370" width="9.5703125" style="781" customWidth="1"/>
    <col min="15371" max="15371" width="9.140625" style="781"/>
    <col min="15372" max="15372" width="7.28515625" style="781" customWidth="1"/>
    <col min="15373" max="15617" width="9.140625" style="781"/>
    <col min="15618" max="15618" width="5" style="781" customWidth="1"/>
    <col min="15619" max="15619" width="31.28515625" style="781" bestFit="1" customWidth="1"/>
    <col min="15620" max="15620" width="9.140625" style="781" customWidth="1"/>
    <col min="15621" max="15622" width="10.42578125" style="781" customWidth="1"/>
    <col min="15623" max="15623" width="11.42578125" style="781" customWidth="1"/>
    <col min="15624" max="15624" width="11.140625" style="781" customWidth="1"/>
    <col min="15625" max="15625" width="9.7109375" style="781" customWidth="1"/>
    <col min="15626" max="15626" width="9.5703125" style="781" customWidth="1"/>
    <col min="15627" max="15627" width="9.140625" style="781"/>
    <col min="15628" max="15628" width="7.28515625" style="781" customWidth="1"/>
    <col min="15629" max="15873" width="9.140625" style="781"/>
    <col min="15874" max="15874" width="5" style="781" customWidth="1"/>
    <col min="15875" max="15875" width="31.28515625" style="781" bestFit="1" customWidth="1"/>
    <col min="15876" max="15876" width="9.140625" style="781" customWidth="1"/>
    <col min="15877" max="15878" width="10.42578125" style="781" customWidth="1"/>
    <col min="15879" max="15879" width="11.42578125" style="781" customWidth="1"/>
    <col min="15880" max="15880" width="11.140625" style="781" customWidth="1"/>
    <col min="15881" max="15881" width="9.7109375" style="781" customWidth="1"/>
    <col min="15882" max="15882" width="9.5703125" style="781" customWidth="1"/>
    <col min="15883" max="15883" width="9.140625" style="781"/>
    <col min="15884" max="15884" width="7.28515625" style="781" customWidth="1"/>
    <col min="15885" max="16129" width="9.140625" style="781"/>
    <col min="16130" max="16130" width="5" style="781" customWidth="1"/>
    <col min="16131" max="16131" width="31.28515625" style="781" bestFit="1" customWidth="1"/>
    <col min="16132" max="16132" width="9.140625" style="781" customWidth="1"/>
    <col min="16133" max="16134" width="10.42578125" style="781" customWidth="1"/>
    <col min="16135" max="16135" width="11.42578125" style="781" customWidth="1"/>
    <col min="16136" max="16136" width="11.140625" style="781" customWidth="1"/>
    <col min="16137" max="16137" width="9.7109375" style="781" customWidth="1"/>
    <col min="16138" max="16138" width="9.5703125" style="781" customWidth="1"/>
    <col min="16139" max="16139" width="9.140625" style="781"/>
    <col min="16140" max="16140" width="7.28515625" style="781" customWidth="1"/>
    <col min="16141" max="16384" width="9.140625" style="781"/>
  </cols>
  <sheetData>
    <row r="1" spans="2:13" ht="15" customHeight="1">
      <c r="B1" s="1607" t="s">
        <v>733</v>
      </c>
      <c r="C1" s="1608"/>
      <c r="D1" s="1608"/>
      <c r="E1" s="1608"/>
      <c r="F1" s="1608"/>
      <c r="G1" s="1608"/>
      <c r="H1" s="1608"/>
      <c r="I1" s="1609"/>
      <c r="J1" s="1609"/>
    </row>
    <row r="2" spans="2:13" ht="15" customHeight="1">
      <c r="B2" s="1625" t="s">
        <v>792</v>
      </c>
      <c r="C2" s="1626"/>
      <c r="D2" s="1626"/>
      <c r="E2" s="1626"/>
      <c r="F2" s="1626"/>
      <c r="G2" s="1626"/>
      <c r="H2" s="1626"/>
      <c r="I2" s="1627"/>
      <c r="J2" s="1627"/>
    </row>
    <row r="3" spans="2:13" ht="15" customHeight="1" thickBot="1">
      <c r="B3" s="1628" t="s">
        <v>65</v>
      </c>
      <c r="C3" s="1629"/>
      <c r="D3" s="1629"/>
      <c r="E3" s="1629"/>
      <c r="F3" s="1629"/>
      <c r="G3" s="1629"/>
      <c r="H3" s="1629"/>
      <c r="I3" s="1630"/>
      <c r="J3" s="1630"/>
    </row>
    <row r="4" spans="2:13" ht="15" customHeight="1" thickTop="1">
      <c r="B4" s="1631"/>
      <c r="C4" s="1633"/>
      <c r="D4" s="1635" t="s">
        <v>4</v>
      </c>
      <c r="E4" s="1635"/>
      <c r="F4" s="1636" t="s">
        <v>704</v>
      </c>
      <c r="G4" s="1636"/>
      <c r="H4" s="924" t="s">
        <v>705</v>
      </c>
      <c r="I4" s="1637" t="s">
        <v>135</v>
      </c>
      <c r="J4" s="1638"/>
    </row>
    <row r="5" spans="2:13" ht="15" customHeight="1">
      <c r="B5" s="1632"/>
      <c r="C5" s="1634"/>
      <c r="D5" s="925" t="s">
        <v>48</v>
      </c>
      <c r="E5" s="926" t="s">
        <v>706</v>
      </c>
      <c r="F5" s="925" t="s">
        <v>5</v>
      </c>
      <c r="G5" s="926" t="s">
        <v>140</v>
      </c>
      <c r="H5" s="926" t="s">
        <v>140</v>
      </c>
      <c r="I5" s="927" t="s">
        <v>44</v>
      </c>
      <c r="J5" s="928" t="s">
        <v>134</v>
      </c>
    </row>
    <row r="6" spans="2:13" ht="21.75" customHeight="1">
      <c r="B6" s="908"/>
      <c r="C6" s="909" t="s">
        <v>793</v>
      </c>
      <c r="D6" s="909">
        <v>956.21103600000004</v>
      </c>
      <c r="E6" s="909">
        <v>132.03592499999996</v>
      </c>
      <c r="F6" s="909">
        <v>1165.3829559999999</v>
      </c>
      <c r="G6" s="909">
        <v>160.25685200000001</v>
      </c>
      <c r="H6" s="909">
        <v>207.58476299999998</v>
      </c>
      <c r="I6" s="910">
        <v>21.373673112071614</v>
      </c>
      <c r="J6" s="911">
        <v>29.532535058157748</v>
      </c>
      <c r="L6" s="929"/>
      <c r="M6" s="929"/>
    </row>
    <row r="7" spans="2:13" ht="21.75" customHeight="1">
      <c r="B7" s="912">
        <v>1</v>
      </c>
      <c r="C7" s="913" t="s">
        <v>794</v>
      </c>
      <c r="D7" s="913">
        <v>9.7527260000000009</v>
      </c>
      <c r="E7" s="914">
        <v>0.26299400000000001</v>
      </c>
      <c r="F7" s="914">
        <v>12.566773</v>
      </c>
      <c r="G7" s="914">
        <v>0.69287799999999999</v>
      </c>
      <c r="H7" s="914">
        <v>0.71661600000000003</v>
      </c>
      <c r="I7" s="915">
        <v>163.4577214689308</v>
      </c>
      <c r="J7" s="916">
        <v>3.4259999595888502</v>
      </c>
      <c r="L7" s="929"/>
      <c r="M7" s="929"/>
    </row>
    <row r="8" spans="2:13" ht="21.75" customHeight="1">
      <c r="B8" s="912">
        <v>2</v>
      </c>
      <c r="C8" s="913" t="s">
        <v>795</v>
      </c>
      <c r="D8" s="913">
        <v>0</v>
      </c>
      <c r="E8" s="914">
        <v>0</v>
      </c>
      <c r="F8" s="914">
        <v>0</v>
      </c>
      <c r="G8" s="914">
        <v>0</v>
      </c>
      <c r="H8" s="914">
        <v>0</v>
      </c>
      <c r="I8" s="915" t="s">
        <v>573</v>
      </c>
      <c r="J8" s="916" t="s">
        <v>573</v>
      </c>
      <c r="L8" s="929"/>
      <c r="M8" s="929"/>
    </row>
    <row r="9" spans="2:13" ht="21.75" customHeight="1">
      <c r="B9" s="912">
        <v>3</v>
      </c>
      <c r="C9" s="913" t="s">
        <v>796</v>
      </c>
      <c r="D9" s="913">
        <v>373.04454800000008</v>
      </c>
      <c r="E9" s="914">
        <v>60.464048999999996</v>
      </c>
      <c r="F9" s="914">
        <v>319.31931900000001</v>
      </c>
      <c r="G9" s="914">
        <v>47.716407000000004</v>
      </c>
      <c r="H9" s="914">
        <v>92.567655000000002</v>
      </c>
      <c r="I9" s="915">
        <v>-21.083010831775411</v>
      </c>
      <c r="J9" s="916">
        <v>93.995442699614813</v>
      </c>
      <c r="L9" s="929"/>
      <c r="M9" s="929"/>
    </row>
    <row r="10" spans="2:13" ht="21.75" customHeight="1">
      <c r="B10" s="912">
        <v>4</v>
      </c>
      <c r="C10" s="913" t="s">
        <v>752</v>
      </c>
      <c r="D10" s="913">
        <v>0</v>
      </c>
      <c r="E10" s="914">
        <v>0</v>
      </c>
      <c r="F10" s="914">
        <v>0</v>
      </c>
      <c r="G10" s="914">
        <v>0</v>
      </c>
      <c r="H10" s="914">
        <v>0</v>
      </c>
      <c r="I10" s="915" t="s">
        <v>573</v>
      </c>
      <c r="J10" s="916" t="s">
        <v>573</v>
      </c>
      <c r="L10" s="929"/>
      <c r="M10" s="929"/>
    </row>
    <row r="11" spans="2:13" ht="21.75" customHeight="1">
      <c r="B11" s="912">
        <v>5</v>
      </c>
      <c r="C11" s="913" t="s">
        <v>797</v>
      </c>
      <c r="D11" s="913">
        <v>0</v>
      </c>
      <c r="E11" s="914">
        <v>0</v>
      </c>
      <c r="F11" s="914">
        <v>0</v>
      </c>
      <c r="G11" s="914">
        <v>0</v>
      </c>
      <c r="H11" s="914">
        <v>0</v>
      </c>
      <c r="I11" s="915" t="s">
        <v>573</v>
      </c>
      <c r="J11" s="916" t="s">
        <v>573</v>
      </c>
      <c r="L11" s="929"/>
      <c r="M11" s="929"/>
    </row>
    <row r="12" spans="2:13" ht="21.75" customHeight="1">
      <c r="B12" s="912">
        <v>6</v>
      </c>
      <c r="C12" s="913" t="s">
        <v>798</v>
      </c>
      <c r="D12" s="913">
        <v>0</v>
      </c>
      <c r="E12" s="914">
        <v>0</v>
      </c>
      <c r="F12" s="914">
        <v>0</v>
      </c>
      <c r="G12" s="914">
        <v>0</v>
      </c>
      <c r="H12" s="914">
        <v>0</v>
      </c>
      <c r="I12" s="915" t="s">
        <v>573</v>
      </c>
      <c r="J12" s="916" t="s">
        <v>573</v>
      </c>
      <c r="L12" s="929"/>
      <c r="M12" s="929"/>
    </row>
    <row r="13" spans="2:13" ht="21.75" customHeight="1">
      <c r="B13" s="912">
        <v>7</v>
      </c>
      <c r="C13" s="913" t="s">
        <v>799</v>
      </c>
      <c r="D13" s="913">
        <v>0</v>
      </c>
      <c r="E13" s="914">
        <v>0</v>
      </c>
      <c r="F13" s="914">
        <v>6.0000000000000001E-3</v>
      </c>
      <c r="G13" s="914">
        <v>6.0000000000000001E-3</v>
      </c>
      <c r="H13" s="914">
        <v>0</v>
      </c>
      <c r="I13" s="915" t="s">
        <v>573</v>
      </c>
      <c r="J13" s="916">
        <v>-100</v>
      </c>
      <c r="L13" s="929"/>
      <c r="M13" s="929"/>
    </row>
    <row r="14" spans="2:13" ht="21.75" customHeight="1">
      <c r="B14" s="912">
        <v>8</v>
      </c>
      <c r="C14" s="913" t="s">
        <v>763</v>
      </c>
      <c r="D14" s="913">
        <v>27.733126999999996</v>
      </c>
      <c r="E14" s="914">
        <v>0.746336</v>
      </c>
      <c r="F14" s="914">
        <v>87.793451000000005</v>
      </c>
      <c r="G14" s="914">
        <v>8.6452539999999996</v>
      </c>
      <c r="H14" s="914">
        <v>5.402806</v>
      </c>
      <c r="I14" s="915" t="s">
        <v>573</v>
      </c>
      <c r="J14" s="916">
        <v>-37.505526153424753</v>
      </c>
      <c r="L14" s="929"/>
      <c r="M14" s="929"/>
    </row>
    <row r="15" spans="2:13" ht="21.75" customHeight="1">
      <c r="B15" s="912">
        <v>9</v>
      </c>
      <c r="C15" s="913" t="s">
        <v>800</v>
      </c>
      <c r="D15" s="913">
        <v>85.599079000000003</v>
      </c>
      <c r="E15" s="914">
        <v>8.2532920000000001</v>
      </c>
      <c r="F15" s="914">
        <v>144.14566000000002</v>
      </c>
      <c r="G15" s="914">
        <v>17.804603</v>
      </c>
      <c r="H15" s="914">
        <v>20.827807999999997</v>
      </c>
      <c r="I15" s="915">
        <v>115.72728797187838</v>
      </c>
      <c r="J15" s="916">
        <v>16.979906825218151</v>
      </c>
      <c r="L15" s="929"/>
      <c r="M15" s="929"/>
    </row>
    <row r="16" spans="2:13" ht="21.75" customHeight="1">
      <c r="B16" s="912">
        <v>10</v>
      </c>
      <c r="C16" s="913" t="s">
        <v>767</v>
      </c>
      <c r="D16" s="913">
        <v>25.523225000000004</v>
      </c>
      <c r="E16" s="914">
        <v>7.4188210000000003</v>
      </c>
      <c r="F16" s="914">
        <v>77.717825999999988</v>
      </c>
      <c r="G16" s="914">
        <v>6.9296249999999997</v>
      </c>
      <c r="H16" s="914">
        <v>9.1809159999999999</v>
      </c>
      <c r="I16" s="915">
        <v>-6.593985755957732</v>
      </c>
      <c r="J16" s="916">
        <v>32.48791962047008</v>
      </c>
      <c r="L16" s="929"/>
      <c r="M16" s="929"/>
    </row>
    <row r="17" spans="2:13" ht="21.75" customHeight="1">
      <c r="B17" s="912">
        <v>11</v>
      </c>
      <c r="C17" s="913" t="s">
        <v>801</v>
      </c>
      <c r="D17" s="913">
        <v>58.668230999999999</v>
      </c>
      <c r="E17" s="914">
        <v>5.4837240000000005</v>
      </c>
      <c r="F17" s="914">
        <v>107.649185</v>
      </c>
      <c r="G17" s="914">
        <v>24.882209</v>
      </c>
      <c r="H17" s="914">
        <v>18.273654999999998</v>
      </c>
      <c r="I17" s="915">
        <v>353.74655981956778</v>
      </c>
      <c r="J17" s="916">
        <v>-26.559354115223456</v>
      </c>
      <c r="L17" s="929"/>
      <c r="M17" s="929"/>
    </row>
    <row r="18" spans="2:13" ht="21.75" customHeight="1">
      <c r="B18" s="912">
        <v>12</v>
      </c>
      <c r="C18" s="913" t="s">
        <v>802</v>
      </c>
      <c r="D18" s="913">
        <v>0.84474099999999996</v>
      </c>
      <c r="E18" s="914">
        <v>0.76687699999999992</v>
      </c>
      <c r="F18" s="914">
        <v>9.7340999999999997E-2</v>
      </c>
      <c r="G18" s="914">
        <v>4.2540999999999995E-2</v>
      </c>
      <c r="H18" s="914">
        <v>1.917E-2</v>
      </c>
      <c r="I18" s="915">
        <v>-94.452695803890322</v>
      </c>
      <c r="J18" s="916">
        <v>-54.937589619425964</v>
      </c>
      <c r="L18" s="929"/>
      <c r="M18" s="929"/>
    </row>
    <row r="19" spans="2:13" ht="21.75" customHeight="1">
      <c r="B19" s="912">
        <v>13</v>
      </c>
      <c r="C19" s="913" t="s">
        <v>803</v>
      </c>
      <c r="D19" s="913">
        <v>0</v>
      </c>
      <c r="E19" s="914">
        <v>0</v>
      </c>
      <c r="F19" s="914">
        <v>0</v>
      </c>
      <c r="G19" s="914">
        <v>0</v>
      </c>
      <c r="H19" s="914">
        <v>0</v>
      </c>
      <c r="I19" s="915" t="s">
        <v>573</v>
      </c>
      <c r="J19" s="916" t="s">
        <v>573</v>
      </c>
      <c r="L19" s="929"/>
      <c r="M19" s="929"/>
    </row>
    <row r="20" spans="2:13" ht="21.75" customHeight="1">
      <c r="B20" s="912">
        <v>14</v>
      </c>
      <c r="C20" s="913" t="s">
        <v>804</v>
      </c>
      <c r="D20" s="913">
        <v>3.20722</v>
      </c>
      <c r="E20" s="914">
        <v>0.30772699999999997</v>
      </c>
      <c r="F20" s="914">
        <v>1.4568639999999999</v>
      </c>
      <c r="G20" s="914">
        <v>0.16153800000000001</v>
      </c>
      <c r="H20" s="914">
        <v>0</v>
      </c>
      <c r="I20" s="915">
        <v>-47.506068690755107</v>
      </c>
      <c r="J20" s="916">
        <v>-100</v>
      </c>
      <c r="L20" s="929"/>
      <c r="M20" s="929"/>
    </row>
    <row r="21" spans="2:13" ht="21.75" customHeight="1">
      <c r="B21" s="912">
        <v>15</v>
      </c>
      <c r="C21" s="913" t="s">
        <v>805</v>
      </c>
      <c r="D21" s="913">
        <v>138.20945399999999</v>
      </c>
      <c r="E21" s="914">
        <v>14.704654999999999</v>
      </c>
      <c r="F21" s="914">
        <v>101.364215</v>
      </c>
      <c r="G21" s="914">
        <v>7.0454109999999996</v>
      </c>
      <c r="H21" s="914">
        <v>8.5152549999999998</v>
      </c>
      <c r="I21" s="915">
        <v>-52.087206398245996</v>
      </c>
      <c r="J21" s="916">
        <v>20.862430878766332</v>
      </c>
      <c r="L21" s="929"/>
      <c r="M21" s="929"/>
    </row>
    <row r="22" spans="2:13" ht="21.75" customHeight="1">
      <c r="B22" s="912">
        <v>16</v>
      </c>
      <c r="C22" s="913" t="s">
        <v>806</v>
      </c>
      <c r="D22" s="913">
        <v>8.6722369999999991</v>
      </c>
      <c r="E22" s="914">
        <v>0.14216000000000001</v>
      </c>
      <c r="F22" s="914">
        <v>28.877958000000003</v>
      </c>
      <c r="G22" s="914">
        <v>3.9784700000000002</v>
      </c>
      <c r="H22" s="914">
        <v>1.256467</v>
      </c>
      <c r="I22" s="915" t="s">
        <v>573</v>
      </c>
      <c r="J22" s="916">
        <v>-68.418336697273077</v>
      </c>
      <c r="L22" s="929"/>
      <c r="M22" s="929"/>
    </row>
    <row r="23" spans="2:13" ht="21.75" customHeight="1">
      <c r="B23" s="912">
        <v>17</v>
      </c>
      <c r="C23" s="913" t="s">
        <v>807</v>
      </c>
      <c r="D23" s="913">
        <v>0</v>
      </c>
      <c r="E23" s="914">
        <v>0</v>
      </c>
      <c r="F23" s="914">
        <v>0</v>
      </c>
      <c r="G23" s="914">
        <v>0</v>
      </c>
      <c r="H23" s="914">
        <v>0</v>
      </c>
      <c r="I23" s="915" t="s">
        <v>573</v>
      </c>
      <c r="J23" s="916" t="s">
        <v>573</v>
      </c>
      <c r="L23" s="929"/>
      <c r="M23" s="929"/>
    </row>
    <row r="24" spans="2:13" ht="21.75" customHeight="1">
      <c r="B24" s="912">
        <v>18</v>
      </c>
      <c r="C24" s="913" t="s">
        <v>808</v>
      </c>
      <c r="D24" s="913">
        <v>5.9986400000000009</v>
      </c>
      <c r="E24" s="914">
        <v>0.72240000000000004</v>
      </c>
      <c r="F24" s="914">
        <v>25.094232999999999</v>
      </c>
      <c r="G24" s="914">
        <v>1.5744159999999998</v>
      </c>
      <c r="H24" s="914">
        <v>0.62253000000000003</v>
      </c>
      <c r="I24" s="915">
        <v>117.94241417497227</v>
      </c>
      <c r="J24" s="916">
        <v>-60.459624394061031</v>
      </c>
      <c r="L24" s="929"/>
      <c r="M24" s="929"/>
    </row>
    <row r="25" spans="2:13" ht="21.75" customHeight="1">
      <c r="B25" s="912">
        <v>19</v>
      </c>
      <c r="C25" s="913" t="s">
        <v>809</v>
      </c>
      <c r="D25" s="913">
        <v>218.957808</v>
      </c>
      <c r="E25" s="914">
        <v>32.762889999999999</v>
      </c>
      <c r="F25" s="914">
        <v>259.29413099999999</v>
      </c>
      <c r="G25" s="914">
        <v>40.777500000000003</v>
      </c>
      <c r="H25" s="914">
        <v>50.201885000000004</v>
      </c>
      <c r="I25" s="915">
        <v>24.462463476207404</v>
      </c>
      <c r="J25" s="916">
        <v>23.111728281527803</v>
      </c>
      <c r="L25" s="929"/>
      <c r="M25" s="929"/>
    </row>
    <row r="26" spans="2:13" ht="21.75" customHeight="1">
      <c r="B26" s="930"/>
      <c r="C26" s="909" t="s">
        <v>810</v>
      </c>
      <c r="D26" s="909">
        <v>745.28405999999995</v>
      </c>
      <c r="E26" s="931">
        <v>86.155442000000008</v>
      </c>
      <c r="F26" s="931">
        <v>1272.4384960699997</v>
      </c>
      <c r="G26" s="931">
        <v>155.31951100000001</v>
      </c>
      <c r="H26" s="931">
        <v>144.000732</v>
      </c>
      <c r="I26" s="910">
        <v>80.278235935461851</v>
      </c>
      <c r="J26" s="918">
        <v>-7.2874160671288877</v>
      </c>
      <c r="L26" s="929"/>
      <c r="M26" s="929"/>
    </row>
    <row r="27" spans="2:13" ht="21.75" customHeight="1" thickBot="1">
      <c r="B27" s="932"/>
      <c r="C27" s="933" t="s">
        <v>811</v>
      </c>
      <c r="D27" s="933">
        <v>1701.4950960000001</v>
      </c>
      <c r="E27" s="921">
        <v>218.19136699999999</v>
      </c>
      <c r="F27" s="921">
        <v>2437.8214520699994</v>
      </c>
      <c r="G27" s="921">
        <v>315.57636300000001</v>
      </c>
      <c r="H27" s="921">
        <v>351.58549499999998</v>
      </c>
      <c r="I27" s="922">
        <v>44.63283645864874</v>
      </c>
      <c r="J27" s="923">
        <v>11.410592243881055</v>
      </c>
      <c r="L27" s="929"/>
      <c r="M27" s="929"/>
    </row>
    <row r="28" spans="2:13" ht="15" customHeight="1" thickTop="1">
      <c r="B28" s="1624" t="s">
        <v>790</v>
      </c>
      <c r="C28" s="1624"/>
      <c r="D28" s="1624"/>
      <c r="E28" s="1624"/>
      <c r="F28" s="1624"/>
      <c r="G28" s="934"/>
      <c r="H28" s="934"/>
      <c r="I28" s="934"/>
      <c r="L28" s="929"/>
      <c r="M28" s="929"/>
    </row>
    <row r="29" spans="2:13" ht="15" customHeight="1">
      <c r="B29" s="477"/>
      <c r="C29" s="935"/>
      <c r="D29" s="477"/>
      <c r="E29" s="477"/>
      <c r="F29" s="477"/>
      <c r="G29" s="477"/>
      <c r="H29" s="477"/>
      <c r="I29" s="477"/>
      <c r="J29" s="477"/>
      <c r="L29" s="929"/>
      <c r="M29" s="929"/>
    </row>
    <row r="30" spans="2:13">
      <c r="E30" s="935"/>
      <c r="F30" s="935"/>
      <c r="G30" s="935"/>
      <c r="H30" s="935"/>
      <c r="I30" s="935"/>
      <c r="L30" s="929"/>
      <c r="M30" s="929"/>
    </row>
    <row r="31" spans="2:13">
      <c r="L31" s="929"/>
      <c r="M31" s="929"/>
    </row>
    <row r="32" spans="2:13">
      <c r="L32" s="929"/>
      <c r="M32" s="929"/>
    </row>
    <row r="33" spans="12:13">
      <c r="L33" s="929"/>
      <c r="M33" s="929"/>
    </row>
    <row r="34" spans="12:13">
      <c r="L34" s="929"/>
      <c r="M34" s="929"/>
    </row>
    <row r="35" spans="12:13">
      <c r="L35" s="929"/>
      <c r="M35" s="929"/>
    </row>
    <row r="36" spans="12:13">
      <c r="L36" s="929"/>
      <c r="M36" s="929"/>
    </row>
    <row r="37" spans="12:13">
      <c r="L37" s="929"/>
      <c r="M37" s="929"/>
    </row>
    <row r="38" spans="12:13">
      <c r="L38" s="929"/>
      <c r="M38" s="929"/>
    </row>
    <row r="39" spans="12:13">
      <c r="L39" s="929"/>
      <c r="M39" s="929"/>
    </row>
    <row r="40" spans="12:13">
      <c r="L40" s="929"/>
      <c r="M40" s="929"/>
    </row>
    <row r="41" spans="12:13">
      <c r="L41" s="929"/>
      <c r="M41" s="929"/>
    </row>
    <row r="42" spans="12:13">
      <c r="L42" s="929"/>
      <c r="M42" s="929"/>
    </row>
    <row r="43" spans="12:13">
      <c r="L43" s="929"/>
      <c r="M43" s="929"/>
    </row>
    <row r="44" spans="12:13">
      <c r="L44" s="929"/>
      <c r="M44" s="929"/>
    </row>
    <row r="45" spans="12:13">
      <c r="L45" s="929"/>
      <c r="M45" s="929"/>
    </row>
    <row r="46" spans="12:13">
      <c r="L46" s="929"/>
      <c r="M46" s="929"/>
    </row>
    <row r="47" spans="12:13">
      <c r="L47" s="929"/>
      <c r="M47" s="929"/>
    </row>
    <row r="48" spans="12:13">
      <c r="L48" s="929"/>
      <c r="M48" s="929"/>
    </row>
    <row r="49" spans="12:13">
      <c r="L49" s="929"/>
      <c r="M49" s="929"/>
    </row>
    <row r="50" spans="12:13">
      <c r="L50" s="929"/>
      <c r="M50" s="929"/>
    </row>
    <row r="51" spans="12:13">
      <c r="L51" s="929"/>
      <c r="M51" s="929"/>
    </row>
    <row r="52" spans="12:13">
      <c r="L52" s="929"/>
      <c r="M52" s="929"/>
    </row>
    <row r="53" spans="12:13">
      <c r="L53" s="929"/>
      <c r="M53" s="929"/>
    </row>
    <row r="54" spans="12:13">
      <c r="L54" s="929"/>
      <c r="M54" s="929"/>
    </row>
    <row r="55" spans="12:13">
      <c r="L55" s="929"/>
      <c r="M55" s="929"/>
    </row>
    <row r="56" spans="12:13">
      <c r="L56" s="929"/>
      <c r="M56" s="929"/>
    </row>
    <row r="57" spans="12:13">
      <c r="L57" s="929"/>
      <c r="M57" s="929"/>
    </row>
    <row r="58" spans="12:13">
      <c r="L58" s="929"/>
      <c r="M58" s="929"/>
    </row>
    <row r="59" spans="12:13">
      <c r="L59" s="929"/>
      <c r="M59" s="929"/>
    </row>
    <row r="60" spans="12:13">
      <c r="L60" s="929"/>
      <c r="M60" s="929"/>
    </row>
    <row r="61" spans="12:13">
      <c r="L61" s="929"/>
      <c r="M61" s="929"/>
    </row>
    <row r="62" spans="12:13">
      <c r="L62" s="929"/>
      <c r="M62" s="929"/>
    </row>
    <row r="63" spans="12:13">
      <c r="L63" s="929"/>
      <c r="M63" s="929"/>
    </row>
    <row r="64" spans="12:13">
      <c r="L64" s="929"/>
      <c r="M64" s="929"/>
    </row>
    <row r="65" spans="12:13">
      <c r="L65" s="929"/>
      <c r="M65" s="929"/>
    </row>
    <row r="66" spans="12:13">
      <c r="L66" s="929"/>
      <c r="M66" s="929"/>
    </row>
    <row r="67" spans="12:13">
      <c r="L67" s="929"/>
      <c r="M67" s="929"/>
    </row>
    <row r="68" spans="12:13">
      <c r="L68" s="929"/>
      <c r="M68" s="929"/>
    </row>
    <row r="69" spans="12:13">
      <c r="L69" s="929"/>
      <c r="M69" s="929"/>
    </row>
    <row r="70" spans="12:13">
      <c r="L70" s="929"/>
      <c r="M70" s="929"/>
    </row>
    <row r="71" spans="12:13">
      <c r="L71" s="929"/>
      <c r="M71" s="929"/>
    </row>
    <row r="72" spans="12:13">
      <c r="L72" s="929"/>
      <c r="M72" s="929"/>
    </row>
  </sheetData>
  <mergeCells count="9">
    <mergeCell ref="B28:F28"/>
    <mergeCell ref="B1:J1"/>
    <mergeCell ref="B2:J2"/>
    <mergeCell ref="B3:J3"/>
    <mergeCell ref="B4:B5"/>
    <mergeCell ref="C4:C5"/>
    <mergeCell ref="D4:E4"/>
    <mergeCell ref="F4:G4"/>
    <mergeCell ref="I4:J4"/>
  </mergeCells>
  <printOptions horizontalCentered="1"/>
  <pageMargins left="0.5" right="0.5" top="0.5" bottom="0.5" header="0.3" footer="0.3"/>
  <pageSetup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31</vt:i4>
      </vt:variant>
    </vt:vector>
  </HeadingPairs>
  <TitlesOfParts>
    <vt:vector size="76" baseType="lpstr">
      <vt:lpstr>Cover </vt:lpstr>
      <vt:lpstr>CPI_new</vt:lpstr>
      <vt:lpstr>CPI_Y-O-Y</vt:lpstr>
      <vt:lpstr>CPI_Nep &amp; Ind.</vt:lpstr>
      <vt:lpstr>WPI</vt:lpstr>
      <vt:lpstr>NSWI</vt:lpstr>
      <vt:lpstr>Direction</vt:lpstr>
      <vt:lpstr>X-India</vt:lpstr>
      <vt:lpstr>X-China</vt:lpstr>
      <vt:lpstr>X-Other</vt:lpstr>
      <vt:lpstr>M-India</vt:lpstr>
      <vt:lpstr>M-China</vt:lpstr>
      <vt:lpstr>M-Other</vt:lpstr>
      <vt:lpstr>Customwise Trade</vt:lpstr>
      <vt:lpstr>M_India$</vt:lpstr>
      <vt:lpstr>BOP</vt:lpstr>
      <vt:lpstr>BoP$</vt:lpstr>
      <vt:lpstr>ReserveRs</vt:lpstr>
      <vt:lpstr>Reserves $</vt:lpstr>
      <vt:lpstr>Exchange Rate</vt:lpstr>
      <vt:lpstr>GBO</vt:lpstr>
      <vt:lpstr>Revenue</vt:lpstr>
      <vt:lpstr>ODD</vt:lpstr>
      <vt:lpstr>MS</vt:lpstr>
      <vt:lpstr>CBS</vt:lpstr>
      <vt:lpstr>ODCS</vt:lpstr>
      <vt:lpstr>CALCB</vt:lpstr>
      <vt:lpstr>CALDB</vt:lpstr>
      <vt:lpstr>CALFC</vt:lpstr>
      <vt:lpstr>Deposits</vt:lpstr>
      <vt:lpstr>Sect credit</vt:lpstr>
      <vt:lpstr>Secu Credit</vt:lpstr>
      <vt:lpstr>Product credit</vt:lpstr>
      <vt:lpstr>Loan to Gov Ent</vt:lpstr>
      <vt:lpstr>Monetary Operation</vt:lpstr>
      <vt:lpstr>Purchase &amp; Sale of FC</vt:lpstr>
      <vt:lpstr>Inter bank</vt:lpstr>
      <vt:lpstr>Int Rate</vt:lpstr>
      <vt:lpstr>TBs 91_364</vt:lpstr>
      <vt:lpstr>Stock Mkt Indicator</vt:lpstr>
      <vt:lpstr>Issue Approval</vt:lpstr>
      <vt:lpstr>Listed Co</vt:lpstr>
      <vt:lpstr>Share Mkt Acti</vt:lpstr>
      <vt:lpstr>Turnover Detail</vt:lpstr>
      <vt:lpstr>Securities List</vt:lpstr>
      <vt:lpstr>BOP!Print_Area</vt:lpstr>
      <vt:lpstr>'BoP$'!Print_Area</vt:lpstr>
      <vt:lpstr>'Cover '!Print_Area</vt:lpstr>
      <vt:lpstr>CPI_new!Print_Area</vt:lpstr>
      <vt:lpstr>'Customwise Trade'!Print_Area</vt:lpstr>
      <vt:lpstr>Direction!Print_Area</vt:lpstr>
      <vt:lpstr>'Exchange Rate'!Print_Area</vt:lpstr>
      <vt:lpstr>GBO!Print_Area</vt:lpstr>
      <vt:lpstr>'Int Rate'!Print_Area</vt:lpstr>
      <vt:lpstr>'Inter bank'!Print_Area</vt:lpstr>
      <vt:lpstr>'Issue Approval'!Print_Area</vt:lpstr>
      <vt:lpstr>'Listed Co'!Print_Area</vt:lpstr>
      <vt:lpstr>'M_India$'!Print_Area</vt:lpstr>
      <vt:lpstr>'M-China'!Print_Area</vt:lpstr>
      <vt:lpstr>'M-India'!Print_Area</vt:lpstr>
      <vt:lpstr>'Monetary Operation'!Print_Area</vt:lpstr>
      <vt:lpstr>'M-Other'!Print_Area</vt:lpstr>
      <vt:lpstr>MS!Print_Area</vt:lpstr>
      <vt:lpstr>NSWI!Print_Area</vt:lpstr>
      <vt:lpstr>ODD!Print_Area</vt:lpstr>
      <vt:lpstr>'Product credit'!Print_Area</vt:lpstr>
      <vt:lpstr>'Purchase &amp; Sale of FC'!Print_Area</vt:lpstr>
      <vt:lpstr>ReserveRs!Print_Area</vt:lpstr>
      <vt:lpstr>'Reserves $'!Print_Area</vt:lpstr>
      <vt:lpstr>'Share Mkt Acti'!Print_Area</vt:lpstr>
      <vt:lpstr>'Stock Mkt Indicator'!Print_Area</vt:lpstr>
      <vt:lpstr>'TBs 91_364'!Print_Area</vt:lpstr>
      <vt:lpstr>'Turnover Detail'!Print_Area</vt:lpstr>
      <vt:lpstr>'X-China'!Print_Area</vt:lpstr>
      <vt:lpstr>'X-India'!Print_Area</vt:lpstr>
      <vt:lpstr>'X-Other'!Print_Area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S00677</dc:creator>
  <cp:lastModifiedBy>S00677</cp:lastModifiedBy>
  <cp:lastPrinted>2018-10-29T10:29:24Z</cp:lastPrinted>
  <dcterms:created xsi:type="dcterms:W3CDTF">2017-10-10T06:32:36Z</dcterms:created>
  <dcterms:modified xsi:type="dcterms:W3CDTF">2018-10-29T10:29:30Z</dcterms:modified>
</cp:coreProperties>
</file>