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activeTab="8"/>
  </bookViews>
  <sheets>
    <sheet name="cover" sheetId="1" r:id="rId1"/>
    <sheet name="MS" sheetId="2" r:id="rId2"/>
    <sheet name="MAC" sheetId="3" r:id="rId3"/>
    <sheet name="RM" sheetId="4" r:id="rId4"/>
    <sheet name="A&amp;L of CB" sheetId="5" r:id="rId5"/>
    <sheet name="Deposit" sheetId="6" r:id="rId6"/>
    <sheet name="Sec.Loan" sheetId="7" r:id="rId7"/>
    <sheet name="Secu Loan" sheetId="8" r:id="rId8"/>
    <sheet name="Claims on Govt ent" sheetId="9" r:id="rId9"/>
    <sheet name="Outright sale-purchase" sheetId="10" r:id="rId10"/>
    <sheet name="Reverse-repo" sheetId="11" r:id="rId11"/>
    <sheet name="Forex. Nrs" sheetId="12" r:id="rId12"/>
    <sheet name="Forex $" sheetId="13" r:id="rId13"/>
    <sheet name="IC Purchase" sheetId="14" r:id="rId14"/>
    <sheet name="Slf interbank" sheetId="15" r:id="rId15"/>
    <sheet name="Int" sheetId="16" r:id="rId16"/>
    <sheet name="TB 91" sheetId="17" r:id="rId17"/>
    <sheet name="TB-364" sheetId="18" r:id="rId18"/>
    <sheet name="Interbank RAte" sheetId="19" r:id="rId19"/>
    <sheet name="Share Market Indicator" sheetId="20" r:id="rId20"/>
    <sheet name="Public Issue Approval" sheetId="21" r:id="rId21"/>
    <sheet name="Listed Com" sheetId="22" r:id="rId22"/>
    <sheet name="Share Mkt Activities" sheetId="23" r:id="rId23"/>
    <sheet name="CPI_New" sheetId="24" r:id="rId24"/>
    <sheet name="CPI YOY" sheetId="25" r:id="rId25"/>
    <sheet name="WPI" sheetId="26" r:id="rId26"/>
    <sheet name="WPI YOY" sheetId="27" r:id="rId27"/>
    <sheet name="NSWI" sheetId="28" r:id="rId28"/>
    <sheet name="GBO" sheetId="29" r:id="rId29"/>
    <sheet name="Revenue" sheetId="30" r:id="rId30"/>
    <sheet name="Fresh TB" sheetId="31" r:id="rId31"/>
    <sheet name="ODD" sheetId="32" r:id="rId32"/>
    <sheet name="Direction" sheetId="33" r:id="rId33"/>
    <sheet name="X-India" sheetId="34" r:id="rId34"/>
    <sheet name="X-Other" sheetId="35" r:id="rId35"/>
    <sheet name="M-India" sheetId="36" r:id="rId36"/>
    <sheet name="M-Other" sheetId="37" r:id="rId37"/>
    <sheet name="BOP" sheetId="38" r:id="rId38"/>
    <sheet name="M-I_$" sheetId="39" r:id="rId39"/>
    <sheet name="ReserveRs" sheetId="40" r:id="rId40"/>
    <sheet name="Reserves $" sheetId="41" r:id="rId41"/>
    <sheet name="Ex Rate" sheetId="42" r:id="rId42"/>
  </sheets>
  <externalReferences>
    <externalReference r:id="rId45"/>
  </externalReferences>
  <definedNames/>
  <calcPr fullCalcOnLoad="1"/>
</workbook>
</file>

<file path=xl/sharedStrings.xml><?xml version="1.0" encoding="utf-8"?>
<sst xmlns="http://schemas.openxmlformats.org/spreadsheetml/2006/main" count="3871" uniqueCount="1749">
  <si>
    <t>*Change in NFA is derived by taking mid-July as base and minus (-) sign indicates increase.</t>
  </si>
  <si>
    <t>Period-end Buying Rate (Rs/USD)</t>
  </si>
  <si>
    <t xml:space="preserve">Middle </t>
  </si>
  <si>
    <t>Exchange Rate of US Dollar (NRs/US$)</t>
  </si>
  <si>
    <t>Sources: http://www.eia.doe.gov/emeu/international/crude1.xls and http://www.kitco.com/gold.londonfix.html</t>
  </si>
  <si>
    <t>Outright Purchase Auction*</t>
  </si>
  <si>
    <t>Repo Auction*</t>
  </si>
  <si>
    <t>Reverse Repo Auction*</t>
  </si>
  <si>
    <t>Share Market Activities</t>
  </si>
  <si>
    <t xml:space="preserve"> Turnover Details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</si>
  <si>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</si>
  <si>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</si>
  <si>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</si>
  <si>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</si>
  <si>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</si>
  <si>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</si>
  <si>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</si>
  <si>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</si>
  <si>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</si>
  <si>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</si>
  <si>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</si>
  <si>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</si>
  <si>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</si>
  <si>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</si>
  <si>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</si>
  <si>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</si>
  <si>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</si>
  <si>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</si>
  <si>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</si>
  <si>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</si>
  <si>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</si>
  <si>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</si>
  <si>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</si>
  <si>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</si>
  <si>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</si>
  <si>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</si>
  <si>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</si>
  <si>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</si>
  <si>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</si>
  <si>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</si>
  <si>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</si>
  <si>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</si>
  <si>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</si>
  <si>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</si>
  <si>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</si>
  <si>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</si>
  <si>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</si>
  <si>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</si>
  <si>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</si>
  <si>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</si>
  <si>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</si>
  <si>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Number of Listed Shares ('000)</t>
  </si>
  <si>
    <t>***Base: August 24, 2008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</si>
  <si>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</si>
  <si>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</si>
  <si>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</si>
  <si>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</si>
  <si>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</si>
  <si>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</si>
  <si>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</si>
  <si>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</si>
  <si>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</si>
  <si>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</si>
  <si>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</si>
  <si>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</si>
  <si>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FY</t>
  </si>
  <si>
    <t>1991/92</t>
  </si>
  <si>
    <t>1992/93</t>
  </si>
  <si>
    <t>1993/94</t>
  </si>
  <si>
    <t>1994/95</t>
  </si>
  <si>
    <t>1995/96</t>
  </si>
  <si>
    <t>4. Reserve Money (Use)</t>
  </si>
  <si>
    <t>1.5-5.25</t>
  </si>
  <si>
    <t>1.50-5.5</t>
  </si>
  <si>
    <t>2.5-7.25</t>
  </si>
  <si>
    <t>2.75-7.75</t>
  </si>
  <si>
    <t>1996/97</t>
  </si>
  <si>
    <t>1997/98</t>
  </si>
  <si>
    <t>1998/99</t>
  </si>
  <si>
    <t>1999/00</t>
  </si>
  <si>
    <t>2000/01</t>
  </si>
  <si>
    <t>2001/02</t>
  </si>
  <si>
    <t>2002/03</t>
  </si>
  <si>
    <t>Weighted Average Treasury Bills Rate (364-day)</t>
  </si>
  <si>
    <t>Annual Average</t>
  </si>
  <si>
    <t>2.0-5.25</t>
  </si>
  <si>
    <t>1.50-6.75</t>
  </si>
  <si>
    <t>1.75-6.75</t>
  </si>
  <si>
    <t>2.25-6.75</t>
  </si>
  <si>
    <t>2.75-6.75</t>
  </si>
  <si>
    <t>6.50-14.5</t>
  </si>
  <si>
    <t>Table 30</t>
  </si>
  <si>
    <t>Table 31</t>
  </si>
  <si>
    <t>NEPSE Float Index (Closing)***</t>
  </si>
  <si>
    <t>Table 32</t>
  </si>
  <si>
    <t>Table 33</t>
  </si>
  <si>
    <t>Table 34</t>
  </si>
  <si>
    <t>Table 35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</si>
  <si>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</si>
  <si>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</si>
  <si>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</si>
  <si>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</si>
  <si>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</si>
  <si>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</si>
  <si>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</si>
  <si>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</si>
  <si>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</si>
  <si>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</si>
  <si>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</si>
  <si>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</si>
  <si>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</si>
  <si>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</si>
  <si>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</si>
  <si>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</si>
  <si>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</si>
  <si>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</si>
  <si>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</si>
  <si>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</si>
  <si>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</si>
  <si>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</si>
  <si>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</si>
  <si>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</si>
  <si>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</si>
  <si>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</si>
  <si>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</si>
  <si>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</si>
  <si>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</si>
  <si>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</si>
  <si>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</si>
  <si>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</si>
  <si>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</si>
  <si>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</si>
  <si>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</si>
  <si>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</si>
  <si>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 xml:space="preserve">   Others #</t>
  </si>
  <si>
    <t>Local Authority Accounts</t>
  </si>
  <si>
    <t>Deficit (-) Surplus (+)</t>
  </si>
  <si>
    <t xml:space="preserve">       Overdrafts++</t>
  </si>
  <si>
    <t xml:space="preserve">       Others@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</si>
  <si>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</si>
  <si>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</si>
  <si>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</si>
  <si>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</si>
  <si>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</si>
  <si>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</si>
  <si>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</si>
  <si>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</si>
  <si>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</si>
  <si>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</si>
  <si>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</si>
  <si>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</si>
  <si>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</si>
  <si>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</si>
  <si>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</si>
  <si>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</si>
  <si>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</si>
  <si>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</si>
  <si>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</si>
  <si>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</si>
  <si>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</si>
  <si>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</si>
  <si>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</si>
  <si>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</si>
  <si>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</si>
  <si>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</si>
  <si>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</si>
  <si>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</si>
  <si>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</si>
  <si>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</si>
  <si>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</si>
  <si>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</si>
  <si>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</si>
  <si>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</si>
  <si>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</si>
  <si>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</si>
  <si>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</si>
  <si>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</si>
  <si>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</si>
  <si>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</si>
  <si>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</si>
  <si>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</si>
  <si>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</si>
  <si>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</si>
  <si>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</si>
  <si>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</si>
  <si>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</si>
  <si>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</si>
  <si>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</si>
  <si>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</si>
  <si>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</si>
  <si>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</si>
  <si>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</si>
  <si>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</si>
  <si>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</si>
  <si>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</si>
  <si>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</si>
  <si>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</si>
  <si>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</si>
  <si>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>(US$ in million)</t>
  </si>
  <si>
    <t xml:space="preserve">    Total  (A+B)</t>
  </si>
  <si>
    <t>Agri. Equip.&amp; Parts</t>
  </si>
  <si>
    <t xml:space="preserve"> Gurans Life Insurance Co</t>
  </si>
  <si>
    <t xml:space="preserve">Kamana Bikas Bank Ltd </t>
  </si>
  <si>
    <t xml:space="preserve">   Corporate Bond</t>
  </si>
  <si>
    <t xml:space="preserve">   Government Bond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</si>
  <si>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</si>
  <si>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</si>
  <si>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</si>
  <si>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</si>
  <si>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</si>
  <si>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</si>
  <si>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</si>
  <si>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</si>
  <si>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(Based on the Five Months' Data of  FY 2010/11)</t>
  </si>
  <si>
    <t>Five Months</t>
  </si>
  <si>
    <t xml:space="preserve"> +     Based on data reported by 8 NRB offices, 45 out of total 65 branches of Rastriya Banijya Bank, 24 out of total 42 branches of Nepal Bank Ltd, 5  branches of Everest Bank Limited and 1-1 branches each from Nepal Bangladesh Bank Limited and Global Bank Limited conducting government transactions.</t>
  </si>
  <si>
    <t>P=   Provisional</t>
  </si>
  <si>
    <t>Mid-Dec</t>
  </si>
  <si>
    <t>Dec-Jul</t>
  </si>
  <si>
    <t>Cuminseeds and Peppers</t>
  </si>
  <si>
    <t>Dry Cell Battery</t>
  </si>
  <si>
    <t>Electrical Equipment</t>
  </si>
  <si>
    <t>Enamel &amp; Other Paints</t>
  </si>
  <si>
    <t>Table 45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</si>
  <si>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</si>
  <si>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</si>
  <si>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</si>
  <si>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</si>
  <si>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</si>
  <si>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</si>
  <si>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</si>
  <si>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</si>
  <si>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</si>
  <si>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</si>
  <si>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</si>
  <si>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</si>
  <si>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</si>
  <si>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</si>
  <si>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</si>
  <si>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</si>
  <si>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</si>
  <si>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</si>
  <si>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</si>
  <si>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</si>
  <si>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</si>
  <si>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</si>
  <si>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</si>
  <si>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</si>
  <si>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</si>
  <si>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</si>
  <si>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</si>
  <si>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</si>
  <si>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</si>
  <si>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</si>
  <si>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</si>
  <si>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</si>
  <si>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</si>
  <si>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</si>
  <si>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</si>
  <si>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</si>
  <si>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 xml:space="preserve">Amount </t>
  </si>
  <si>
    <t>Permission Date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</si>
  <si>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</si>
  <si>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</si>
  <si>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</si>
  <si>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</si>
  <si>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</si>
  <si>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</si>
  <si>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</si>
  <si>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 xml:space="preserve"> e = estimates., P=Provisional</t>
  </si>
  <si>
    <t>Dec (e)</t>
  </si>
  <si>
    <t xml:space="preserve"> Changes in the Five Months of </t>
  </si>
  <si>
    <t>e=estimates</t>
  </si>
  <si>
    <t xml:space="preserve"> e = estimates.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</si>
  <si>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</si>
  <si>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</si>
  <si>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</si>
  <si>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</si>
  <si>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</si>
  <si>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</si>
  <si>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</si>
  <si>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</si>
  <si>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</si>
  <si>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</si>
  <si>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</si>
  <si>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</si>
  <si>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</si>
  <si>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</si>
  <si>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</si>
  <si>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</si>
  <si>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</si>
  <si>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</si>
  <si>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</si>
  <si>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</si>
  <si>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</si>
  <si>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</si>
  <si>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</si>
  <si>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</si>
  <si>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</si>
  <si>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</si>
  <si>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</si>
  <si>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</si>
  <si>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</si>
  <si>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</si>
  <si>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</si>
  <si>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</si>
  <si>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</si>
  <si>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</si>
  <si>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</si>
  <si>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</si>
  <si>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</si>
  <si>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</si>
  <si>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</si>
  <si>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</si>
  <si>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</si>
  <si>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</si>
  <si>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</si>
  <si>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 xml:space="preserve">         5.9 Civial Aviation Authority</t>
  </si>
  <si>
    <t>NEPAL RASTRA BANK</t>
  </si>
  <si>
    <t>(Percent per annum)</t>
  </si>
  <si>
    <t>Mid-months</t>
  </si>
  <si>
    <t>Sept.</t>
  </si>
  <si>
    <t>A. Government Securities</t>
  </si>
  <si>
    <t>Rs in million</t>
  </si>
  <si>
    <t xml:space="preserve">         2.6 The Timbre Corporation of Nepal</t>
  </si>
  <si>
    <t xml:space="preserve">         5.3 Janak Educationa Material Center Ltd.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</si>
  <si>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</si>
  <si>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</si>
  <si>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</si>
  <si>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</si>
  <si>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</si>
  <si>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</si>
  <si>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e=Estimated, p=Provisional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</si>
  <si>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</si>
  <si>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</si>
  <si>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</si>
  <si>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</si>
  <si>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</si>
  <si>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</si>
  <si>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</si>
  <si>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</si>
  <si>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</si>
  <si>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</si>
  <si>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</si>
  <si>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</si>
  <si>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44.49  </t>
  </si>
  <si>
    <t>55.51  </t>
  </si>
  <si>
    <t>0.5  </t>
  </si>
  <si>
    <t>-0.3  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</si>
  <si>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</si>
  <si>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</si>
  <si>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</si>
  <si>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</si>
  <si>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</si>
  <si>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</si>
  <si>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</si>
  <si>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</si>
  <si>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</si>
  <si>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</si>
  <si>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</si>
  <si>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</si>
  <si>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2.0-7</t>
  </si>
  <si>
    <t>Zinc Ingot</t>
  </si>
  <si>
    <t>Table 42</t>
  </si>
  <si>
    <t>Export of Major Commodities to India</t>
  </si>
  <si>
    <t>Export of Major Commodities to Other Countries</t>
  </si>
  <si>
    <t>2.0-5.50</t>
  </si>
  <si>
    <t>1.5-6.75</t>
  </si>
  <si>
    <t>1.75-5.75</t>
  </si>
  <si>
    <t>5.0-7.5</t>
  </si>
  <si>
    <t>6.0-7.5</t>
  </si>
  <si>
    <t>2008/09</t>
  </si>
  <si>
    <t>5.0-8.0</t>
  </si>
  <si>
    <t>6.0-7.75</t>
  </si>
  <si>
    <t>Monetary and Credit Aggregates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</si>
  <si>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</si>
  <si>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</si>
  <si>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</si>
  <si>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</si>
  <si>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</si>
  <si>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</si>
  <si>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</si>
  <si>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</si>
  <si>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</si>
  <si>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</si>
  <si>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</si>
  <si>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>Navadurga Finance Ltd.</t>
  </si>
  <si>
    <t>5 Over 3</t>
  </si>
  <si>
    <t>3 Over 1</t>
  </si>
  <si>
    <t>p = provisional</t>
  </si>
  <si>
    <t xml:space="preserve">   5.1.4 Vehicles</t>
  </si>
  <si>
    <t xml:space="preserve">   5.1.5 Other Fixed Assets</t>
  </si>
  <si>
    <t>LIBOR+.25</t>
  </si>
  <si>
    <t>Standing Liquidity Facility (SLF) Penal Rate#</t>
  </si>
  <si>
    <t>2.0-6.75</t>
  </si>
  <si>
    <t>9.5-12.0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</si>
  <si>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</si>
  <si>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</si>
  <si>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</si>
  <si>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</si>
  <si>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</si>
  <si>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</si>
  <si>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</si>
  <si>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</si>
  <si>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</si>
  <si>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</si>
  <si>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</si>
  <si>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</si>
  <si>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</si>
  <si>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</si>
  <si>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</si>
  <si>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</si>
  <si>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</si>
  <si>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</si>
  <si>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</si>
  <si>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</si>
  <si>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</si>
  <si>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>Import from India Against US Dollar Payment</t>
  </si>
  <si>
    <t xml:space="preserve">         1.6 Janakpur Cigaratte Factory Ltd.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</si>
  <si>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</si>
  <si>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</si>
  <si>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</si>
  <si>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</si>
  <si>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</si>
  <si>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</si>
  <si>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</si>
  <si>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</si>
  <si>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</si>
  <si>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</si>
  <si>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</si>
  <si>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</si>
  <si>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1.4 Forest, Fish Farming, Shlauter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</si>
  <si>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</si>
  <si>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</si>
  <si>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</si>
  <si>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</si>
  <si>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</si>
  <si>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</si>
  <si>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</si>
  <si>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</si>
  <si>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</si>
  <si>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</si>
  <si>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</si>
  <si>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3.2 Sugar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</si>
  <si>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</si>
  <si>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</si>
  <si>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</si>
  <si>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</si>
  <si>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</si>
  <si>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</si>
  <si>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</si>
  <si>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</si>
  <si>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</si>
  <si>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</si>
  <si>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</si>
  <si>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</si>
  <si>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</si>
  <si>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</si>
  <si>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</si>
  <si>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</si>
  <si>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</si>
  <si>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</si>
  <si>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</si>
  <si>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</si>
  <si>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</si>
  <si>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</si>
  <si>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</si>
  <si>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</si>
  <si>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</si>
  <si>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</si>
  <si>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</si>
  <si>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</si>
  <si>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</si>
  <si>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</si>
  <si>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</si>
  <si>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>Ordanary</t>
  </si>
  <si>
    <t xml:space="preserve"> Country Development Bank Ltd </t>
  </si>
  <si>
    <t xml:space="preserve"> Chilime Hydropower Co. Ltd.Share (for the people residing in the industry affected area) </t>
  </si>
  <si>
    <t>Grand total</t>
  </si>
  <si>
    <t>United insurance co. Ltd.</t>
  </si>
  <si>
    <t>2067-6-7</t>
  </si>
  <si>
    <t>Narayani Dev. Bank Ltd.</t>
  </si>
  <si>
    <t>DCBL Bank Ltd.</t>
  </si>
  <si>
    <t>Kumari Bank  Ltd..</t>
  </si>
  <si>
    <t>2067-6-27</t>
  </si>
  <si>
    <t xml:space="preserve">Monthly Turnover                      </t>
  </si>
  <si>
    <t>Listed Securities and Bonds in Nepal Stock Exchange Limited</t>
  </si>
  <si>
    <t xml:space="preserve">      NEPSE Sensitive Index**</t>
  </si>
  <si>
    <t xml:space="preserve"> (Rs. in million)</t>
  </si>
  <si>
    <t>Amount (Rs. in million)</t>
  </si>
  <si>
    <t>Paschimanchal Finance  Ltd.</t>
  </si>
  <si>
    <t>Zenith Finance Ltd.</t>
  </si>
  <si>
    <t>Udhyam Bikad Bank Ltd.</t>
  </si>
  <si>
    <t>Alpine Dev. Bank Ltd.</t>
  </si>
  <si>
    <t>Suryadarshan Finance Co. Ltd.</t>
  </si>
  <si>
    <t>Kumari Bank  Ltd.</t>
  </si>
  <si>
    <t>(Right) Auction</t>
  </si>
  <si>
    <t>United Insurance Co. Ltd.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</si>
  <si>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</si>
  <si>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</si>
  <si>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</si>
  <si>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</si>
  <si>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</si>
  <si>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</si>
  <si>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</si>
  <si>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</si>
  <si>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</si>
  <si>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</si>
  <si>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6.2 Jet Boat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</si>
  <si>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</si>
  <si>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</si>
  <si>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</si>
  <si>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</si>
  <si>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>125.5  </t>
  </si>
  <si>
    <t>138.4  </t>
  </si>
  <si>
    <t>151.6  </t>
  </si>
  <si>
    <t>10.2  </t>
  </si>
  <si>
    <t>9.6  </t>
  </si>
  <si>
    <t>133.5  </t>
  </si>
  <si>
    <t>157.7  </t>
  </si>
  <si>
    <t>181.6  </t>
  </si>
  <si>
    <t>15.2  </t>
  </si>
  <si>
    <t>151.7  </t>
  </si>
  <si>
    <t>15.6  </t>
  </si>
  <si>
    <t>164.6  </t>
  </si>
  <si>
    <t>221.2  </t>
  </si>
  <si>
    <t>193.0  </t>
  </si>
  <si>
    <t>34.4  </t>
  </si>
  <si>
    <t>3.8  </t>
  </si>
  <si>
    <t>-12.8  </t>
  </si>
  <si>
    <t>176.4  </t>
  </si>
  <si>
    <t>235.9  </t>
  </si>
  <si>
    <t>43.4  </t>
  </si>
  <si>
    <t>-13.3  </t>
  </si>
  <si>
    <t>33.7  </t>
  </si>
  <si>
    <t>181.8  </t>
  </si>
  <si>
    <t>21.8  </t>
  </si>
  <si>
    <t>10.5  </t>
  </si>
  <si>
    <t>-1.6  </t>
  </si>
  <si>
    <t>8.9  </t>
  </si>
  <si>
    <t>1.0  </t>
  </si>
  <si>
    <t>149.6  </t>
  </si>
  <si>
    <t>142.3  </t>
  </si>
  <si>
    <t>-4.9  </t>
  </si>
  <si>
    <t>109.5  </t>
  </si>
  <si>
    <t>169.7  </t>
  </si>
  <si>
    <t>26.1  </t>
  </si>
  <si>
    <t>-5.5  </t>
  </si>
  <si>
    <t>22.9  </t>
  </si>
  <si>
    <t>111.0  </t>
  </si>
  <si>
    <t>173.9  </t>
  </si>
  <si>
    <t>219.6  </t>
  </si>
  <si>
    <t>56.6  </t>
  </si>
  <si>
    <t>26.3  </t>
  </si>
  <si>
    <t>132.9  </t>
  </si>
  <si>
    <t>170.5  </t>
  </si>
  <si>
    <t>215.6  </t>
  </si>
  <si>
    <t>28.3  </t>
  </si>
  <si>
    <t>5.3  </t>
  </si>
  <si>
    <t>26.4  </t>
  </si>
  <si>
    <t>126.3  </t>
  </si>
  <si>
    <t>167.2  </t>
  </si>
  <si>
    <t>19.5  </t>
  </si>
  <si>
    <t>10.8  </t>
  </si>
  <si>
    <t>161.8  </t>
  </si>
  <si>
    <t>191.3  </t>
  </si>
  <si>
    <t>18.8  </t>
  </si>
  <si>
    <t>18.3  </t>
  </si>
  <si>
    <t>3.4  </t>
  </si>
  <si>
    <t>118.8  </t>
  </si>
  <si>
    <t>123.6  </t>
  </si>
  <si>
    <t>129.8  </t>
  </si>
  <si>
    <t>4.1  </t>
  </si>
  <si>
    <t>5.0  </t>
  </si>
  <si>
    <t>115.0  </t>
  </si>
  <si>
    <t>123.9  </t>
  </si>
  <si>
    <t>7.7  </t>
  </si>
  <si>
    <t>9.8  </t>
  </si>
  <si>
    <t>120.8  </t>
  </si>
  <si>
    <t>134.7  </t>
  </si>
  <si>
    <t>4.7  </t>
  </si>
  <si>
    <t>138.5  </t>
  </si>
  <si>
    <t>-8.5  </t>
  </si>
  <si>
    <t>112.9  </t>
  </si>
  <si>
    <t>118.4  </t>
  </si>
  <si>
    <t>8.3  </t>
  </si>
  <si>
    <t>-3.2  </t>
  </si>
  <si>
    <t>130.0  </t>
  </si>
  <si>
    <t>140.8  </t>
  </si>
  <si>
    <t>160.6  </t>
  </si>
  <si>
    <t>9.2  </t>
  </si>
  <si>
    <t>-0.9  </t>
  </si>
  <si>
    <t>14.0  </t>
  </si>
  <si>
    <t>138.2  </t>
  </si>
  <si>
    <t>158.5  </t>
  </si>
  <si>
    <t>190.5  </t>
  </si>
  <si>
    <t>14.7  </t>
  </si>
  <si>
    <t>-2.2  </t>
  </si>
  <si>
    <t>20.2  </t>
  </si>
  <si>
    <t>120.4  </t>
  </si>
  <si>
    <t>125.3  </t>
  </si>
  <si>
    <t>136.2  </t>
  </si>
  <si>
    <t>123.8  </t>
  </si>
  <si>
    <t>10.6  </t>
  </si>
  <si>
    <t>6.6  </t>
  </si>
  <si>
    <t>131.6  </t>
  </si>
  <si>
    <t>158.0  </t>
  </si>
  <si>
    <t>178.3  </t>
  </si>
  <si>
    <t>20.1  </t>
  </si>
  <si>
    <t>12.8  </t>
  </si>
  <si>
    <t>117.7  </t>
  </si>
  <si>
    <t>122.4  </t>
  </si>
  <si>
    <t>124.7  </t>
  </si>
  <si>
    <t>4.0  </t>
  </si>
  <si>
    <t>1.9  </t>
  </si>
  <si>
    <t>137.9  </t>
  </si>
  <si>
    <t>131.2  </t>
  </si>
  <si>
    <t>156.1  </t>
  </si>
  <si>
    <t>176.7  </t>
  </si>
  <si>
    <t>13.2  </t>
  </si>
  <si>
    <t>118.5  </t>
  </si>
  <si>
    <t>130.9  </t>
  </si>
  <si>
    <t>4.3  </t>
  </si>
  <si>
    <t>5.9  </t>
  </si>
  <si>
    <t>Mid-December 2010</t>
  </si>
  <si>
    <t>Nov/Dec</t>
  </si>
  <si>
    <t xml:space="preserve">     7.2 Truck Services &amp; Store Arrangements</t>
  </si>
  <si>
    <t xml:space="preserve">     7.3 Water Transportation</t>
  </si>
  <si>
    <t xml:space="preserve">     7.4 Pipe Lines Except Natural Gas</t>
  </si>
  <si>
    <t xml:space="preserve">     7.5 Communications</t>
  </si>
  <si>
    <t xml:space="preserve">     7.6 Electricity</t>
  </si>
  <si>
    <t xml:space="preserve">     7.7 Gas &amp; Gas Pipe Line Services</t>
  </si>
  <si>
    <t xml:space="preserve">     7.8 Other Services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</si>
  <si>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</si>
  <si>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</si>
  <si>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</si>
  <si>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</si>
  <si>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</si>
  <si>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</si>
  <si>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</si>
  <si>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</si>
  <si>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>Name of Companies</t>
  </si>
  <si>
    <t>Listed Securities</t>
  </si>
  <si>
    <t>Listed Date</t>
  </si>
  <si>
    <t>Pokhara Finance Ltd.</t>
  </si>
  <si>
    <t>Bonus</t>
  </si>
  <si>
    <t>Triveni Bikas Bank Ltd.</t>
  </si>
  <si>
    <t>Nerude Lagubitta Bikas Bank Ltd.</t>
  </si>
  <si>
    <t>Ordinary</t>
  </si>
  <si>
    <t>City Development Bank Ltd.</t>
  </si>
  <si>
    <t>Agricultural Development Bank Ltd.</t>
  </si>
  <si>
    <t>Bikas Rinpatra 2072 "Ga"</t>
  </si>
  <si>
    <t>Gov. Bond</t>
  </si>
  <si>
    <t>Bank of Asia Nepal Ltd.</t>
  </si>
  <si>
    <t>Rights</t>
  </si>
  <si>
    <t>Nepal Life Insurance co. Ltd.</t>
  </si>
  <si>
    <t>Auction</t>
  </si>
  <si>
    <t>Capital Merchant Banking &amp; Finanec Ltd.</t>
  </si>
  <si>
    <t xml:space="preserve">   Foreign Grants</t>
  </si>
  <si>
    <t xml:space="preserve"> 1/ Adjusting the exchange valuation loss of  Rs. 4053.21 million</t>
  </si>
  <si>
    <t xml:space="preserve"> 2/ Adjusting the exchange valuation loss of Rs.1460.95 million</t>
  </si>
  <si>
    <t xml:space="preserve"> 1/ Adjusting the exchange valuation loss of Rs.4135.4 million</t>
  </si>
  <si>
    <t xml:space="preserve"> 2/ Adjusting the exchange valuation loss of Rs. 1509.7 million.</t>
  </si>
  <si>
    <t xml:space="preserve"> 2/ Adjusting the exchange valuation loss of Rs. 1509.7 million</t>
  </si>
  <si>
    <t xml:space="preserve"> 1/ Adjusting the exchange valuation gain of  Rs. 82.2 million.</t>
  </si>
  <si>
    <t xml:space="preserve"> 2/ Adjusting the exchange valuation gain of Rs. 48.7 million. </t>
  </si>
  <si>
    <t>6. Inter Bank Deposits</t>
  </si>
  <si>
    <t>(Percent)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</si>
  <si>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</si>
  <si>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</si>
  <si>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</si>
  <si>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</si>
  <si>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</si>
  <si>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</si>
  <si>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</si>
  <si>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>5. Govt Deposits/Overdraft*</t>
  </si>
  <si>
    <t>*Government deposits(-)/Overdraft(+)</t>
  </si>
  <si>
    <t>5.0-9.0</t>
  </si>
  <si>
    <t>6.0-10.0</t>
  </si>
  <si>
    <t>1.5-5.75</t>
  </si>
  <si>
    <t>1.50-6.5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</si>
  <si>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</si>
  <si>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</si>
  <si>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</si>
  <si>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 xml:space="preserve">     9.12 Other Investment Instutions</t>
  </si>
  <si>
    <t>1/</t>
  </si>
  <si>
    <t>2/</t>
  </si>
  <si>
    <t>Total (1 to 13)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</si>
  <si>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</si>
  <si>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</si>
  <si>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</si>
  <si>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</si>
  <si>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</si>
  <si>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</si>
  <si>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</si>
  <si>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</si>
  <si>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</si>
  <si>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</si>
  <si>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</si>
  <si>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7over 4</t>
  </si>
  <si>
    <t>7. Non Profit Organisations</t>
  </si>
  <si>
    <t>8. Individuals</t>
  </si>
  <si>
    <t>9. Miscellaneous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</si>
  <si>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</si>
  <si>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</si>
  <si>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</si>
  <si>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</si>
  <si>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</si>
  <si>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    10.5 Health Services</t>
  </si>
  <si>
    <t>2.0-7.5</t>
  </si>
  <si>
    <t>1.50-6.0</t>
  </si>
  <si>
    <t>1.75-7.0</t>
  </si>
  <si>
    <t>2.5-9.0</t>
  </si>
  <si>
    <t>2.75-9.5</t>
  </si>
  <si>
    <t>6.5.0-11.0</t>
  </si>
  <si>
    <t>Percent</t>
  </si>
  <si>
    <t>(y-o-y changes)</t>
  </si>
  <si>
    <t xml:space="preserve">     10.6 Hospitals, Clinic etc</t>
  </si>
  <si>
    <t xml:space="preserve">     10.7 Educational Services</t>
  </si>
  <si>
    <t>Name of Issuing Companies</t>
  </si>
  <si>
    <t>(Rs in million)</t>
  </si>
  <si>
    <t>Number of Scrips Traded</t>
  </si>
  <si>
    <t xml:space="preserve">     10.8 Entertainment, Recreation, Films</t>
  </si>
  <si>
    <t xml:space="preserve">     10.9 Other Service companies</t>
  </si>
  <si>
    <t xml:space="preserve"> 11 Consumable Loan</t>
  </si>
  <si>
    <t>2.75-8.75</t>
  </si>
  <si>
    <t>8.25-13.50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</si>
  <si>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</si>
  <si>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</si>
  <si>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</si>
  <si>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</si>
  <si>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</si>
  <si>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</si>
  <si>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</si>
  <si>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</si>
  <si>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Gross Foreign Exchange Holding of the Banking Sector</t>
  </si>
  <si>
    <t>Summary of Balance of Payments Presentation</t>
  </si>
  <si>
    <t xml:space="preserve"> </t>
  </si>
  <si>
    <t>2005/06</t>
  </si>
  <si>
    <t>2006/07</t>
  </si>
  <si>
    <t>Aug</t>
  </si>
  <si>
    <t>Amount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</si>
  <si>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</si>
  <si>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</si>
  <si>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</si>
  <si>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</si>
  <si>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</si>
  <si>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</si>
  <si>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</si>
  <si>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</si>
  <si>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</si>
  <si>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</si>
  <si>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 xml:space="preserve">   instrument which takes place at the initiative of NRB.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</si>
  <si>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</si>
  <si>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</si>
  <si>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</si>
  <si>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</si>
  <si>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</si>
  <si>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>Table 27</t>
  </si>
  <si>
    <t>Table 28</t>
  </si>
  <si>
    <t>Table 29</t>
  </si>
  <si>
    <t xml:space="preserve">     4.2 Non-government</t>
  </si>
  <si>
    <t>5. Claims on Banks</t>
  </si>
  <si>
    <t xml:space="preserve">     5.1 Refinance</t>
  </si>
  <si>
    <t>2. Borrowings from Nepal Rastra Bank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</si>
  <si>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</si>
  <si>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</si>
  <si>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</si>
  <si>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</si>
  <si>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</si>
  <si>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</si>
  <si>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</si>
  <si>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</si>
  <si>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</si>
  <si>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</si>
  <si>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</si>
  <si>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</si>
  <si>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</si>
  <si>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</si>
  <si>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</si>
  <si>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</si>
  <si>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47.26  </t>
  </si>
  <si>
    <t>Loans to Government Enterprises</t>
  </si>
  <si>
    <t>National Urban Consumer Price Index (New Series)</t>
  </si>
  <si>
    <t>52.74  </t>
  </si>
  <si>
    <t>Other Items, net</t>
  </si>
  <si>
    <t>1. Total Deposits</t>
  </si>
  <si>
    <t xml:space="preserve">   1.1. Demand Deposits</t>
  </si>
  <si>
    <t>Jul  (p)</t>
  </si>
  <si>
    <t>percent</t>
  </si>
  <si>
    <t>*    Also includes 'other deposits'</t>
  </si>
  <si>
    <t>2010/11*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</si>
  <si>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</si>
  <si>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</si>
  <si>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</si>
  <si>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</si>
  <si>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</si>
  <si>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</si>
  <si>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</si>
  <si>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</si>
  <si>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</si>
  <si>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</si>
  <si>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</si>
  <si>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</si>
  <si>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</si>
  <si>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</si>
  <si>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</si>
  <si>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</si>
  <si>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</si>
  <si>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</si>
  <si>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>179.5  </t>
  </si>
  <si>
    <t>0.9  </t>
  </si>
  <si>
    <t>175.3  </t>
  </si>
  <si>
    <t>194.5  </t>
  </si>
  <si>
    <t>219.4  </t>
  </si>
  <si>
    <t>185.3  </t>
  </si>
  <si>
    <t>165.3  </t>
  </si>
  <si>
    <t>0.7  </t>
  </si>
  <si>
    <t>143.6  </t>
  </si>
  <si>
    <t>142.6  </t>
  </si>
  <si>
    <t>167.7  </t>
  </si>
  <si>
    <t>207.4  </t>
  </si>
  <si>
    <t>220.9  </t>
  </si>
  <si>
    <t>167.3  </t>
  </si>
  <si>
    <t>183.5  </t>
  </si>
  <si>
    <t>138.0  </t>
  </si>
  <si>
    <t>150.2  </t>
  </si>
  <si>
    <t>118.9  </t>
  </si>
  <si>
    <t>122.2  </t>
  </si>
  <si>
    <t>113.0  </t>
  </si>
  <si>
    <t>131.8  </t>
  </si>
  <si>
    <t>0.3  </t>
  </si>
  <si>
    <t>124.9  </t>
  </si>
  <si>
    <t>138.6  </t>
  </si>
  <si>
    <t>90.5  </t>
  </si>
  <si>
    <t>121.8  </t>
  </si>
  <si>
    <t>117.3  </t>
  </si>
  <si>
    <t>158.4  </t>
  </si>
  <si>
    <t>186.5  </t>
  </si>
  <si>
    <t>135.3  </t>
  </si>
  <si>
    <t>144.4  </t>
  </si>
  <si>
    <t>176.2  </t>
  </si>
  <si>
    <t>Import of Major Commodities from India</t>
  </si>
  <si>
    <t>Import of Major Commodities from Other Countries</t>
  </si>
  <si>
    <t>Number of Shares ('000)</t>
  </si>
  <si>
    <t>Amount (Rs. million)</t>
  </si>
  <si>
    <t>123.7  </t>
  </si>
  <si>
    <t>150.4  </t>
  </si>
  <si>
    <t>176.9  </t>
  </si>
  <si>
    <t>130.2  </t>
  </si>
  <si>
    <t>Sep/Oct</t>
  </si>
  <si>
    <t xml:space="preserve"> (2005/06=100) 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</si>
  <si>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</si>
  <si>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</si>
  <si>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</si>
  <si>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</si>
  <si>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</si>
  <si>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</si>
  <si>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</si>
  <si>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</si>
  <si>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</si>
  <si>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</si>
  <si>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</si>
  <si>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</si>
  <si>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</si>
  <si>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</si>
  <si>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</si>
  <si>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</si>
  <si>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</si>
  <si>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</si>
  <si>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</si>
  <si>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2067-5-13</t>
  </si>
  <si>
    <t>2067-5-30</t>
  </si>
  <si>
    <t xml:space="preserve"> Prabhu Finance Ltd </t>
  </si>
  <si>
    <t>2067-6-4</t>
  </si>
  <si>
    <t xml:space="preserve"> Sanima Bikas Bank Ltd </t>
  </si>
  <si>
    <t>2067-6-10</t>
  </si>
  <si>
    <t xml:space="preserve"> Prime Commercial Bank Ltd </t>
  </si>
  <si>
    <t>2067-6-13</t>
  </si>
  <si>
    <t xml:space="preserve"> Reliable Finance Ltd </t>
  </si>
  <si>
    <t>2067-6-14</t>
  </si>
  <si>
    <t xml:space="preserve"> Miteri Dev elopment Bank Ltd </t>
  </si>
  <si>
    <t>2067-6-19</t>
  </si>
  <si>
    <t>Mahakali Bikas Bank Ltd 1</t>
  </si>
  <si>
    <t>2067-7-9</t>
  </si>
  <si>
    <t>2067-6-11</t>
  </si>
  <si>
    <t>2067-6-12</t>
  </si>
  <si>
    <t>2067-6-15</t>
  </si>
  <si>
    <t>2067-6-26</t>
  </si>
  <si>
    <t>Nepal Finance Ltd.</t>
  </si>
  <si>
    <t>2067-7-18</t>
  </si>
  <si>
    <t>Bank of Kathmandu Ltd.</t>
  </si>
  <si>
    <t>2067-7-25</t>
  </si>
  <si>
    <t>2067-7-8</t>
  </si>
  <si>
    <t>Sunrise Bank Ltd.</t>
  </si>
  <si>
    <t>138.9  </t>
  </si>
  <si>
    <t>150.7  </t>
  </si>
  <si>
    <t>137.0  </t>
  </si>
  <si>
    <t>159.8  </t>
  </si>
  <si>
    <t>181.0  </t>
  </si>
  <si>
    <t>151.1  </t>
  </si>
  <si>
    <t>174.4  </t>
  </si>
  <si>
    <t>-0.5  </t>
  </si>
  <si>
    <t>213.2  </t>
  </si>
  <si>
    <t>192.2  </t>
  </si>
  <si>
    <t>203.4  </t>
  </si>
  <si>
    <t>235.7  </t>
  </si>
  <si>
    <t>163.5  </t>
  </si>
  <si>
    <t>184.7  </t>
  </si>
  <si>
    <t>-1.3  </t>
  </si>
  <si>
    <t>133.3  </t>
  </si>
  <si>
    <t>143.0  </t>
  </si>
  <si>
    <t>-0.4  </t>
  </si>
  <si>
    <t>146.0  </t>
  </si>
  <si>
    <t>167.0  </t>
  </si>
  <si>
    <t>168.7  </t>
  </si>
  <si>
    <t>217.3  </t>
  </si>
  <si>
    <t>136.1  </t>
  </si>
  <si>
    <t>162.0  </t>
  </si>
  <si>
    <t>218.4  </t>
  </si>
  <si>
    <t>19.0  </t>
  </si>
  <si>
    <t>166.9  </t>
  </si>
  <si>
    <t>119.7  </t>
  </si>
  <si>
    <t>135.7  </t>
  </si>
  <si>
    <t>13.4  </t>
  </si>
  <si>
    <t>8.1  </t>
  </si>
  <si>
    <t>7.5  </t>
  </si>
  <si>
    <t>135.1  </t>
  </si>
  <si>
    <t>150.9  </t>
  </si>
  <si>
    <t>11.7  </t>
  </si>
  <si>
    <t>160.8  </t>
  </si>
  <si>
    <t>185.0  </t>
  </si>
  <si>
    <t>123.1  </t>
  </si>
  <si>
    <t>128.6  </t>
  </si>
  <si>
    <t>3.1  </t>
  </si>
  <si>
    <t>-0.2  </t>
  </si>
  <si>
    <t>136.0  </t>
  </si>
  <si>
    <t>1.6  </t>
  </si>
  <si>
    <t>124.3  </t>
  </si>
  <si>
    <t>134.6  </t>
  </si>
  <si>
    <t>138.8  </t>
  </si>
  <si>
    <t>2.0  </t>
  </si>
  <si>
    <t>117.8  </t>
  </si>
  <si>
    <t>4.2  </t>
  </si>
  <si>
    <t>-9.5  </t>
  </si>
  <si>
    <t>122.3  </t>
  </si>
  <si>
    <t>8.7  </t>
  </si>
  <si>
    <t>1.4  </t>
  </si>
  <si>
    <t>115.3  </t>
  </si>
  <si>
    <t>6.0  </t>
  </si>
  <si>
    <t>142.1  </t>
  </si>
  <si>
    <t>162.1  </t>
  </si>
  <si>
    <t>189.3  </t>
  </si>
  <si>
    <t>133.4  </t>
  </si>
  <si>
    <t>-1.4  </t>
  </si>
  <si>
    <t>145.2  </t>
  </si>
  <si>
    <t>9.3  </t>
  </si>
  <si>
    <t>177.6  </t>
  </si>
  <si>
    <t>18.1  </t>
  </si>
  <si>
    <t>124.0  </t>
  </si>
  <si>
    <t>137.8  </t>
  </si>
  <si>
    <t>150.8  </t>
  </si>
  <si>
    <t>9.4  </t>
  </si>
  <si>
    <t>156.7  </t>
  </si>
  <si>
    <t>177.1  </t>
  </si>
  <si>
    <t>123.0  </t>
  </si>
  <si>
    <t>130.7  </t>
  </si>
  <si>
    <t>6.3  </t>
  </si>
  <si>
    <t>Oct/Nov</t>
  </si>
  <si>
    <t>National Urban Consumer Price Index (Monthly Series)</t>
  </si>
  <si>
    <t xml:space="preserve"> Shikhar Finance Ltd </t>
  </si>
  <si>
    <t xml:space="preserve"> Royal Merchant Banking &amp; Finance Ltd </t>
  </si>
  <si>
    <t>Nirdhan Utthan Bank Ltd.</t>
  </si>
  <si>
    <t>Kumari Bank Ltd.</t>
  </si>
  <si>
    <t>* * After adjusting exchange valuation gain/loss</t>
  </si>
  <si>
    <t>1.50-5.75</t>
  </si>
  <si>
    <t>1.75-6.25</t>
  </si>
  <si>
    <t>2.5-7.50</t>
  </si>
  <si>
    <t>2.75-8.0</t>
  </si>
  <si>
    <t>9.5-13.0</t>
  </si>
  <si>
    <t>6.5.0-11.5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</si>
  <si>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</si>
  <si>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</si>
  <si>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</si>
  <si>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</si>
  <si>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</si>
  <si>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</si>
  <si>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</si>
  <si>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</si>
  <si>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</si>
  <si>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</si>
  <si>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</si>
  <si>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</si>
  <si>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</si>
  <si>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</si>
  <si>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</si>
  <si>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Loan to Government Enterprises</t>
  </si>
  <si>
    <t>Listed Companies and Market Capitalization</t>
  </si>
  <si>
    <t>Table 7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</si>
  <si>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</si>
  <si>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</si>
  <si>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</si>
  <si>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</si>
  <si>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</si>
  <si>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</si>
  <si>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</si>
  <si>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</si>
  <si>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</si>
  <si>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</si>
  <si>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</si>
  <si>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</si>
  <si>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</si>
  <si>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</si>
  <si>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</si>
  <si>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#  Change in outstanding amount disbursed to VDC/DDC remaining unspent.</t>
  </si>
  <si>
    <t xml:space="preserve">       d. Claims on Private Sector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</si>
  <si>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</si>
  <si>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</si>
  <si>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</si>
  <si>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</si>
  <si>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</si>
  <si>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</si>
  <si>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</si>
  <si>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</si>
  <si>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Money Multiplier (M1)</t>
  </si>
  <si>
    <t>Money Multiplier (M2)</t>
  </si>
  <si>
    <t>6.Change in NFA (before adj. ex. val.)*</t>
  </si>
  <si>
    <t xml:space="preserve">7.Exchange Valuation </t>
  </si>
  <si>
    <t>8.Change in NFA (6+7)**</t>
  </si>
  <si>
    <t>Table 43</t>
  </si>
  <si>
    <t>–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</si>
  <si>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</si>
  <si>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</si>
  <si>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</si>
  <si>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</si>
  <si>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</si>
  <si>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</si>
  <si>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</si>
  <si>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</si>
  <si>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</si>
  <si>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</si>
  <si>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</si>
  <si>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</si>
  <si>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</si>
  <si>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</si>
  <si>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</si>
  <si>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</si>
  <si>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</si>
  <si>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</si>
  <si>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</si>
  <si>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</si>
  <si>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</si>
  <si>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</si>
  <si>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</si>
  <si>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</si>
  <si>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</si>
  <si>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</si>
  <si>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</si>
  <si>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</si>
  <si>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</si>
  <si>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r>
      <t>2009/10</t>
    </r>
    <r>
      <rPr>
        <b/>
        <vertAlign val="superscript"/>
        <sz val="9"/>
        <rFont val="Times New Roman"/>
        <family val="1"/>
      </rPr>
      <t>R</t>
    </r>
  </si>
  <si>
    <r>
      <t>2009/10</t>
    </r>
    <r>
      <rPr>
        <b/>
        <vertAlign val="superscript"/>
        <sz val="10"/>
        <rFont val="Times New Roman"/>
        <family val="1"/>
      </rPr>
      <t>R</t>
    </r>
  </si>
  <si>
    <t>Rs   in    million</t>
  </si>
  <si>
    <t>(Base year:2005/06=100)</t>
  </si>
  <si>
    <t>(Base year:1995/96=100)</t>
  </si>
  <si>
    <t xml:space="preserve">        Electric and Electronic Goods</t>
  </si>
  <si>
    <t>Source: http://www.nepalstock.com/reports/monthly.php</t>
  </si>
  <si>
    <t xml:space="preserve">        Drugs and Medicine</t>
  </si>
  <si>
    <t>Table 37</t>
  </si>
  <si>
    <t>Table 38</t>
  </si>
  <si>
    <t>Table 39</t>
  </si>
  <si>
    <t xml:space="preserve">P= Provisional   </t>
  </si>
  <si>
    <t>R= Revised</t>
  </si>
  <si>
    <t>R=Revised, P=provisional</t>
  </si>
  <si>
    <t>P=Provisional</t>
  </si>
  <si>
    <t xml:space="preserve">        Textile-Related Products</t>
  </si>
  <si>
    <t xml:space="preserve">        Others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</si>
  <si>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</si>
  <si>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</si>
  <si>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</si>
  <si>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</si>
  <si>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</si>
  <si>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</si>
  <si>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</si>
  <si>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</si>
  <si>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</si>
  <si>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</si>
  <si>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</si>
  <si>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</si>
  <si>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</si>
  <si>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</si>
  <si>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</si>
  <si>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</si>
  <si>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</si>
  <si>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</si>
  <si>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</si>
  <si>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</si>
  <si>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</si>
  <si>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</si>
  <si>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</si>
  <si>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</si>
  <si>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</si>
  <si>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</si>
  <si>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</si>
  <si>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</si>
  <si>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</si>
  <si>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</si>
  <si>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</si>
  <si>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</si>
  <si>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</si>
  <si>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</si>
  <si>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</si>
  <si>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</si>
  <si>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</si>
  <si>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</si>
  <si>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</si>
  <si>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49.67  </t>
  </si>
  <si>
    <t>128.7  </t>
  </si>
  <si>
    <t>144.8  </t>
  </si>
  <si>
    <t>1.2  </t>
  </si>
  <si>
    <t>50.33  </t>
  </si>
  <si>
    <t>2.8  </t>
  </si>
  <si>
    <t>0.4  </t>
  </si>
  <si>
    <t xml:space="preserve">   Principal Repayment</t>
  </si>
  <si>
    <t>Unspent Government Balance</t>
  </si>
  <si>
    <t xml:space="preserve">   Revenue</t>
  </si>
  <si>
    <t xml:space="preserve">   Non-Budgetary Receipts,net</t>
  </si>
  <si>
    <t xml:space="preserve">   V.A.T.</t>
  </si>
  <si>
    <t>Sources of Financing</t>
  </si>
  <si>
    <t xml:space="preserve">   Internal Loans</t>
  </si>
  <si>
    <t xml:space="preserve">     Domestic Borrowings</t>
  </si>
  <si>
    <t xml:space="preserve">       d. Citizen Saving Certificates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</si>
  <si>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</si>
  <si>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</si>
  <si>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</si>
  <si>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</si>
  <si>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</si>
  <si>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 xml:space="preserve">2009/10 </t>
  </si>
  <si>
    <t xml:space="preserve">   Educational Service Tax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</si>
  <si>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</si>
  <si>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</si>
  <si>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</si>
  <si>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</si>
  <si>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</si>
  <si>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</si>
  <si>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</si>
  <si>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</si>
  <si>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r>
      <t>2010/11</t>
    </r>
    <r>
      <rPr>
        <b/>
        <vertAlign val="superscript"/>
        <sz val="10"/>
        <rFont val="Times New Roman"/>
        <family val="1"/>
      </rPr>
      <t>P</t>
    </r>
  </si>
  <si>
    <r>
      <t>2010/11</t>
    </r>
    <r>
      <rPr>
        <b/>
        <vertAlign val="superscript"/>
        <sz val="9"/>
        <rFont val="Times New Roman"/>
        <family val="1"/>
      </rPr>
      <t>P</t>
    </r>
  </si>
  <si>
    <r>
      <t>2010/11</t>
    </r>
    <r>
      <rPr>
        <vertAlign val="superscript"/>
        <sz val="10"/>
        <rFont val="Times New Roman"/>
        <family val="1"/>
      </rPr>
      <t>P</t>
    </r>
  </si>
  <si>
    <r>
      <t>2010/11</t>
    </r>
    <r>
      <rPr>
        <vertAlign val="superscript"/>
        <sz val="10"/>
        <rFont val="Times New Roman"/>
        <family val="1"/>
      </rPr>
      <t xml:space="preserve"> P</t>
    </r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</si>
  <si>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</si>
  <si>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</si>
  <si>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</si>
  <si>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</si>
  <si>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</si>
  <si>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</si>
  <si>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</si>
  <si>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</si>
  <si>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</si>
  <si>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</si>
  <si>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</si>
  <si>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</si>
  <si>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</si>
  <si>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</si>
  <si>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</si>
  <si>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</si>
  <si>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</si>
  <si>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</si>
  <si>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</si>
  <si>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</si>
  <si>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</si>
  <si>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</si>
  <si>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</si>
  <si>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</si>
  <si>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</si>
  <si>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</si>
  <si>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</si>
  <si>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</si>
  <si>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</si>
  <si>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</si>
  <si>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</si>
  <si>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</si>
  <si>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Transactions</t>
  </si>
  <si>
    <t>Table 4</t>
  </si>
  <si>
    <t>Group</t>
  </si>
  <si>
    <t>Closing</t>
  </si>
  <si>
    <t>High</t>
  </si>
  <si>
    <t>Low</t>
  </si>
  <si>
    <t>137.3  </t>
  </si>
  <si>
    <t>165.6  </t>
  </si>
  <si>
    <t xml:space="preserve">2010/11 </t>
  </si>
  <si>
    <r>
      <t xml:space="preserve">2010/11 </t>
    </r>
    <r>
      <rPr>
        <b/>
        <vertAlign val="superscript"/>
        <sz val="10"/>
        <rFont val="Times New Roman"/>
        <family val="1"/>
      </rPr>
      <t>P</t>
    </r>
  </si>
  <si>
    <t>131.9  </t>
  </si>
  <si>
    <t xml:space="preserve">Consumer Price Index : Kathmandu Valley </t>
  </si>
  <si>
    <t xml:space="preserve">Consumer Price Index : Terai </t>
  </si>
  <si>
    <t xml:space="preserve">Consumer Price Index : Hill 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</si>
  <si>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</si>
  <si>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</si>
  <si>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</si>
  <si>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</si>
  <si>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</si>
  <si>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</si>
  <si>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</si>
  <si>
    <t xml:space="preserve">Current Macroeconomic Situation </t>
  </si>
  <si>
    <t>Monetary Survey</t>
  </si>
  <si>
    <t>Monetary Authorities' Account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</si>
  <si>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</si>
  <si>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</si>
  <si>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</si>
  <si>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</si>
  <si>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</si>
  <si>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</si>
  <si>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</si>
  <si>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</si>
  <si>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</si>
  <si>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</si>
  <si>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</si>
  <si>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</si>
  <si>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</si>
  <si>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</si>
  <si>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</si>
  <si>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</si>
  <si>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</si>
  <si>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</si>
  <si>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2067-4-19</t>
  </si>
  <si>
    <t>2067-4-31</t>
  </si>
  <si>
    <t>2067-4-20</t>
  </si>
  <si>
    <t>2067-4-7</t>
  </si>
  <si>
    <t xml:space="preserve">Listed Amount </t>
  </si>
  <si>
    <t>(in thousand)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</si>
  <si>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</si>
  <si>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</si>
  <si>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</si>
  <si>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</si>
  <si>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</si>
  <si>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</si>
  <si>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</si>
  <si>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</si>
  <si>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</si>
  <si>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</si>
  <si>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</si>
  <si>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</si>
  <si>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</si>
  <si>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</si>
  <si>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</si>
  <si>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National Consumer Price Index   (New Series)</t>
  </si>
  <si>
    <t>Groups &amp; Sub-groups</t>
  </si>
  <si>
    <t>Weight %</t>
  </si>
  <si>
    <t>Column</t>
  </si>
  <si>
    <t xml:space="preserve">Overall Index </t>
  </si>
  <si>
    <t>100.00  </t>
  </si>
  <si>
    <t>135.9  </t>
  </si>
  <si>
    <t>1. Food and Beverage</t>
  </si>
  <si>
    <t>46.82  </t>
  </si>
  <si>
    <t>      Cereals Grains &amp; their products</t>
  </si>
  <si>
    <t>14.81  </t>
  </si>
  <si>
    <t>142.4  </t>
  </si>
  <si>
    <t>      Legume Varieties</t>
  </si>
  <si>
    <t>2.01  </t>
  </si>
  <si>
    <t>      Vegetables</t>
  </si>
  <si>
    <t>5.65  </t>
  </si>
  <si>
    <t>      Meat &amp; Fish</t>
  </si>
  <si>
    <t>5.70  </t>
  </si>
  <si>
    <t>0.8  </t>
  </si>
  <si>
    <t>      Milk Products and Egg</t>
  </si>
  <si>
    <t>5.01  </t>
  </si>
  <si>
    <t>160.1  </t>
  </si>
  <si>
    <t>0.0  </t>
  </si>
  <si>
    <t>      Ghee and Oil</t>
  </si>
  <si>
    <t>2.70  </t>
  </si>
  <si>
    <t>0.1  </t>
  </si>
  <si>
    <t>      Fruits</t>
  </si>
  <si>
    <t>2.23  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</si>
  <si>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</si>
  <si>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</si>
  <si>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</si>
  <si>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</si>
  <si>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</si>
  <si>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</si>
  <si>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      Hard Drinks</t>
  </si>
  <si>
    <t>1.72  </t>
  </si>
  <si>
    <t>145.9  </t>
  </si>
  <si>
    <t>      Tobacco Products</t>
  </si>
  <si>
    <t>0.85  </t>
  </si>
  <si>
    <t>163.2  </t>
  </si>
  <si>
    <t>      Restaurant &amp; Hotel</t>
  </si>
  <si>
    <t>2.35  </t>
  </si>
  <si>
    <t>2. Non-Food and Services</t>
  </si>
  <si>
    <t>53.18  </t>
  </si>
  <si>
    <t>      Clothing &amp; Footwear</t>
  </si>
  <si>
    <t>8.49  </t>
  </si>
  <si>
    <t>121.0  </t>
  </si>
  <si>
    <t>129.0  </t>
  </si>
  <si>
    <t>      Housing &amp; Utilities</t>
  </si>
  <si>
    <t>10.87  </t>
  </si>
  <si>
    <t>0.2  </t>
  </si>
  <si>
    <t>      Furnishing &amp; Household Equipment</t>
  </si>
  <si>
    <t>4.89  </t>
  </si>
  <si>
    <t>0.6  </t>
  </si>
  <si>
    <t>      Health</t>
  </si>
  <si>
    <t>3.25  </t>
  </si>
  <si>
    <t>127.4  </t>
  </si>
  <si>
    <t>      Transport</t>
  </si>
  <si>
    <t>6.01  </t>
  </si>
  <si>
    <t>134.5  </t>
  </si>
  <si>
    <t>      Communication</t>
  </si>
  <si>
    <t>3.64  </t>
  </si>
  <si>
    <t>100.1  </t>
  </si>
  <si>
    <t>      Recreation and Culture</t>
  </si>
  <si>
    <t>5.39  </t>
  </si>
  <si>
    <t>      Education</t>
  </si>
  <si>
    <t>8.46  </t>
  </si>
  <si>
    <t>121.3  </t>
  </si>
  <si>
    <t>10.9  </t>
  </si>
  <si>
    <t>5.8  </t>
  </si>
  <si>
    <t>      Miscellaneous Goods &amp; Services</t>
  </si>
  <si>
    <t>2.17  </t>
  </si>
  <si>
    <t>128.9  </t>
  </si>
  <si>
    <t>129.1  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</si>
  <si>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</si>
  <si>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</si>
  <si>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</si>
  <si>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</si>
  <si>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</si>
  <si>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 xml:space="preserve">   c. Other Deposits</t>
  </si>
  <si>
    <t xml:space="preserve">* Since 2004/05, the outright sale auction of treasury bills has been used as a monetary </t>
  </si>
  <si>
    <t xml:space="preserve">   This fully collateralised lending facility takes place at the initiative of commercial banks.</t>
  </si>
  <si>
    <t>Table 20</t>
  </si>
  <si>
    <t xml:space="preserve">FY </t>
  </si>
  <si>
    <t>Mid-Month</t>
  </si>
  <si>
    <t>Month End*</t>
  </si>
  <si>
    <t>Monthly Average*</t>
  </si>
  <si>
    <t>Buying</t>
  </si>
  <si>
    <t>Selling</t>
  </si>
  <si>
    <t>Jun</t>
  </si>
  <si>
    <t>Jul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</si>
  <si>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</si>
  <si>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</si>
  <si>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</si>
  <si>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</si>
  <si>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</si>
  <si>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</si>
  <si>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</si>
  <si>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</si>
  <si>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</si>
  <si>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</si>
  <si>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</si>
  <si>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</si>
  <si>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</si>
  <si>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</si>
  <si>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</si>
  <si>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</si>
  <si>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>Twelve Months Rolling Standard Deviation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</si>
  <si>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</si>
  <si>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</si>
  <si>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</si>
  <si>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</si>
  <si>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</si>
  <si>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</si>
  <si>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</si>
  <si>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</si>
  <si>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</si>
  <si>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</si>
  <si>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</si>
  <si>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</si>
  <si>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Share Unit</t>
  </si>
  <si>
    <t xml:space="preserve"> Share Amount </t>
  </si>
  <si>
    <t>5 over 2</t>
  </si>
  <si>
    <t>* Base: February 12, 1994</t>
  </si>
  <si>
    <t>2010/11</t>
  </si>
  <si>
    <t>(Of which Foreign Employment Bond)</t>
  </si>
  <si>
    <t>** Base: July 16, 2006</t>
  </si>
  <si>
    <t>Index</t>
  </si>
  <si>
    <t>Resources</t>
  </si>
  <si>
    <t>2009                 sep</t>
  </si>
  <si>
    <t>2009             Oct</t>
  </si>
  <si>
    <t>2009             Nov</t>
  </si>
  <si>
    <t>LIBOR+0.25</t>
  </si>
  <si>
    <t>6.0-10</t>
  </si>
  <si>
    <t>2.0-7.25</t>
  </si>
  <si>
    <t>2.0-8.0</t>
  </si>
  <si>
    <t>2.0-12.0</t>
  </si>
  <si>
    <t>1.5-7.25</t>
  </si>
  <si>
    <t>1.75-7.25</t>
  </si>
  <si>
    <t>1.75-8.0</t>
  </si>
  <si>
    <t>1.5-6.5</t>
  </si>
  <si>
    <t>1.5-9.5</t>
  </si>
  <si>
    <t>1.75-9.5</t>
  </si>
  <si>
    <t>1.75-8.75</t>
  </si>
  <si>
    <t>1.75-9.75</t>
  </si>
  <si>
    <t>2.75-10.0</t>
  </si>
  <si>
    <t>2.50-9.0</t>
  </si>
  <si>
    <t>2.5-10.0</t>
  </si>
  <si>
    <t>2.5-11.0</t>
  </si>
  <si>
    <t>3.5-11.5</t>
  </si>
  <si>
    <t>4.75-11.5</t>
  </si>
  <si>
    <t>2.75-9.50</t>
  </si>
  <si>
    <t>2.75-10.5</t>
  </si>
  <si>
    <t>* As per Nepalese Calendar</t>
  </si>
  <si>
    <t>2.75-11.5</t>
  </si>
  <si>
    <t>2.75-13.0</t>
  </si>
  <si>
    <t>4.0-13.0</t>
  </si>
  <si>
    <t>5.0-13.0</t>
  </si>
  <si>
    <t>6.5-12.5</t>
  </si>
  <si>
    <t>4.0-18.0</t>
  </si>
  <si>
    <t>6.5-13.50</t>
  </si>
  <si>
    <t>6.5-18.0</t>
  </si>
  <si>
    <t>7.0-18.0</t>
  </si>
  <si>
    <t xml:space="preserve"># The SLF rate is determined at the penal rate added to the weighted average discount rate of  91-day Treasury Bills of the preceding week </t>
  </si>
  <si>
    <t>or the Bank Rate whichever is higher.</t>
  </si>
  <si>
    <t>Amount Change</t>
  </si>
  <si>
    <t xml:space="preserve">   ii. Commercial Banks</t>
  </si>
  <si>
    <t>** Refers to past London historical fix.</t>
  </si>
  <si>
    <t>Gold ($/ounce)**</t>
  </si>
  <si>
    <t>5. Assets =  Liabilities</t>
  </si>
  <si>
    <t>Stock Market Indicators</t>
  </si>
  <si>
    <t>Market Capitalization of Listed Companies (Rs in million)</t>
  </si>
  <si>
    <t>Rs  in              million</t>
  </si>
  <si>
    <t>Rs               in million</t>
  </si>
  <si>
    <t>Mid-Months</t>
  </si>
  <si>
    <t xml:space="preserve">   Others (Freeze Account)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</si>
  <si>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</si>
  <si>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</si>
  <si>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</si>
  <si>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</si>
  <si>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</si>
  <si>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>** Base; July 16, 2006</t>
  </si>
  <si>
    <t>8. Other Assets</t>
  </si>
  <si>
    <t>Factors Affecting Reserve Money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</si>
  <si>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</si>
  <si>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</si>
  <si>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</si>
  <si>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</si>
  <si>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</si>
  <si>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</si>
  <si>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</si>
  <si>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</si>
  <si>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</si>
  <si>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</si>
  <si>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</si>
  <si>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</si>
  <si>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>2.2 Other Items, Net</t>
  </si>
  <si>
    <t xml:space="preserve">   c. Claims on Non-Gov Fin.Ent</t>
  </si>
  <si>
    <t xml:space="preserve">   b.  Deposits of Com. Banks</t>
  </si>
  <si>
    <t>Table 21</t>
  </si>
  <si>
    <t>Table 22</t>
  </si>
  <si>
    <t>Table 23</t>
  </si>
  <si>
    <t>Table 24</t>
  </si>
  <si>
    <t>Table 26</t>
  </si>
  <si>
    <t xml:space="preserve">3. Reserve Money 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</si>
  <si>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</si>
  <si>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</si>
  <si>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</si>
  <si>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</si>
  <si>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</si>
  <si>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</si>
  <si>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</si>
  <si>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</si>
  <si>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</si>
  <si>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Table 25</t>
  </si>
  <si>
    <t>-</t>
  </si>
  <si>
    <t>Name of Corporation</t>
  </si>
  <si>
    <t xml:space="preserve">     1. Industrial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</si>
  <si>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</si>
  <si>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</si>
  <si>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</si>
  <si>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</si>
  <si>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</si>
  <si>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</si>
  <si>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</si>
  <si>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</si>
  <si>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</si>
  <si>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</si>
  <si>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</si>
  <si>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</si>
  <si>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 xml:space="preserve">         1.14 Bhaktapur Brick Factory</t>
  </si>
  <si>
    <t xml:space="preserve">         1.15 Others</t>
  </si>
  <si>
    <t xml:space="preserve">     3.3 Drinking Materials (Bear, Alcohol, Soda etc)</t>
  </si>
  <si>
    <t>Ocotber</t>
  </si>
  <si>
    <t xml:space="preserve">     2 Trading</t>
  </si>
  <si>
    <t xml:space="preserve">         2.1 Agriculture Input Corporation</t>
  </si>
  <si>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</si>
  <si>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</si>
  <si>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</si>
  <si>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</si>
  <si>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</si>
  <si>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</si>
  <si>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</si>
  <si>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</si>
  <si>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>2009/10</t>
  </si>
  <si>
    <t xml:space="preserve">         3.3 Rastria Banijya Bank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</si>
  <si>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</si>
  <si>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</si>
  <si>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</si>
  <si>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</si>
  <si>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</si>
  <si>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</si>
  <si>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</si>
  <si>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</si>
  <si>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</si>
  <si>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</si>
  <si>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</si>
  <si>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</si>
  <si>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</si>
  <si>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</si>
  <si>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</si>
  <si>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 xml:space="preserve">     5 Other Government Corporations</t>
  </si>
  <si>
    <t xml:space="preserve">         5.1 Cultural Corporation</t>
  </si>
  <si>
    <t xml:space="preserve">         5.2 Gorakhapatra Corporation</t>
  </si>
  <si>
    <t xml:space="preserve">         5.4 Nepal Television</t>
  </si>
  <si>
    <t xml:space="preserve">         5.5 Rural Housing Company Ltd.</t>
  </si>
  <si>
    <t>@ Interest from Government Treasury transaction.</t>
  </si>
  <si>
    <t xml:space="preserve">         5.6 Nepal Water Supply Corporation</t>
  </si>
  <si>
    <t xml:space="preserve">         5.7 Nepal Electricity Authority</t>
  </si>
  <si>
    <t xml:space="preserve">         5.8 Nepal Telecommunication Corporation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</si>
  <si>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</si>
  <si>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</si>
  <si>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</si>
  <si>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</si>
  <si>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</si>
  <si>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</si>
  <si>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</si>
  <si>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</si>
  <si>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</si>
  <si>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</si>
  <si>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</si>
  <si>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</si>
  <si>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</si>
  <si>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</si>
  <si>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</si>
  <si>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</si>
  <si>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</si>
  <si>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</si>
  <si>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</si>
  <si>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</si>
  <si>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</si>
  <si>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</si>
  <si>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</si>
  <si>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</si>
  <si>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</si>
  <si>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</si>
  <si>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</si>
  <si>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</si>
  <si>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</si>
  <si>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</si>
  <si>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</si>
  <si>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</si>
  <si>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</si>
  <si>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</si>
  <si>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</si>
  <si>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</si>
  <si>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Types of  Securities</t>
  </si>
  <si>
    <t>Annual</t>
  </si>
  <si>
    <t>A. Current Account</t>
  </si>
  <si>
    <t>Research Department</t>
  </si>
  <si>
    <t xml:space="preserve">       b.Foreign Grants</t>
  </si>
  <si>
    <t>Actual Expenditure</t>
  </si>
  <si>
    <t xml:space="preserve">       a.Treasury Bills</t>
  </si>
  <si>
    <t xml:space="preserve">       b.Development Bonds</t>
  </si>
  <si>
    <t xml:space="preserve">       c.National Savings Certificates</t>
  </si>
  <si>
    <t xml:space="preserve">   Foreign Loans</t>
  </si>
  <si>
    <t>Government Budgetary Operation+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</si>
  <si>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</si>
  <si>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</si>
  <si>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</si>
  <si>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</si>
  <si>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</si>
  <si>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</si>
  <si>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</si>
  <si>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</si>
  <si>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</si>
  <si>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</si>
  <si>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Peoples' Finance Ltd.</t>
  </si>
  <si>
    <t>2067-5-3</t>
  </si>
  <si>
    <t>Premier Finance Ltd.</t>
  </si>
  <si>
    <t>2067-5-21</t>
  </si>
  <si>
    <t>Universal Finance Ltd.</t>
  </si>
  <si>
    <t>Aliance Insurance co.Ltd.</t>
  </si>
  <si>
    <t>Business Dev.Bank Ltd</t>
  </si>
  <si>
    <t>Mid-December</t>
  </si>
  <si>
    <t>N.B. Insurance Company Ltd.</t>
  </si>
  <si>
    <t>2067-8-2</t>
  </si>
  <si>
    <t xml:space="preserve">Kathmandu  Finance Ltd </t>
  </si>
  <si>
    <t>2067-8-7</t>
  </si>
  <si>
    <t>Butwal Finance Ltd.</t>
  </si>
  <si>
    <t>2067-8-17</t>
  </si>
  <si>
    <t>Lord Buddha Finance Ltd.</t>
  </si>
  <si>
    <t>2067-8-28</t>
  </si>
  <si>
    <t>Professional Bikas Bank Ltd.</t>
  </si>
  <si>
    <t>Purnima Bikas Bank Ltd.</t>
  </si>
  <si>
    <t>2067-812</t>
  </si>
  <si>
    <t xml:space="preserve"> Rara  Bikas Bank Ltd.</t>
  </si>
  <si>
    <t>2067-8-14</t>
  </si>
  <si>
    <t>United Finance Ltd.</t>
  </si>
  <si>
    <t>Himchuli Bikas Bank Ltd.</t>
  </si>
  <si>
    <t>2067-8-13</t>
  </si>
  <si>
    <t>NIDC CApital Market Ltd.</t>
  </si>
  <si>
    <t>Everest Bank Ltd.</t>
  </si>
  <si>
    <t>2067-8-26</t>
  </si>
  <si>
    <t>Standard Chartered Bank Ltd.</t>
  </si>
  <si>
    <t>2067-8-29</t>
  </si>
  <si>
    <t>Kathmandu Finance Ltd.</t>
  </si>
  <si>
    <t>Shibhalaxmi Finance Ltd.</t>
  </si>
  <si>
    <t>Swastik Merchant Finance  Ltd.</t>
  </si>
  <si>
    <t>UniqueFinance Ltd.</t>
  </si>
  <si>
    <t>Diyalo Bikas Bank Ltd.</t>
  </si>
  <si>
    <t>Seti Bittiya Sanstha Ltd.</t>
  </si>
  <si>
    <t>Gaurishankar Dev. Bank Ltd.</t>
  </si>
  <si>
    <t>PadhupatiI Dev. Bank Ltd.</t>
  </si>
  <si>
    <t>Sahayogi Bikas Bank Ltd.</t>
  </si>
  <si>
    <t>Prudential Finance Ltd.</t>
  </si>
  <si>
    <t xml:space="preserve">CMB Finance Ltd. </t>
  </si>
  <si>
    <t>Citizen Bank Int. Ltd.</t>
  </si>
  <si>
    <t>Mid December</t>
  </si>
  <si>
    <t>***Base:August24, 2008</t>
  </si>
  <si>
    <t>Bageswori dev.Bank Ltd</t>
  </si>
  <si>
    <t>Infrastructure Dev. Bank Ltd</t>
  </si>
  <si>
    <t>Manakamana Dev. Bank Ltd.</t>
  </si>
  <si>
    <t>2067-4-25</t>
  </si>
  <si>
    <t>Surya Life Insurence Co. Ltd.</t>
  </si>
  <si>
    <t>International Leasing finance Ltd</t>
  </si>
  <si>
    <t>Gurkha Dev. Bank Ltd</t>
  </si>
  <si>
    <t>2067-5-2</t>
  </si>
  <si>
    <t>(In million)</t>
  </si>
  <si>
    <t>CMB Finance Ltd</t>
  </si>
  <si>
    <t>Yeti Finance Ltd</t>
  </si>
  <si>
    <t xml:space="preserve">Grand Total </t>
  </si>
  <si>
    <t xml:space="preserve">Types of  </t>
  </si>
  <si>
    <t>Securities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</si>
  <si>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</si>
  <si>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</si>
  <si>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</si>
  <si>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</si>
  <si>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</si>
  <si>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</si>
  <si>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</si>
  <si>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</si>
  <si>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</si>
  <si>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</si>
  <si>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</si>
  <si>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</si>
  <si>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</si>
  <si>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</si>
  <si>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</si>
  <si>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</si>
  <si>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</si>
  <si>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</si>
  <si>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</si>
  <si>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</si>
  <si>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</si>
  <si>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</si>
  <si>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</si>
  <si>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</si>
  <si>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</si>
  <si>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</si>
  <si>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</si>
  <si>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</si>
  <si>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8.0-13.50</t>
  </si>
  <si>
    <t>Miscellaneous Items, Net</t>
  </si>
  <si>
    <t>Total, Group A through D</t>
  </si>
  <si>
    <t>E. Reserves and Related Items</t>
  </si>
  <si>
    <t>Use of Fund Credit and Loans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</si>
  <si>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</si>
  <si>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</si>
  <si>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</si>
  <si>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</si>
  <si>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</si>
  <si>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</si>
  <si>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</si>
  <si>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</si>
  <si>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</si>
  <si>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</si>
  <si>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</si>
  <si>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</si>
  <si>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5 Months</t>
  </si>
  <si>
    <t>During 5 Months</t>
  </si>
  <si>
    <t>Mid-Jul To Mid-Dec</t>
  </si>
  <si>
    <t>Dec-Dec</t>
  </si>
  <si>
    <t>* Since 2004/05, the outright purchase auction of treasury bills has been used as a monetary</t>
  </si>
  <si>
    <t>* Since 2004/05, the repo auction of treasury bills has been used as a monetary</t>
  </si>
  <si>
    <t>* Since 2004/05, the reverse repo auction of treasury bills has been used as a monetary</t>
  </si>
  <si>
    <t>Foreign Exchange Intervention*</t>
  </si>
  <si>
    <t>Table 40</t>
  </si>
  <si>
    <t>Table 41</t>
  </si>
  <si>
    <t>Table 44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</si>
  <si>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</si>
  <si>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</si>
  <si>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</si>
  <si>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</si>
  <si>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</si>
  <si>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IC Purchase</t>
  </si>
  <si>
    <t>US$ Sale</t>
  </si>
  <si>
    <t>Standing Liquidity Facility (SLF)*</t>
  </si>
  <si>
    <t>* Introduced as a safety valve for domestic payments system since 2004/05.</t>
  </si>
  <si>
    <t>Interbank Transaction (Amount)</t>
  </si>
  <si>
    <t>Fresh Treasury Bills</t>
  </si>
  <si>
    <t>Structure of Interest Rates</t>
  </si>
  <si>
    <t>Year</t>
  </si>
  <si>
    <t>2. Village Development Committees</t>
  </si>
  <si>
    <t>6.5-13.0</t>
  </si>
  <si>
    <t>Development Bonds</t>
  </si>
  <si>
    <t>3.0-8.0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</si>
  <si>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</si>
  <si>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</si>
  <si>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</si>
  <si>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</si>
  <si>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</si>
  <si>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</si>
  <si>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</si>
  <si>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</si>
  <si>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</si>
  <si>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</si>
  <si>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</si>
  <si>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</si>
  <si>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</si>
  <si>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</si>
  <si>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</si>
  <si>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</si>
  <si>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</si>
  <si>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</si>
  <si>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</si>
  <si>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</si>
  <si>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</si>
  <si>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</si>
  <si>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</si>
  <si>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</si>
  <si>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</si>
  <si>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</si>
  <si>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</si>
  <si>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</si>
  <si>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</si>
  <si>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</si>
  <si>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</si>
  <si>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</si>
  <si>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</si>
  <si>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</si>
  <si>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>Deposit Details of Commercial Banks</t>
  </si>
  <si>
    <t>Government Revenue Collection</t>
  </si>
  <si>
    <t>Sectorwise Credit Flows of Commercial Banks</t>
  </si>
  <si>
    <t>Securitywise Credit Flows of Commercial Banks</t>
  </si>
  <si>
    <t>Outright Sale Auction*</t>
  </si>
  <si>
    <t xml:space="preserve">* Based on customs data 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</si>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</sst>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</numFmts>
  <fonts count="3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Helv"/>
      <family val="0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 style="double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9" fontId="0" fillId="0" borderId="0" applyFont="0" applyFill="0" applyBorder="0" applyAlignment="0" applyProtection="0"/>
  </cellStyleXfs>
  <cellXfs count="1649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5" fontId="2" fillId="0" borderId="0" xfId="21" applyFont="1">
      <alignment/>
      <protection/>
    </xf>
    <xf numFmtId="165" fontId="1" fillId="0" borderId="0" xfId="21" applyFont="1" applyBorder="1" applyAlignment="1" quotePrefix="1">
      <alignment horizontal="center"/>
      <protection/>
    </xf>
    <xf numFmtId="165" fontId="2" fillId="0" borderId="5" xfId="21" applyNumberFormat="1" applyFont="1" applyBorder="1" applyAlignment="1" applyProtection="1">
      <alignment horizontal="centerContinuous"/>
      <protection/>
    </xf>
    <xf numFmtId="165" fontId="2" fillId="0" borderId="6" xfId="21" applyFont="1" applyBorder="1" applyAlignment="1">
      <alignment horizontal="centerContinuous"/>
      <protection/>
    </xf>
    <xf numFmtId="165" fontId="2" fillId="0" borderId="4" xfId="21" applyNumberFormat="1" applyFont="1" applyBorder="1" applyAlignment="1" applyProtection="1">
      <alignment horizontal="center"/>
      <protection/>
    </xf>
    <xf numFmtId="165" fontId="2" fillId="0" borderId="0" xfId="21" applyNumberFormat="1" applyFont="1" applyAlignment="1" applyProtection="1">
      <alignment horizontal="left"/>
      <protection/>
    </xf>
    <xf numFmtId="164" fontId="2" fillId="0" borderId="0" xfId="21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21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165" fontId="2" fillId="0" borderId="0" xfId="25" applyFont="1">
      <alignment/>
      <protection/>
    </xf>
    <xf numFmtId="165" fontId="2" fillId="0" borderId="0" xfId="21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164" fontId="2" fillId="0" borderId="8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Fill="1" applyAlignment="1">
      <alignment/>
    </xf>
    <xf numFmtId="164" fontId="1" fillId="0" borderId="9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39" fontId="14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Fill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1" fillId="0" borderId="12" xfId="0" applyNumberFormat="1" applyFont="1" applyBorder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43" fontId="2" fillId="0" borderId="9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3" xfId="15" applyNumberFormat="1" applyFont="1" applyFill="1" applyBorder="1" applyAlignment="1">
      <alignment/>
    </xf>
    <xf numFmtId="43" fontId="2" fillId="0" borderId="11" xfId="15" applyNumberFormat="1" applyFont="1" applyBorder="1" applyAlignment="1">
      <alignment/>
    </xf>
    <xf numFmtId="43" fontId="2" fillId="0" borderId="11" xfId="15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/>
    </xf>
    <xf numFmtId="0" fontId="1" fillId="2" borderId="9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166" fontId="1" fillId="0" borderId="13" xfId="0" applyNumberFormat="1" applyFont="1" applyFill="1" applyBorder="1" applyAlignment="1" applyProtection="1">
      <alignment horizontal="right" vertical="center"/>
      <protection/>
    </xf>
    <xf numFmtId="166" fontId="2" fillId="0" borderId="3" xfId="0" applyNumberFormat="1" applyFont="1" applyBorder="1" applyAlignment="1">
      <alignment horizontal="right"/>
    </xf>
    <xf numFmtId="166" fontId="2" fillId="0" borderId="3" xfId="0" applyNumberFormat="1" applyFont="1" applyFill="1" applyBorder="1" applyAlignment="1" applyProtection="1">
      <alignment horizontal="right" vertical="center"/>
      <protection/>
    </xf>
    <xf numFmtId="166" fontId="2" fillId="0" borderId="4" xfId="0" applyNumberFormat="1" applyFont="1" applyFill="1" applyBorder="1" applyAlignment="1" applyProtection="1">
      <alignment horizontal="right" vertical="center"/>
      <protection/>
    </xf>
    <xf numFmtId="166" fontId="1" fillId="0" borderId="3" xfId="0" applyNumberFormat="1" applyFont="1" applyFill="1" applyBorder="1" applyAlignment="1" applyProtection="1">
      <alignment horizontal="right" vertical="center"/>
      <protection/>
    </xf>
    <xf numFmtId="166" fontId="1" fillId="0" borderId="2" xfId="0" applyNumberFormat="1" applyFont="1" applyBorder="1" applyAlignment="1">
      <alignment horizontal="right"/>
    </xf>
    <xf numFmtId="166" fontId="1" fillId="0" borderId="2" xfId="0" applyNumberFormat="1" applyFont="1" applyFill="1" applyBorder="1" applyAlignment="1" applyProtection="1">
      <alignment horizontal="right" vertical="center"/>
      <protection/>
    </xf>
    <xf numFmtId="166" fontId="1" fillId="0" borderId="7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6" fontId="2" fillId="0" borderId="4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6" fontId="1" fillId="0" borderId="14" xfId="0" applyNumberFormat="1" applyFont="1" applyBorder="1" applyAlignment="1">
      <alignment horizontal="right"/>
    </xf>
    <xf numFmtId="166" fontId="1" fillId="0" borderId="6" xfId="0" applyNumberFormat="1" applyFont="1" applyBorder="1" applyAlignment="1">
      <alignment horizontal="right"/>
    </xf>
    <xf numFmtId="0" fontId="2" fillId="0" borderId="0" xfId="26" applyFont="1">
      <alignment/>
      <protection/>
    </xf>
    <xf numFmtId="164" fontId="1" fillId="0" borderId="9" xfId="26" applyNumberFormat="1" applyFont="1" applyBorder="1">
      <alignment/>
      <protection/>
    </xf>
    <xf numFmtId="164" fontId="2" fillId="0" borderId="9" xfId="26" applyNumberFormat="1" applyFont="1" applyBorder="1">
      <alignment/>
      <protection/>
    </xf>
    <xf numFmtId="164" fontId="2" fillId="0" borderId="11" xfId="26" applyNumberFormat="1" applyFont="1" applyBorder="1">
      <alignment/>
      <protection/>
    </xf>
    <xf numFmtId="0" fontId="2" fillId="0" borderId="0" xfId="26" applyFont="1" applyAlignment="1">
      <alignment horizontal="right"/>
      <protection/>
    </xf>
    <xf numFmtId="164" fontId="2" fillId="0" borderId="10" xfId="26" applyNumberFormat="1" applyFont="1" applyBorder="1">
      <alignment/>
      <protection/>
    </xf>
    <xf numFmtId="164" fontId="2" fillId="0" borderId="4" xfId="26" applyNumberFormat="1" applyFont="1" applyBorder="1">
      <alignment/>
      <protection/>
    </xf>
    <xf numFmtId="164" fontId="2" fillId="0" borderId="9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5" fillId="0" borderId="0" xfId="0" applyFont="1" applyFill="1" applyAlignment="1" quotePrefix="1">
      <alignment horizontal="centerContinuous"/>
    </xf>
    <xf numFmtId="0" fontId="1" fillId="2" borderId="9" xfId="0" applyFont="1" applyFill="1" applyBorder="1" applyAlignment="1" quotePrefix="1">
      <alignment horizontal="center"/>
    </xf>
    <xf numFmtId="167" fontId="1" fillId="2" borderId="9" xfId="0" applyNumberFormat="1" applyFont="1" applyFill="1" applyBorder="1" applyAlignment="1" quotePrefix="1">
      <alignment horizontal="center"/>
    </xf>
    <xf numFmtId="167" fontId="1" fillId="2" borderId="8" xfId="0" applyNumberFormat="1" applyFont="1" applyFill="1" applyBorder="1" applyAlignment="1" quotePrefix="1">
      <alignment horizontal="center"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164" fontId="1" fillId="0" borderId="9" xfId="0" applyNumberFormat="1" applyFont="1" applyBorder="1" applyAlignment="1">
      <alignment horizontal="right"/>
    </xf>
    <xf numFmtId="0" fontId="2" fillId="0" borderId="3" xfId="0" applyFont="1" applyBorder="1" applyAlignment="1" quotePrefix="1">
      <alignment horizontal="left"/>
    </xf>
    <xf numFmtId="164" fontId="2" fillId="0" borderId="10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0" fillId="0" borderId="3" xfId="0" applyFont="1" applyBorder="1" applyAlignment="1">
      <alignment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 quotePrefix="1">
      <alignment/>
    </xf>
    <xf numFmtId="164" fontId="1" fillId="0" borderId="12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164" fontId="2" fillId="0" borderId="9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Fill="1" applyBorder="1" applyAlignment="1">
      <alignment/>
    </xf>
    <xf numFmtId="2" fontId="2" fillId="0" borderId="9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43" fontId="2" fillId="0" borderId="9" xfId="15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9" fontId="2" fillId="0" borderId="12" xfId="0" applyNumberFormat="1" applyFont="1" applyFill="1" applyBorder="1" applyAlignment="1">
      <alignment horizontal="center"/>
    </xf>
    <xf numFmtId="169" fontId="2" fillId="0" borderId="14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69" fontId="2" fillId="0" borderId="6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15" xfId="0" applyNumberFormat="1" applyFont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8" xfId="0" applyNumberFormat="1" applyFont="1" applyBorder="1" applyAlignment="1" applyProtection="1">
      <alignment horizontal="center" vertical="center"/>
      <protection/>
    </xf>
    <xf numFmtId="0" fontId="9" fillId="0" borderId="15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165" fontId="2" fillId="0" borderId="0" xfId="21" applyFont="1" applyFill="1">
      <alignment/>
      <protection/>
    </xf>
    <xf numFmtId="164" fontId="14" fillId="0" borderId="13" xfId="0" applyNumberFormat="1" applyFont="1" applyBorder="1" applyAlignment="1" applyProtection="1">
      <alignment horizontal="center" vertical="center"/>
      <protection/>
    </xf>
    <xf numFmtId="164" fontId="14" fillId="0" borderId="16" xfId="0" applyNumberFormat="1" applyFont="1" applyBorder="1" applyAlignment="1" applyProtection="1">
      <alignment horizontal="center" vertical="center"/>
      <protection/>
    </xf>
    <xf numFmtId="164" fontId="7" fillId="0" borderId="8" xfId="0" applyNumberFormat="1" applyFont="1" applyBorder="1" applyAlignment="1" applyProtection="1">
      <alignment horizontal="center" vertical="center"/>
      <protection/>
    </xf>
    <xf numFmtId="164" fontId="7" fillId="0" borderId="17" xfId="0" applyNumberFormat="1" applyFont="1" applyBorder="1" applyAlignment="1" applyProtection="1">
      <alignment horizontal="center" vertical="center"/>
      <protection/>
    </xf>
    <xf numFmtId="164" fontId="7" fillId="0" borderId="15" xfId="0" applyNumberFormat="1" applyFont="1" applyBorder="1" applyAlignment="1" applyProtection="1">
      <alignment horizontal="center" vertical="center"/>
      <protection/>
    </xf>
    <xf numFmtId="164" fontId="7" fillId="0" borderId="18" xfId="0" applyNumberFormat="1" applyFont="1" applyBorder="1" applyAlignment="1" applyProtection="1">
      <alignment horizontal="center" vertical="center"/>
      <protection/>
    </xf>
    <xf numFmtId="164" fontId="14" fillId="0" borderId="8" xfId="0" applyNumberFormat="1" applyFont="1" applyBorder="1" applyAlignment="1" applyProtection="1">
      <alignment horizontal="center" vertical="center"/>
      <protection/>
    </xf>
    <xf numFmtId="164" fontId="14" fillId="0" borderId="17" xfId="0" applyNumberFormat="1" applyFont="1" applyBorder="1" applyAlignment="1" applyProtection="1">
      <alignment horizontal="center" vertical="center"/>
      <protection/>
    </xf>
    <xf numFmtId="164" fontId="14" fillId="0" borderId="6" xfId="0" applyNumberFormat="1" applyFont="1" applyBorder="1" applyAlignment="1" applyProtection="1">
      <alignment vertical="center"/>
      <protection/>
    </xf>
    <xf numFmtId="164" fontId="14" fillId="0" borderId="14" xfId="0" applyNumberFormat="1" applyFont="1" applyBorder="1" applyAlignment="1" applyProtection="1">
      <alignment horizontal="center" vertical="center"/>
      <protection/>
    </xf>
    <xf numFmtId="164" fontId="14" fillId="0" borderId="19" xfId="0" applyNumberFormat="1" applyFont="1" applyBorder="1" applyAlignment="1" applyProtection="1">
      <alignment horizontal="center" vertical="center"/>
      <protection/>
    </xf>
    <xf numFmtId="164" fontId="7" fillId="0" borderId="20" xfId="0" applyNumberFormat="1" applyFont="1" applyBorder="1" applyAlignment="1" applyProtection="1">
      <alignment horizontal="center" vertical="center"/>
      <protection/>
    </xf>
    <xf numFmtId="164" fontId="7" fillId="0" borderId="21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right"/>
    </xf>
    <xf numFmtId="164" fontId="14" fillId="0" borderId="3" xfId="0" applyNumberFormat="1" applyFont="1" applyBorder="1" applyAlignment="1" applyProtection="1">
      <alignment vertical="center"/>
      <protection/>
    </xf>
    <xf numFmtId="164" fontId="7" fillId="0" borderId="3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14" fillId="0" borderId="3" xfId="0" applyNumberFormat="1" applyFont="1" applyBorder="1" applyAlignment="1" quotePrefix="1">
      <alignment vertical="center"/>
    </xf>
    <xf numFmtId="164" fontId="7" fillId="0" borderId="3" xfId="0" applyNumberFormat="1" applyFont="1" applyBorder="1" applyAlignment="1" quotePrefix="1">
      <alignment vertical="center"/>
    </xf>
    <xf numFmtId="164" fontId="14" fillId="0" borderId="3" xfId="0" applyNumberFormat="1" applyFont="1" applyBorder="1" applyAlignment="1">
      <alignment vertical="center"/>
    </xf>
    <xf numFmtId="164" fontId="7" fillId="0" borderId="3" xfId="0" applyNumberFormat="1" applyFont="1" applyBorder="1" applyAlignment="1" applyProtection="1">
      <alignment vertical="center"/>
      <protection/>
    </xf>
    <xf numFmtId="164" fontId="16" fillId="0" borderId="3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0" borderId="3" xfId="0" applyNumberFormat="1" applyFont="1" applyFill="1" applyBorder="1" applyAlignment="1">
      <alignment vertical="center"/>
    </xf>
    <xf numFmtId="0" fontId="14" fillId="2" borderId="23" xfId="0" applyFont="1" applyFill="1" applyBorder="1" applyAlignment="1">
      <alignment/>
    </xf>
    <xf numFmtId="0" fontId="14" fillId="2" borderId="24" xfId="0" applyFont="1" applyFill="1" applyBorder="1" applyAlignment="1" applyProtection="1">
      <alignment horizontal="center"/>
      <protection/>
    </xf>
    <xf numFmtId="0" fontId="14" fillId="0" borderId="25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16" fillId="0" borderId="25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>
      <alignment/>
    </xf>
    <xf numFmtId="0" fontId="14" fillId="0" borderId="26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horizontal="left" vertical="center"/>
      <protection/>
    </xf>
    <xf numFmtId="0" fontId="8" fillId="0" borderId="0" xfId="0" applyFont="1" applyFill="1" applyAlignment="1">
      <alignment/>
    </xf>
    <xf numFmtId="164" fontId="1" fillId="2" borderId="6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9" fontId="2" fillId="0" borderId="9" xfId="0" applyNumberFormat="1" applyFont="1" applyBorder="1" applyAlignment="1">
      <alignment/>
    </xf>
    <xf numFmtId="1" fontId="1" fillId="2" borderId="9" xfId="0" applyNumberFormat="1" applyFont="1" applyFill="1" applyBorder="1" applyAlignment="1">
      <alignment horizontal="center"/>
    </xf>
    <xf numFmtId="164" fontId="2" fillId="0" borderId="13" xfId="0" applyNumberFormat="1" applyFont="1" applyBorder="1" applyAlignment="1">
      <alignment/>
    </xf>
    <xf numFmtId="1" fontId="1" fillId="2" borderId="10" xfId="0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center"/>
    </xf>
    <xf numFmtId="164" fontId="14" fillId="0" borderId="28" xfId="0" applyNumberFormat="1" applyFont="1" applyFill="1" applyBorder="1" applyAlignment="1">
      <alignment vertical="center"/>
    </xf>
    <xf numFmtId="164" fontId="14" fillId="0" borderId="6" xfId="0" applyNumberFormat="1" applyFont="1" applyFill="1" applyBorder="1" applyAlignment="1">
      <alignment vertical="center"/>
    </xf>
    <xf numFmtId="164" fontId="14" fillId="0" borderId="12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/>
    </xf>
    <xf numFmtId="164" fontId="1" fillId="2" borderId="15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 horizontal="right"/>
    </xf>
    <xf numFmtId="43" fontId="2" fillId="0" borderId="15" xfId="15" applyNumberFormat="1" applyFont="1" applyFill="1" applyBorder="1" applyAlignment="1">
      <alignment/>
    </xf>
    <xf numFmtId="43" fontId="2" fillId="0" borderId="9" xfId="15" applyNumberFormat="1" applyFont="1" applyFill="1" applyBorder="1" applyAlignment="1">
      <alignment/>
    </xf>
    <xf numFmtId="43" fontId="2" fillId="0" borderId="9" xfId="15" applyNumberFormat="1" applyFont="1" applyFill="1" applyBorder="1" applyAlignment="1">
      <alignment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center"/>
    </xf>
    <xf numFmtId="166" fontId="1" fillId="0" borderId="9" xfId="0" applyNumberFormat="1" applyFont="1" applyBorder="1" applyAlignment="1" applyProtection="1">
      <alignment horizontal="right"/>
      <protection locked="0"/>
    </xf>
    <xf numFmtId="166" fontId="1" fillId="0" borderId="10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9" xfId="0" applyNumberFormat="1" applyFont="1" applyBorder="1" applyAlignment="1" applyProtection="1">
      <alignment horizontal="right"/>
      <protection locked="0"/>
    </xf>
    <xf numFmtId="166" fontId="2" fillId="0" borderId="9" xfId="0" applyNumberFormat="1" applyFont="1" applyBorder="1" applyAlignment="1">
      <alignment horizontal="right"/>
    </xf>
    <xf numFmtId="166" fontId="1" fillId="0" borderId="9" xfId="0" applyNumberFormat="1" applyFont="1" applyBorder="1" applyAlignment="1">
      <alignment horizontal="right"/>
    </xf>
    <xf numFmtId="166" fontId="2" fillId="0" borderId="9" xfId="0" applyNumberFormat="1" applyFont="1" applyBorder="1" applyAlignment="1" applyProtection="1">
      <alignment horizontal="right"/>
      <protection/>
    </xf>
    <xf numFmtId="166" fontId="1" fillId="0" borderId="9" xfId="0" applyNumberFormat="1" applyFont="1" applyBorder="1" applyAlignment="1" applyProtection="1">
      <alignment horizontal="right"/>
      <protection/>
    </xf>
    <xf numFmtId="166" fontId="23" fillId="0" borderId="9" xfId="0" applyNumberFormat="1" applyFont="1" applyBorder="1" applyAlignment="1" applyProtection="1">
      <alignment horizontal="right"/>
      <protection locked="0"/>
    </xf>
    <xf numFmtId="166" fontId="13" fillId="0" borderId="9" xfId="0" applyNumberFormat="1" applyFont="1" applyBorder="1" applyAlignment="1" applyProtection="1">
      <alignment horizontal="right"/>
      <protection/>
    </xf>
    <xf numFmtId="166" fontId="13" fillId="0" borderId="9" xfId="0" applyNumberFormat="1" applyFont="1" applyBorder="1" applyAlignment="1" applyProtection="1">
      <alignment horizontal="right"/>
      <protection locked="0"/>
    </xf>
    <xf numFmtId="166" fontId="2" fillId="0" borderId="9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1" fillId="2" borderId="2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1" fontId="1" fillId="0" borderId="25" xfId="0" applyNumberFormat="1" applyFont="1" applyBorder="1" applyAlignment="1" applyProtection="1">
      <alignment horizontal="center"/>
      <protection locked="0"/>
    </xf>
    <xf numFmtId="1" fontId="2" fillId="0" borderId="25" xfId="0" applyNumberFormat="1" applyFont="1" applyBorder="1" applyAlignment="1" applyProtection="1">
      <alignment horizontal="center"/>
      <protection locked="0"/>
    </xf>
    <xf numFmtId="1" fontId="13" fillId="0" borderId="25" xfId="0" applyNumberFormat="1" applyFont="1" applyBorder="1" applyAlignment="1" applyProtection="1">
      <alignment horizontal="center"/>
      <protection locked="0"/>
    </xf>
    <xf numFmtId="1" fontId="2" fillId="0" borderId="25" xfId="0" applyNumberFormat="1" applyFont="1" applyBorder="1" applyAlignment="1" applyProtection="1">
      <alignment/>
      <protection locked="0"/>
    </xf>
    <xf numFmtId="1" fontId="13" fillId="0" borderId="25" xfId="0" applyNumberFormat="1" applyFont="1" applyBorder="1" applyAlignment="1" applyProtection="1">
      <alignment/>
      <protection locked="0"/>
    </xf>
    <xf numFmtId="1" fontId="13" fillId="0" borderId="27" xfId="0" applyNumberFormat="1" applyFont="1" applyBorder="1" applyAlignment="1" applyProtection="1">
      <alignment/>
      <protection locked="0"/>
    </xf>
    <xf numFmtId="166" fontId="15" fillId="0" borderId="30" xfId="0" applyNumberFormat="1" applyFont="1" applyBorder="1" applyAlignment="1">
      <alignment horizontal="right"/>
    </xf>
    <xf numFmtId="166" fontId="2" fillId="0" borderId="30" xfId="0" applyNumberFormat="1" applyFont="1" applyBorder="1" applyAlignment="1">
      <alignment horizontal="right"/>
    </xf>
    <xf numFmtId="0" fontId="0" fillId="0" borderId="30" xfId="0" applyFill="1" applyBorder="1" applyAlignment="1">
      <alignment/>
    </xf>
    <xf numFmtId="166" fontId="2" fillId="0" borderId="21" xfId="0" applyNumberFormat="1" applyFont="1" applyBorder="1" applyAlignment="1">
      <alignment horizontal="right"/>
    </xf>
    <xf numFmtId="164" fontId="2" fillId="0" borderId="30" xfId="0" applyNumberFormat="1" applyFont="1" applyBorder="1" applyAlignment="1">
      <alignment/>
    </xf>
    <xf numFmtId="164" fontId="1" fillId="0" borderId="31" xfId="0" applyNumberFormat="1" applyFont="1" applyFill="1" applyBorder="1" applyAlignment="1">
      <alignment/>
    </xf>
    <xf numFmtId="164" fontId="1" fillId="0" borderId="31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3" fillId="0" borderId="0" xfId="0" applyNumberFormat="1" applyFont="1" applyBorder="1" applyAlignment="1" applyProtection="1">
      <alignment/>
      <protection/>
    </xf>
    <xf numFmtId="164" fontId="13" fillId="0" borderId="0" xfId="0" applyNumberFormat="1" applyFont="1" applyBorder="1" applyAlignment="1" applyProtection="1">
      <alignment horizontal="right"/>
      <protection/>
    </xf>
    <xf numFmtId="1" fontId="24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3" fillId="0" borderId="0" xfId="0" applyNumberFormat="1" applyFont="1" applyBorder="1" applyAlignment="1">
      <alignment/>
    </xf>
    <xf numFmtId="164" fontId="23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2" borderId="32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2" fillId="0" borderId="33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164" fontId="2" fillId="0" borderId="17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164" fontId="1" fillId="0" borderId="31" xfId="0" applyNumberFormat="1" applyFont="1" applyFill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2" borderId="32" xfId="0" applyNumberFormat="1" applyFont="1" applyFill="1" applyBorder="1" applyAlignment="1">
      <alignment/>
    </xf>
    <xf numFmtId="1" fontId="1" fillId="2" borderId="29" xfId="0" applyNumberFormat="1" applyFont="1" applyFill="1" applyBorder="1" applyAlignment="1">
      <alignment/>
    </xf>
    <xf numFmtId="164" fontId="1" fillId="2" borderId="25" xfId="0" applyNumberFormat="1" applyFont="1" applyFill="1" applyBorder="1" applyAlignment="1">
      <alignment/>
    </xf>
    <xf numFmtId="164" fontId="1" fillId="0" borderId="37" xfId="0" applyNumberFormat="1" applyFont="1" applyBorder="1" applyAlignment="1">
      <alignment/>
    </xf>
    <xf numFmtId="164" fontId="25" fillId="0" borderId="3" xfId="0" applyNumberFormat="1" applyFont="1" applyBorder="1" applyAlignment="1">
      <alignment horizontal="right"/>
    </xf>
    <xf numFmtId="164" fontId="2" fillId="0" borderId="37" xfId="0" applyNumberFormat="1" applyFont="1" applyBorder="1" applyAlignment="1">
      <alignment/>
    </xf>
    <xf numFmtId="164" fontId="24" fillId="0" borderId="3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164" fontId="24" fillId="0" borderId="4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39" xfId="0" applyNumberFormat="1" applyFont="1" applyFill="1" applyBorder="1" applyAlignment="1">
      <alignment/>
    </xf>
    <xf numFmtId="164" fontId="25" fillId="0" borderId="6" xfId="0" applyNumberFormat="1" applyFont="1" applyFill="1" applyBorder="1" applyAlignment="1">
      <alignment horizontal="right"/>
    </xf>
    <xf numFmtId="164" fontId="1" fillId="0" borderId="19" xfId="0" applyNumberFormat="1" applyFont="1" applyFill="1" applyBorder="1" applyAlignment="1">
      <alignment/>
    </xf>
    <xf numFmtId="169" fontId="2" fillId="0" borderId="8" xfId="0" applyNumberFormat="1" applyFont="1" applyBorder="1" applyAlignment="1">
      <alignment/>
    </xf>
    <xf numFmtId="169" fontId="24" fillId="0" borderId="3" xfId="0" applyNumberFormat="1" applyFont="1" applyBorder="1" applyAlignment="1">
      <alignment horizontal="right"/>
    </xf>
    <xf numFmtId="169" fontId="2" fillId="0" borderId="17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9" fontId="2" fillId="0" borderId="30" xfId="0" applyNumberFormat="1" applyFont="1" applyBorder="1" applyAlignment="1">
      <alignment/>
    </xf>
    <xf numFmtId="169" fontId="2" fillId="0" borderId="20" xfId="0" applyNumberFormat="1" applyFont="1" applyBorder="1" applyAlignment="1">
      <alignment/>
    </xf>
    <xf numFmtId="169" fontId="24" fillId="0" borderId="22" xfId="0" applyNumberFormat="1" applyFont="1" applyBorder="1" applyAlignment="1">
      <alignment horizontal="right"/>
    </xf>
    <xf numFmtId="169" fontId="2" fillId="0" borderId="21" xfId="0" applyNumberFormat="1" applyFont="1" applyBorder="1" applyAlignment="1">
      <alignment/>
    </xf>
    <xf numFmtId="164" fontId="1" fillId="2" borderId="29" xfId="0" applyNumberFormat="1" applyFont="1" applyFill="1" applyBorder="1" applyAlignment="1">
      <alignment/>
    </xf>
    <xf numFmtId="164" fontId="1" fillId="2" borderId="24" xfId="0" applyNumberFormat="1" applyFont="1" applyFill="1" applyBorder="1" applyAlignment="1">
      <alignment/>
    </xf>
    <xf numFmtId="164" fontId="2" fillId="0" borderId="33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41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" fontId="1" fillId="2" borderId="11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0" borderId="24" xfId="0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0" borderId="26" xfId="0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42" xfId="0" applyNumberFormat="1" applyFont="1" applyBorder="1" applyAlignment="1">
      <alignment/>
    </xf>
    <xf numFmtId="166" fontId="2" fillId="0" borderId="20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/>
    </xf>
    <xf numFmtId="0" fontId="2" fillId="0" borderId="41" xfId="0" applyFont="1" applyBorder="1" applyAlignment="1">
      <alignment/>
    </xf>
    <xf numFmtId="164" fontId="1" fillId="0" borderId="36" xfId="0" applyNumberFormat="1" applyFont="1" applyBorder="1" applyAlignment="1">
      <alignment/>
    </xf>
    <xf numFmtId="164" fontId="1" fillId="2" borderId="43" xfId="0" applyNumberFormat="1" applyFont="1" applyFill="1" applyBorder="1" applyAlignment="1">
      <alignment/>
    </xf>
    <xf numFmtId="164" fontId="1" fillId="2" borderId="37" xfId="0" applyNumberFormat="1" applyFont="1" applyFill="1" applyBorder="1" applyAlignment="1">
      <alignment/>
    </xf>
    <xf numFmtId="164" fontId="1" fillId="2" borderId="44" xfId="0" applyNumberFormat="1" applyFont="1" applyFill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5" xfId="0" applyNumberFormat="1" applyFont="1" applyBorder="1" applyAlignment="1">
      <alignment/>
    </xf>
    <xf numFmtId="164" fontId="2" fillId="0" borderId="45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2" fontId="2" fillId="0" borderId="0" xfId="0" applyNumberFormat="1" applyFont="1" applyFill="1" applyAlignment="1">
      <alignment/>
    </xf>
    <xf numFmtId="164" fontId="1" fillId="2" borderId="32" xfId="0" applyNumberFormat="1" applyFont="1" applyFill="1" applyBorder="1" applyAlignment="1" applyProtection="1">
      <alignment horizontal="left"/>
      <protection/>
    </xf>
    <xf numFmtId="164" fontId="1" fillId="2" borderId="25" xfId="0" applyNumberFormat="1" applyFont="1" applyFill="1" applyBorder="1" applyAlignment="1" applyProtection="1">
      <alignment horizontal="left"/>
      <protection/>
    </xf>
    <xf numFmtId="164" fontId="1" fillId="2" borderId="24" xfId="0" applyNumberFormat="1" applyFont="1" applyFill="1" applyBorder="1" applyAlignment="1">
      <alignment horizontal="center"/>
    </xf>
    <xf numFmtId="164" fontId="1" fillId="2" borderId="11" xfId="15" applyNumberFormat="1" applyFont="1" applyFill="1" applyBorder="1" applyAlignment="1" quotePrefix="1">
      <alignment horizontal="center"/>
    </xf>
    <xf numFmtId="164" fontId="1" fillId="2" borderId="14" xfId="15" applyNumberFormat="1" applyFont="1" applyFill="1" applyBorder="1" applyAlignment="1">
      <alignment horizontal="center"/>
    </xf>
    <xf numFmtId="2" fontId="1" fillId="2" borderId="2" xfId="15" applyNumberFormat="1" applyFont="1" applyFill="1" applyBorder="1" applyAlignment="1">
      <alignment/>
    </xf>
    <xf numFmtId="2" fontId="1" fillId="2" borderId="46" xfId="15" applyNumberFormat="1" applyFont="1" applyFill="1" applyBorder="1" applyAlignment="1">
      <alignment/>
    </xf>
    <xf numFmtId="164" fontId="2" fillId="0" borderId="25" xfId="0" applyNumberFormat="1" applyFont="1" applyFill="1" applyBorder="1" applyAlignment="1" applyProtection="1">
      <alignment horizontal="left"/>
      <protection/>
    </xf>
    <xf numFmtId="164" fontId="2" fillId="0" borderId="8" xfId="15" applyNumberFormat="1" applyFont="1" applyFill="1" applyBorder="1" applyAlignment="1">
      <alignment/>
    </xf>
    <xf numFmtId="164" fontId="2" fillId="0" borderId="13" xfId="15" applyNumberFormat="1" applyFont="1" applyFill="1" applyBorder="1" applyAlignment="1">
      <alignment/>
    </xf>
    <xf numFmtId="164" fontId="2" fillId="0" borderId="15" xfId="15" applyNumberFormat="1" applyFont="1" applyFill="1" applyBorder="1" applyAlignment="1">
      <alignment/>
    </xf>
    <xf numFmtId="164" fontId="2" fillId="0" borderId="33" xfId="0" applyNumberFormat="1" applyFont="1" applyFill="1" applyBorder="1" applyAlignment="1" applyProtection="1">
      <alignment horizontal="left"/>
      <protection/>
    </xf>
    <xf numFmtId="164" fontId="2" fillId="0" borderId="24" xfId="0" applyNumberFormat="1" applyFont="1" applyFill="1" applyBorder="1" applyAlignment="1" applyProtection="1">
      <alignment horizontal="left"/>
      <protection/>
    </xf>
    <xf numFmtId="164" fontId="1" fillId="0" borderId="35" xfId="0" applyNumberFormat="1" applyFont="1" applyFill="1" applyBorder="1" applyAlignment="1" applyProtection="1">
      <alignment horizontal="left"/>
      <protection/>
    </xf>
    <xf numFmtId="164" fontId="1" fillId="0" borderId="42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2" fontId="1" fillId="0" borderId="0" xfId="15" applyNumberFormat="1" applyFont="1" applyFill="1" applyBorder="1" applyAlignment="1">
      <alignment/>
    </xf>
    <xf numFmtId="2" fontId="2" fillId="0" borderId="0" xfId="15" applyNumberFormat="1" applyFont="1" applyFill="1" applyBorder="1" applyAlignment="1">
      <alignment/>
    </xf>
    <xf numFmtId="164" fontId="1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13" fillId="0" borderId="0" xfId="15" applyNumberFormat="1" applyFont="1" applyFill="1" applyBorder="1" applyAlignment="1">
      <alignment/>
    </xf>
    <xf numFmtId="0" fontId="1" fillId="2" borderId="32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164" fontId="1" fillId="0" borderId="12" xfId="0" applyNumberFormat="1" applyFont="1" applyFill="1" applyBorder="1" applyAlignment="1">
      <alignment vertical="center"/>
    </xf>
    <xf numFmtId="164" fontId="1" fillId="0" borderId="19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7" fillId="0" borderId="2" xfId="0" applyNumberFormat="1" applyFont="1" applyFill="1" applyBorder="1" applyAlignment="1">
      <alignment vertical="center"/>
    </xf>
    <xf numFmtId="164" fontId="7" fillId="0" borderId="46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7" fillId="0" borderId="47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 vertical="center"/>
    </xf>
    <xf numFmtId="164" fontId="1" fillId="0" borderId="48" xfId="0" applyNumberFormat="1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1" fillId="0" borderId="28" xfId="0" applyNumberFormat="1" applyFont="1" applyFill="1" applyBorder="1" applyAlignment="1">
      <alignment vertical="center"/>
    </xf>
    <xf numFmtId="164" fontId="1" fillId="0" borderId="49" xfId="0" applyNumberFormat="1" applyFont="1" applyFill="1" applyBorder="1" applyAlignment="1">
      <alignment vertical="center"/>
    </xf>
    <xf numFmtId="164" fontId="14" fillId="0" borderId="49" xfId="0" applyNumberFormat="1" applyFont="1" applyFill="1" applyBorder="1" applyAlignment="1">
      <alignment vertical="center"/>
    </xf>
    <xf numFmtId="164" fontId="14" fillId="0" borderId="19" xfId="0" applyNumberFormat="1" applyFont="1" applyFill="1" applyBorder="1" applyAlignment="1">
      <alignment vertical="center"/>
    </xf>
    <xf numFmtId="164" fontId="14" fillId="0" borderId="48" xfId="0" applyNumberFormat="1" applyFont="1" applyFill="1" applyBorder="1" applyAlignment="1">
      <alignment vertical="center"/>
    </xf>
    <xf numFmtId="0" fontId="1" fillId="0" borderId="35" xfId="0" applyFont="1" applyFill="1" applyBorder="1" applyAlignment="1">
      <alignment/>
    </xf>
    <xf numFmtId="1" fontId="1" fillId="2" borderId="29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0" fontId="2" fillId="0" borderId="37" xfId="0" applyFont="1" applyFill="1" applyBorder="1" applyAlignment="1">
      <alignment/>
    </xf>
    <xf numFmtId="164" fontId="1" fillId="0" borderId="36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164" fontId="1" fillId="2" borderId="50" xfId="0" applyNumberFormat="1" applyFont="1" applyFill="1" applyBorder="1" applyAlignment="1">
      <alignment horizontal="center" vertical="center"/>
    </xf>
    <xf numFmtId="164" fontId="1" fillId="2" borderId="29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2" fillId="0" borderId="30" xfId="0" applyNumberFormat="1" applyFont="1" applyFill="1" applyBorder="1" applyAlignment="1">
      <alignment/>
    </xf>
    <xf numFmtId="0" fontId="1" fillId="2" borderId="51" xfId="0" applyFont="1" applyFill="1" applyBorder="1" applyAlignment="1" quotePrefix="1">
      <alignment horizontal="center"/>
    </xf>
    <xf numFmtId="0" fontId="1" fillId="2" borderId="52" xfId="0" applyFont="1" applyFill="1" applyBorder="1" applyAlignment="1" quotePrefix="1">
      <alignment horizontal="center"/>
    </xf>
    <xf numFmtId="176" fontId="2" fillId="0" borderId="0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8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7" fontId="2" fillId="0" borderId="47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177" fontId="2" fillId="0" borderId="44" xfId="0" applyNumberFormat="1" applyFont="1" applyFill="1" applyBorder="1" applyAlignment="1">
      <alignment/>
    </xf>
    <xf numFmtId="0" fontId="1" fillId="0" borderId="53" xfId="0" applyFont="1" applyBorder="1" applyAlignment="1">
      <alignment horizontal="center" vertical="center"/>
    </xf>
    <xf numFmtId="176" fontId="14" fillId="0" borderId="54" xfId="0" applyNumberFormat="1" applyFont="1" applyBorder="1" applyAlignment="1">
      <alignment vertical="center"/>
    </xf>
    <xf numFmtId="177" fontId="14" fillId="0" borderId="55" xfId="0" applyNumberFormat="1" applyFont="1" applyBorder="1" applyAlignment="1">
      <alignment vertical="center"/>
    </xf>
    <xf numFmtId="176" fontId="14" fillId="0" borderId="42" xfId="0" applyNumberFormat="1" applyFont="1" applyFill="1" applyBorder="1" applyAlignment="1">
      <alignment vertical="center"/>
    </xf>
    <xf numFmtId="177" fontId="14" fillId="0" borderId="55" xfId="0" applyNumberFormat="1" applyFont="1" applyFill="1" applyBorder="1" applyAlignment="1">
      <alignment vertical="center"/>
    </xf>
    <xf numFmtId="176" fontId="14" fillId="0" borderId="54" xfId="0" applyNumberFormat="1" applyFont="1" applyFill="1" applyBorder="1" applyAlignment="1">
      <alignment vertical="center"/>
    </xf>
    <xf numFmtId="177" fontId="14" fillId="0" borderId="54" xfId="0" applyNumberFormat="1" applyFont="1" applyFill="1" applyBorder="1" applyAlignment="1">
      <alignment vertical="center"/>
    </xf>
    <xf numFmtId="177" fontId="14" fillId="0" borderId="56" xfId="0" applyNumberFormat="1" applyFont="1" applyFill="1" applyBorder="1" applyAlignment="1">
      <alignment vertical="center"/>
    </xf>
    <xf numFmtId="177" fontId="2" fillId="0" borderId="8" xfId="0" applyNumberFormat="1" applyFont="1" applyBorder="1" applyAlignment="1">
      <alignment/>
    </xf>
    <xf numFmtId="177" fontId="2" fillId="0" borderId="3" xfId="0" applyNumberFormat="1" applyFont="1" applyFill="1" applyBorder="1" applyAlignment="1">
      <alignment horizontal="left"/>
    </xf>
    <xf numFmtId="177" fontId="2" fillId="0" borderId="47" xfId="0" applyNumberFormat="1" applyFont="1" applyFill="1" applyBorder="1" applyAlignment="1">
      <alignment horizontal="left"/>
    </xf>
    <xf numFmtId="178" fontId="2" fillId="0" borderId="3" xfId="0" applyNumberFormat="1" applyFont="1" applyBorder="1" applyAlignment="1">
      <alignment/>
    </xf>
    <xf numFmtId="178" fontId="2" fillId="0" borderId="3" xfId="0" applyNumberFormat="1" applyFont="1" applyFill="1" applyBorder="1" applyAlignment="1">
      <alignment horizontal="left"/>
    </xf>
    <xf numFmtId="178" fontId="2" fillId="0" borderId="47" xfId="0" applyNumberFormat="1" applyFont="1" applyFill="1" applyBorder="1" applyAlignment="1">
      <alignment horizontal="left"/>
    </xf>
    <xf numFmtId="177" fontId="2" fillId="0" borderId="15" xfId="0" applyNumberFormat="1" applyFont="1" applyFill="1" applyBorder="1" applyAlignment="1">
      <alignment/>
    </xf>
    <xf numFmtId="0" fontId="1" fillId="0" borderId="27" xfId="0" applyFont="1" applyBorder="1" applyAlignment="1">
      <alignment horizontal="center" vertical="center"/>
    </xf>
    <xf numFmtId="177" fontId="1" fillId="0" borderId="22" xfId="0" applyNumberFormat="1" applyFont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177" fontId="1" fillId="0" borderId="42" xfId="0" applyNumberFormat="1" applyFont="1" applyFill="1" applyBorder="1" applyAlignment="1">
      <alignment vertical="center"/>
    </xf>
    <xf numFmtId="177" fontId="1" fillId="0" borderId="55" xfId="0" applyNumberFormat="1" applyFont="1" applyFill="1" applyBorder="1" applyAlignment="1">
      <alignment vertical="center"/>
    </xf>
    <xf numFmtId="177" fontId="1" fillId="0" borderId="56" xfId="0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horizontal="left"/>
    </xf>
    <xf numFmtId="0" fontId="1" fillId="2" borderId="57" xfId="0" applyFont="1" applyFill="1" applyBorder="1" applyAlignment="1" quotePrefix="1">
      <alignment horizontal="center"/>
    </xf>
    <xf numFmtId="176" fontId="2" fillId="0" borderId="9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9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9" xfId="0" applyNumberFormat="1" applyFont="1" applyFill="1" applyBorder="1" applyAlignment="1">
      <alignment horizontal="right"/>
    </xf>
    <xf numFmtId="176" fontId="2" fillId="0" borderId="17" xfId="0" applyNumberFormat="1" applyFont="1" applyFill="1" applyBorder="1" applyAlignment="1">
      <alignment horizontal="right"/>
    </xf>
    <xf numFmtId="176" fontId="2" fillId="0" borderId="11" xfId="0" applyNumberFormat="1" applyFont="1" applyBorder="1" applyAlignment="1">
      <alignment/>
    </xf>
    <xf numFmtId="176" fontId="2" fillId="0" borderId="4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/>
    </xf>
    <xf numFmtId="176" fontId="2" fillId="0" borderId="18" xfId="0" applyNumberFormat="1" applyFont="1" applyFill="1" applyBorder="1" applyAlignment="1">
      <alignment/>
    </xf>
    <xf numFmtId="176" fontId="1" fillId="0" borderId="22" xfId="0" applyNumberFormat="1" applyFont="1" applyBorder="1" applyAlignment="1">
      <alignment horizontal="center" vertical="center"/>
    </xf>
    <xf numFmtId="176" fontId="1" fillId="0" borderId="31" xfId="0" applyNumberFormat="1" applyFont="1" applyFill="1" applyBorder="1" applyAlignment="1">
      <alignment horizontal="center" vertical="center"/>
    </xf>
    <xf numFmtId="176" fontId="1" fillId="0" borderId="55" xfId="0" applyNumberFormat="1" applyFont="1" applyFill="1" applyBorder="1" applyAlignment="1">
      <alignment horizontal="center" vertical="center"/>
    </xf>
    <xf numFmtId="176" fontId="1" fillId="0" borderId="36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/>
    </xf>
    <xf numFmtId="176" fontId="2" fillId="0" borderId="17" xfId="0" applyNumberFormat="1" applyFont="1" applyBorder="1" applyAlignment="1">
      <alignment/>
    </xf>
    <xf numFmtId="176" fontId="2" fillId="0" borderId="3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center"/>
    </xf>
    <xf numFmtId="176" fontId="2" fillId="0" borderId="17" xfId="0" applyNumberFormat="1" applyFont="1" applyFill="1" applyBorder="1" applyAlignment="1">
      <alignment horizontal="center"/>
    </xf>
    <xf numFmtId="176" fontId="1" fillId="0" borderId="54" xfId="0" applyNumberFormat="1" applyFont="1" applyFill="1" applyBorder="1" applyAlignment="1">
      <alignment horizontal="center" vertical="center"/>
    </xf>
    <xf numFmtId="39" fontId="1" fillId="2" borderId="32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1" xfId="0" applyNumberFormat="1" applyFont="1" applyFill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0" fontId="1" fillId="0" borderId="27" xfId="0" applyFont="1" applyFill="1" applyBorder="1" applyAlignment="1">
      <alignment horizontal="center" vertical="center"/>
    </xf>
    <xf numFmtId="177" fontId="1" fillId="0" borderId="54" xfId="0" applyNumberFormat="1" applyFont="1" applyFill="1" applyBorder="1" applyAlignment="1">
      <alignment vertical="center"/>
    </xf>
    <xf numFmtId="177" fontId="2" fillId="0" borderId="47" xfId="0" applyNumberFormat="1" applyFont="1" applyBorder="1" applyAlignment="1">
      <alignment/>
    </xf>
    <xf numFmtId="0" fontId="2" fillId="2" borderId="32" xfId="0" applyFont="1" applyFill="1" applyBorder="1" applyAlignment="1">
      <alignment horizontal="center"/>
    </xf>
    <xf numFmtId="0" fontId="1" fillId="2" borderId="24" xfId="0" applyFont="1" applyFill="1" applyBorder="1" applyAlignment="1">
      <alignment/>
    </xf>
    <xf numFmtId="0" fontId="1" fillId="2" borderId="15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44" xfId="0" applyFont="1" applyFill="1" applyBorder="1" applyAlignment="1">
      <alignment horizontal="right"/>
    </xf>
    <xf numFmtId="43" fontId="2" fillId="0" borderId="8" xfId="15" applyFont="1" applyBorder="1" applyAlignment="1">
      <alignment horizontal="right" vertical="center"/>
    </xf>
    <xf numFmtId="168" fontId="2" fillId="0" borderId="3" xfId="15" applyNumberFormat="1" applyFont="1" applyBorder="1" applyAlignment="1">
      <alignment horizontal="right" vertical="center"/>
    </xf>
    <xf numFmtId="43" fontId="2" fillId="0" borderId="0" xfId="15" applyFont="1" applyBorder="1" applyAlignment="1">
      <alignment horizontal="right" vertical="center"/>
    </xf>
    <xf numFmtId="43" fontId="2" fillId="0" borderId="0" xfId="15" applyNumberFormat="1" applyFont="1" applyBorder="1" applyAlignment="1">
      <alignment horizontal="right" vertical="center"/>
    </xf>
    <xf numFmtId="43" fontId="2" fillId="0" borderId="8" xfId="15" applyNumberFormat="1" applyFont="1" applyBorder="1" applyAlignment="1">
      <alignment horizontal="right" vertical="center"/>
    </xf>
    <xf numFmtId="168" fontId="2" fillId="0" borderId="47" xfId="15" applyNumberFormat="1" applyFont="1" applyBorder="1" applyAlignment="1">
      <alignment horizontal="right" vertical="center"/>
    </xf>
    <xf numFmtId="43" fontId="2" fillId="0" borderId="3" xfId="15" applyFont="1" applyBorder="1" applyAlignment="1">
      <alignment horizontal="right" vertical="center"/>
    </xf>
    <xf numFmtId="43" fontId="2" fillId="0" borderId="0" xfId="15" applyNumberFormat="1" applyFont="1" applyFill="1" applyBorder="1" applyAlignment="1">
      <alignment horizontal="right" vertical="center"/>
    </xf>
    <xf numFmtId="168" fontId="2" fillId="0" borderId="3" xfId="15" applyNumberFormat="1" applyFont="1" applyFill="1" applyBorder="1" applyAlignment="1">
      <alignment horizontal="right" vertical="center"/>
    </xf>
    <xf numFmtId="43" fontId="2" fillId="0" borderId="8" xfId="15" applyNumberFormat="1" applyFont="1" applyFill="1" applyBorder="1" applyAlignment="1">
      <alignment horizontal="right" vertical="center"/>
    </xf>
    <xf numFmtId="168" fontId="2" fillId="0" borderId="47" xfId="15" applyNumberFormat="1" applyFont="1" applyFill="1" applyBorder="1" applyAlignment="1">
      <alignment horizontal="right" vertical="center"/>
    </xf>
    <xf numFmtId="43" fontId="2" fillId="0" borderId="0" xfId="15" applyFont="1" applyFill="1" applyBorder="1" applyAlignment="1">
      <alignment horizontal="right" vertical="center"/>
    </xf>
    <xf numFmtId="43" fontId="2" fillId="0" borderId="8" xfId="15" applyFont="1" applyFill="1" applyBorder="1" applyAlignment="1">
      <alignment horizontal="right" vertical="center"/>
    </xf>
    <xf numFmtId="43" fontId="2" fillId="0" borderId="15" xfId="15" applyFont="1" applyBorder="1" applyAlignment="1">
      <alignment horizontal="right" vertical="center"/>
    </xf>
    <xf numFmtId="168" fontId="2" fillId="0" borderId="4" xfId="15" applyNumberFormat="1" applyFont="1" applyBorder="1" applyAlignment="1">
      <alignment horizontal="right" vertical="center"/>
    </xf>
    <xf numFmtId="43" fontId="2" fillId="0" borderId="1" xfId="15" applyFont="1" applyFill="1" applyBorder="1" applyAlignment="1">
      <alignment horizontal="right" vertical="center"/>
    </xf>
    <xf numFmtId="168" fontId="2" fillId="0" borderId="4" xfId="15" applyNumberFormat="1" applyFont="1" applyFill="1" applyBorder="1" applyAlignment="1">
      <alignment horizontal="right" vertical="center"/>
    </xf>
    <xf numFmtId="43" fontId="2" fillId="0" borderId="15" xfId="15" applyFont="1" applyFill="1" applyBorder="1" applyAlignment="1">
      <alignment horizontal="right" vertical="center"/>
    </xf>
    <xf numFmtId="168" fontId="2" fillId="0" borderId="44" xfId="15" applyNumberFormat="1" applyFont="1" applyFill="1" applyBorder="1" applyAlignment="1">
      <alignment horizontal="right" vertical="center"/>
    </xf>
    <xf numFmtId="43" fontId="1" fillId="0" borderId="41" xfId="15" applyFont="1" applyBorder="1" applyAlignment="1">
      <alignment horizontal="right" vertical="center"/>
    </xf>
    <xf numFmtId="168" fontId="1" fillId="0" borderId="41" xfId="15" applyNumberFormat="1" applyFont="1" applyBorder="1" applyAlignment="1">
      <alignment horizontal="right" vertical="center"/>
    </xf>
    <xf numFmtId="43" fontId="1" fillId="0" borderId="42" xfId="15" applyFont="1" applyFill="1" applyBorder="1" applyAlignment="1">
      <alignment horizontal="right" vertical="center"/>
    </xf>
    <xf numFmtId="168" fontId="1" fillId="0" borderId="55" xfId="15" applyNumberFormat="1" applyFont="1" applyFill="1" applyBorder="1" applyAlignment="1">
      <alignment horizontal="right" vertical="center"/>
    </xf>
    <xf numFmtId="43" fontId="1" fillId="0" borderId="42" xfId="15" applyNumberFormat="1" applyFont="1" applyFill="1" applyBorder="1" applyAlignment="1">
      <alignment horizontal="right" vertical="center"/>
    </xf>
    <xf numFmtId="168" fontId="1" fillId="0" borderId="56" xfId="15" applyNumberFormat="1" applyFont="1" applyFill="1" applyBorder="1" applyAlignment="1">
      <alignment horizontal="righ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57" xfId="0" applyFont="1" applyFill="1" applyBorder="1" applyAlignment="1" quotePrefix="1">
      <alignment horizontal="center" vertical="center"/>
    </xf>
    <xf numFmtId="0" fontId="1" fillId="2" borderId="51" xfId="0" applyFont="1" applyFill="1" applyBorder="1" applyAlignment="1" quotePrefix="1">
      <alignment horizontal="center" vertical="center"/>
    </xf>
    <xf numFmtId="0" fontId="1" fillId="2" borderId="52" xfId="0" applyFont="1" applyFill="1" applyBorder="1" applyAlignment="1" quotePrefix="1">
      <alignment horizontal="center" vertical="center"/>
    </xf>
    <xf numFmtId="0" fontId="1" fillId="2" borderId="58" xfId="0" applyFont="1" applyFill="1" applyBorder="1" applyAlignment="1" quotePrefix="1">
      <alignment horizontal="center" vertical="center"/>
    </xf>
    <xf numFmtId="177" fontId="2" fillId="0" borderId="9" xfId="0" applyNumberFormat="1" applyFont="1" applyBorder="1" applyAlignment="1">
      <alignment/>
    </xf>
    <xf numFmtId="177" fontId="2" fillId="0" borderId="9" xfId="0" applyNumberFormat="1" applyFont="1" applyFill="1" applyBorder="1" applyAlignment="1">
      <alignment/>
    </xf>
    <xf numFmtId="177" fontId="2" fillId="0" borderId="17" xfId="0" applyNumberFormat="1" applyFont="1" applyFill="1" applyBorder="1" applyAlignment="1">
      <alignment/>
    </xf>
    <xf numFmtId="177" fontId="2" fillId="0" borderId="11" xfId="0" applyNumberFormat="1" applyFont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177" fontId="1" fillId="0" borderId="41" xfId="0" applyNumberFormat="1" applyFont="1" applyFill="1" applyBorder="1" applyAlignment="1">
      <alignment vertical="center"/>
    </xf>
    <xf numFmtId="177" fontId="1" fillId="0" borderId="31" xfId="0" applyNumberFormat="1" applyFont="1" applyFill="1" applyBorder="1" applyAlignment="1">
      <alignment vertical="center"/>
    </xf>
    <xf numFmtId="177" fontId="1" fillId="0" borderId="36" xfId="0" applyNumberFormat="1" applyFont="1" applyFill="1" applyBorder="1" applyAlignment="1">
      <alignment vertical="center"/>
    </xf>
    <xf numFmtId="176" fontId="1" fillId="0" borderId="22" xfId="0" applyNumberFormat="1" applyFont="1" applyFill="1" applyBorder="1" applyAlignment="1">
      <alignment horizontal="center" vertical="center"/>
    </xf>
    <xf numFmtId="176" fontId="1" fillId="0" borderId="4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2" borderId="32" xfId="0" applyFont="1" applyFill="1" applyBorder="1" applyAlignment="1" applyProtection="1">
      <alignment horizontal="center" vertical="center"/>
      <protection/>
    </xf>
    <xf numFmtId="0" fontId="1" fillId="2" borderId="59" xfId="0" applyFont="1" applyFill="1" applyBorder="1" applyAlignment="1" applyProtection="1">
      <alignment horizontal="center" vertical="center"/>
      <protection/>
    </xf>
    <xf numFmtId="0" fontId="1" fillId="2" borderId="24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44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right" vertical="center"/>
      <protection/>
    </xf>
    <xf numFmtId="168" fontId="2" fillId="0" borderId="3" xfId="0" applyNumberFormat="1" applyFont="1" applyBorder="1" applyAlignment="1" applyProtection="1">
      <alignment horizontal="right" vertic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5" xfId="0" applyNumberFormat="1" applyFont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168" fontId="2" fillId="0" borderId="8" xfId="0" applyNumberFormat="1" applyFont="1" applyBorder="1" applyAlignment="1" applyProtection="1">
      <alignment horizontal="right" vertical="center"/>
      <protection/>
    </xf>
    <xf numFmtId="168" fontId="2" fillId="0" borderId="3" xfId="0" applyNumberFormat="1" applyFont="1" applyFill="1" applyBorder="1" applyAlignment="1" applyProtection="1">
      <alignment horizontal="right" vertical="center"/>
      <protection/>
    </xf>
    <xf numFmtId="168" fontId="2" fillId="0" borderId="0" xfId="0" applyNumberFormat="1" applyFont="1" applyFill="1" applyBorder="1" applyAlignment="1" applyProtection="1">
      <alignment horizontal="right" vertical="center"/>
      <protection/>
    </xf>
    <xf numFmtId="2" fontId="2" fillId="0" borderId="0" xfId="0" applyNumberFormat="1" applyFont="1" applyBorder="1" applyAlignment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168" fontId="2" fillId="0" borderId="41" xfId="0" applyNumberFormat="1" applyFont="1" applyBorder="1" applyAlignment="1" applyProtection="1">
      <alignment horizontal="right" vertical="center"/>
      <protection/>
    </xf>
    <xf numFmtId="0" fontId="2" fillId="0" borderId="41" xfId="0" applyFont="1" applyBorder="1" applyAlignment="1">
      <alignment horizontal="center" vertical="center"/>
    </xf>
    <xf numFmtId="2" fontId="2" fillId="0" borderId="4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8" fontId="2" fillId="0" borderId="21" xfId="0" applyNumberFormat="1" applyFont="1" applyFill="1" applyBorder="1" applyAlignment="1" applyProtection="1">
      <alignment horizontal="right"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>
      <alignment horizontal="right" vertical="center"/>
    </xf>
    <xf numFmtId="168" fontId="2" fillId="0" borderId="3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181" fontId="7" fillId="0" borderId="0" xfId="0" applyNumberFormat="1" applyFont="1" applyAlignment="1">
      <alignment horizontal="center" vertical="center"/>
    </xf>
    <xf numFmtId="169" fontId="9" fillId="0" borderId="0" xfId="0" applyNumberFormat="1" applyFont="1" applyAlignment="1">
      <alignment horizontal="center" vertical="center"/>
    </xf>
    <xf numFmtId="181" fontId="14" fillId="0" borderId="0" xfId="0" applyNumberFormat="1" applyFont="1" applyAlignment="1">
      <alignment horizontal="center" vertical="center"/>
    </xf>
    <xf numFmtId="0" fontId="14" fillId="2" borderId="23" xfId="0" applyFont="1" applyFill="1" applyBorder="1" applyAlignment="1" applyProtection="1">
      <alignment horizontal="left" vertical="center"/>
      <protection/>
    </xf>
    <xf numFmtId="0" fontId="14" fillId="2" borderId="52" xfId="0" applyFont="1" applyFill="1" applyBorder="1" applyAlignment="1" quotePrefix="1">
      <alignment horizontal="center" vertical="center"/>
    </xf>
    <xf numFmtId="0" fontId="14" fillId="2" borderId="52" xfId="0" applyNumberFormat="1" applyFont="1" applyFill="1" applyBorder="1" applyAlignment="1" quotePrefix="1">
      <alignment horizontal="center" vertical="center"/>
    </xf>
    <xf numFmtId="0" fontId="14" fillId="2" borderId="60" xfId="0" applyNumberFormat="1" applyFont="1" applyFill="1" applyBorder="1" applyAlignment="1" quotePrefix="1">
      <alignment horizontal="center" vertical="center"/>
    </xf>
    <xf numFmtId="0" fontId="2" fillId="0" borderId="25" xfId="0" applyFont="1" applyBorder="1" applyAlignment="1" applyProtection="1">
      <alignment horizontal="left" vertical="center"/>
      <protection/>
    </xf>
    <xf numFmtId="168" fontId="2" fillId="0" borderId="47" xfId="0" applyNumberFormat="1" applyFont="1" applyBorder="1" applyAlignment="1">
      <alignment horizontal="right" vertical="center"/>
    </xf>
    <xf numFmtId="168" fontId="2" fillId="0" borderId="47" xfId="0" applyNumberFormat="1" applyFont="1" applyFill="1" applyBorder="1" applyAlignment="1">
      <alignment horizontal="right" vertical="center"/>
    </xf>
    <xf numFmtId="168" fontId="2" fillId="0" borderId="0" xfId="15" applyNumberFormat="1" applyFont="1" applyBorder="1" applyAlignment="1">
      <alignment horizontal="right" vertical="center"/>
    </xf>
    <xf numFmtId="168" fontId="2" fillId="0" borderId="0" xfId="15" applyNumberFormat="1" applyFont="1" applyFill="1" applyBorder="1" applyAlignment="1">
      <alignment horizontal="right" vertical="center"/>
    </xf>
    <xf numFmtId="0" fontId="2" fillId="0" borderId="24" xfId="0" applyFont="1" applyBorder="1" applyAlignment="1" applyProtection="1">
      <alignment horizontal="left" vertical="center"/>
      <protection/>
    </xf>
    <xf numFmtId="168" fontId="2" fillId="0" borderId="1" xfId="0" applyNumberFormat="1" applyFont="1" applyBorder="1" applyAlignment="1">
      <alignment horizontal="right" vertical="center"/>
    </xf>
    <xf numFmtId="168" fontId="2" fillId="0" borderId="1" xfId="15" applyNumberFormat="1" applyFont="1" applyBorder="1" applyAlignment="1">
      <alignment horizontal="right" vertical="center"/>
    </xf>
    <xf numFmtId="168" fontId="2" fillId="0" borderId="1" xfId="15" applyNumberFormat="1" applyFont="1" applyFill="1" applyBorder="1" applyAlignment="1">
      <alignment horizontal="right" vertical="center"/>
    </xf>
    <xf numFmtId="0" fontId="14" fillId="0" borderId="27" xfId="0" applyFont="1" applyBorder="1" applyAlignment="1" applyProtection="1">
      <alignment horizontal="left" vertical="center"/>
      <protection/>
    </xf>
    <xf numFmtId="168" fontId="14" fillId="0" borderId="41" xfId="0" applyNumberFormat="1" applyFont="1" applyBorder="1" applyAlignment="1">
      <alignment horizontal="right" vertical="center"/>
    </xf>
    <xf numFmtId="168" fontId="14" fillId="0" borderId="41" xfId="15" applyNumberFormat="1" applyFont="1" applyBorder="1" applyAlignment="1">
      <alignment horizontal="right" vertical="center"/>
    </xf>
    <xf numFmtId="168" fontId="14" fillId="0" borderId="41" xfId="15" applyNumberFormat="1" applyFont="1" applyFill="1" applyBorder="1" applyAlignment="1">
      <alignment horizontal="right" vertical="center"/>
    </xf>
    <xf numFmtId="168" fontId="14" fillId="0" borderId="61" xfId="15" applyNumberFormat="1" applyFont="1" applyFill="1" applyBorder="1" applyAlignment="1">
      <alignment horizontal="right" vertical="center"/>
    </xf>
    <xf numFmtId="0" fontId="1" fillId="2" borderId="23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14" fillId="2" borderId="62" xfId="0" applyFont="1" applyFill="1" applyBorder="1" applyAlignment="1">
      <alignment horizontal="left"/>
    </xf>
    <xf numFmtId="0" fontId="14" fillId="2" borderId="57" xfId="0" applyFont="1" applyFill="1" applyBorder="1" applyAlignment="1" quotePrefix="1">
      <alignment horizontal="center"/>
    </xf>
    <xf numFmtId="0" fontId="14" fillId="2" borderId="51" xfId="0" applyFont="1" applyFill="1" applyBorder="1" applyAlignment="1" quotePrefix="1">
      <alignment horizontal="center"/>
    </xf>
    <xf numFmtId="0" fontId="14" fillId="2" borderId="52" xfId="0" applyFont="1" applyFill="1" applyBorder="1" applyAlignment="1" quotePrefix="1">
      <alignment horizontal="center"/>
    </xf>
    <xf numFmtId="0" fontId="14" fillId="2" borderId="58" xfId="0" applyFont="1" applyFill="1" applyBorder="1" applyAlignment="1">
      <alignment horizontal="center"/>
    </xf>
    <xf numFmtId="0" fontId="2" fillId="0" borderId="37" xfId="0" applyFont="1" applyBorder="1" applyAlignment="1">
      <alignment/>
    </xf>
    <xf numFmtId="43" fontId="2" fillId="0" borderId="9" xfId="15" applyNumberFormat="1" applyFont="1" applyFill="1" applyBorder="1" applyAlignment="1">
      <alignment horizontal="center"/>
    </xf>
    <xf numFmtId="43" fontId="2" fillId="0" borderId="17" xfId="15" applyNumberFormat="1" applyFont="1" applyFill="1" applyBorder="1" applyAlignment="1">
      <alignment/>
    </xf>
    <xf numFmtId="43" fontId="2" fillId="0" borderId="17" xfId="15" applyNumberFormat="1" applyFont="1" applyFill="1" applyBorder="1" applyAlignment="1" quotePrefix="1">
      <alignment horizontal="right"/>
    </xf>
    <xf numFmtId="43" fontId="2" fillId="0" borderId="9" xfId="15" applyNumberFormat="1" applyFont="1" applyFill="1" applyBorder="1" applyAlignment="1">
      <alignment horizontal="right"/>
    </xf>
    <xf numFmtId="43" fontId="2" fillId="0" borderId="17" xfId="15" applyNumberFormat="1" applyFont="1" applyFill="1" applyBorder="1" applyAlignment="1">
      <alignment horizontal="right"/>
    </xf>
    <xf numFmtId="0" fontId="2" fillId="0" borderId="38" xfId="0" applyFont="1" applyBorder="1" applyAlignment="1">
      <alignment/>
    </xf>
    <xf numFmtId="43" fontId="2" fillId="0" borderId="18" xfId="15" applyNumberFormat="1" applyFont="1" applyFill="1" applyBorder="1" applyAlignment="1">
      <alignment/>
    </xf>
    <xf numFmtId="0" fontId="14" fillId="0" borderId="40" xfId="0" applyFont="1" applyBorder="1" applyAlignment="1">
      <alignment horizontal="center" vertical="center"/>
    </xf>
    <xf numFmtId="43" fontId="14" fillId="0" borderId="30" xfId="15" applyNumberFormat="1" applyFont="1" applyBorder="1" applyAlignment="1">
      <alignment horizontal="center" vertical="center"/>
    </xf>
    <xf numFmtId="43" fontId="14" fillId="0" borderId="22" xfId="15" applyNumberFormat="1" applyFont="1" applyBorder="1" applyAlignment="1">
      <alignment horizontal="center" vertical="center"/>
    </xf>
    <xf numFmtId="43" fontId="14" fillId="0" borderId="22" xfId="15" applyNumberFormat="1" applyFont="1" applyFill="1" applyBorder="1" applyAlignment="1">
      <alignment horizontal="center" vertical="center"/>
    </xf>
    <xf numFmtId="43" fontId="14" fillId="0" borderId="41" xfId="15" applyNumberFormat="1" applyFont="1" applyFill="1" applyBorder="1" applyAlignment="1">
      <alignment horizontal="center" vertical="center"/>
    </xf>
    <xf numFmtId="43" fontId="14" fillId="0" borderId="30" xfId="15" applyNumberFormat="1" applyFont="1" applyFill="1" applyBorder="1" applyAlignment="1">
      <alignment horizontal="center" vertical="center"/>
    </xf>
    <xf numFmtId="43" fontId="14" fillId="0" borderId="21" xfId="15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 quotePrefix="1">
      <alignment horizontal="right"/>
    </xf>
    <xf numFmtId="2" fontId="2" fillId="3" borderId="12" xfId="0" applyNumberFormat="1" applyFont="1" applyFill="1" applyBorder="1" applyAlignment="1">
      <alignment horizontal="right"/>
    </xf>
    <xf numFmtId="1" fontId="2" fillId="0" borderId="12" xfId="0" applyNumberFormat="1" applyFont="1" applyBorder="1" applyAlignment="1" quotePrefix="1">
      <alignment horizontal="right"/>
    </xf>
    <xf numFmtId="1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 quotePrefix="1">
      <alignment horizontal="center"/>
    </xf>
    <xf numFmtId="2" fontId="2" fillId="0" borderId="12" xfId="0" applyNumberFormat="1" applyFont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164" fontId="2" fillId="0" borderId="12" xfId="0" applyNumberFormat="1" applyFont="1" applyFill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right" vertical="center"/>
    </xf>
    <xf numFmtId="2" fontId="1" fillId="0" borderId="12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6" fontId="1" fillId="2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right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15" fontId="2" fillId="0" borderId="1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6" xfId="0" applyFont="1" applyBorder="1" applyAlignment="1">
      <alignment/>
    </xf>
    <xf numFmtId="164" fontId="2" fillId="0" borderId="19" xfId="0" applyNumberFormat="1" applyFont="1" applyBorder="1" applyAlignment="1">
      <alignment horizontal="center"/>
    </xf>
    <xf numFmtId="164" fontId="2" fillId="0" borderId="19" xfId="0" applyNumberFormat="1" applyFont="1" applyBorder="1" applyAlignment="1" quotePrefix="1">
      <alignment horizontal="center"/>
    </xf>
    <xf numFmtId="0" fontId="2" fillId="0" borderId="26" xfId="0" applyFont="1" applyBorder="1" applyAlignment="1">
      <alignment wrapText="1"/>
    </xf>
    <xf numFmtId="0" fontId="2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 quotePrefix="1">
      <alignment horizontal="center"/>
    </xf>
    <xf numFmtId="0" fontId="2" fillId="0" borderId="35" xfId="0" applyFont="1" applyBorder="1" applyAlignment="1">
      <alignment horizontal="left" vertical="center" wrapText="1"/>
    </xf>
    <xf numFmtId="0" fontId="2" fillId="0" borderId="31" xfId="0" applyFont="1" applyFill="1" applyBorder="1" applyAlignment="1">
      <alignment/>
    </xf>
    <xf numFmtId="164" fontId="2" fillId="0" borderId="31" xfId="0" applyNumberFormat="1" applyFont="1" applyFill="1" applyBorder="1" applyAlignment="1">
      <alignment/>
    </xf>
    <xf numFmtId="164" fontId="2" fillId="0" borderId="31" xfId="0" applyNumberFormat="1" applyFont="1" applyBorder="1" applyAlignment="1" quotePrefix="1">
      <alignment horizontal="center"/>
    </xf>
    <xf numFmtId="164" fontId="2" fillId="0" borderId="36" xfId="0" applyNumberFormat="1" applyFont="1" applyBorder="1" applyAlignment="1" quotePrefix="1">
      <alignment horizontal="center"/>
    </xf>
    <xf numFmtId="0" fontId="1" fillId="2" borderId="19" xfId="0" applyFont="1" applyFill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/>
    </xf>
    <xf numFmtId="2" fontId="2" fillId="0" borderId="31" xfId="0" applyNumberFormat="1" applyFont="1" applyBorder="1" applyAlignment="1">
      <alignment/>
    </xf>
    <xf numFmtId="2" fontId="2" fillId="0" borderId="31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>
      <alignment vertical="center"/>
    </xf>
    <xf numFmtId="2" fontId="2" fillId="0" borderId="37" xfId="0" applyNumberFormat="1" applyFont="1" applyBorder="1" applyAlignment="1">
      <alignment vertical="center"/>
    </xf>
    <xf numFmtId="0" fontId="1" fillId="0" borderId="26" xfId="0" applyFont="1" applyBorder="1" applyAlignment="1">
      <alignment horizontal="left" vertical="center"/>
    </xf>
    <xf numFmtId="2" fontId="1" fillId="0" borderId="19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indent="1"/>
    </xf>
    <xf numFmtId="2" fontId="2" fillId="0" borderId="19" xfId="0" applyNumberFormat="1" applyFont="1" applyBorder="1" applyAlignment="1">
      <alignment horizontal="center" vertical="center"/>
    </xf>
    <xf numFmtId="2" fontId="2" fillId="0" borderId="31" xfId="0" applyNumberFormat="1" applyFont="1" applyFill="1" applyBorder="1" applyAlignment="1">
      <alignment/>
    </xf>
    <xf numFmtId="2" fontId="2" fillId="0" borderId="31" xfId="0" applyNumberFormat="1" applyFont="1" applyBorder="1" applyAlignment="1">
      <alignment horizontal="right" vertical="center"/>
    </xf>
    <xf numFmtId="0" fontId="1" fillId="0" borderId="9" xfId="0" applyFont="1" applyBorder="1" applyAlignment="1" applyProtection="1">
      <alignment horizontal="left"/>
      <protection locked="0"/>
    </xf>
    <xf numFmtId="166" fontId="1" fillId="0" borderId="17" xfId="0" applyNumberFormat="1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left"/>
      <protection locked="0"/>
    </xf>
    <xf numFmtId="166" fontId="2" fillId="0" borderId="17" xfId="0" applyNumberFormat="1" applyFont="1" applyBorder="1" applyAlignment="1" applyProtection="1">
      <alignment horizontal="right"/>
      <protection locked="0"/>
    </xf>
    <xf numFmtId="0" fontId="13" fillId="0" borderId="9" xfId="0" applyFont="1" applyBorder="1" applyAlignment="1" applyProtection="1">
      <alignment horizontal="left"/>
      <protection locked="0"/>
    </xf>
    <xf numFmtId="0" fontId="13" fillId="0" borderId="30" xfId="0" applyFont="1" applyBorder="1" applyAlignment="1" applyProtection="1">
      <alignment horizontal="left"/>
      <protection locked="0"/>
    </xf>
    <xf numFmtId="164" fontId="2" fillId="0" borderId="0" xfId="26" applyNumberFormat="1" applyFont="1">
      <alignment/>
      <protection/>
    </xf>
    <xf numFmtId="0" fontId="2" fillId="0" borderId="9" xfId="26" applyFont="1" applyBorder="1">
      <alignment/>
      <protection/>
    </xf>
    <xf numFmtId="164" fontId="2" fillId="0" borderId="0" xfId="26" applyNumberFormat="1" applyFont="1" applyAlignment="1">
      <alignment horizontal="right"/>
      <protection/>
    </xf>
    <xf numFmtId="0" fontId="1" fillId="2" borderId="18" xfId="26" applyFont="1" applyFill="1" applyBorder="1" applyAlignment="1" applyProtection="1">
      <alignment horizontal="center"/>
      <protection/>
    </xf>
    <xf numFmtId="0" fontId="2" fillId="0" borderId="17" xfId="26" applyFont="1" applyBorder="1">
      <alignment/>
      <protection/>
    </xf>
    <xf numFmtId="164" fontId="1" fillId="0" borderId="17" xfId="26" applyNumberFormat="1" applyFont="1" applyBorder="1">
      <alignment/>
      <protection/>
    </xf>
    <xf numFmtId="164" fontId="2" fillId="0" borderId="17" xfId="26" applyNumberFormat="1" applyFont="1" applyBorder="1">
      <alignment/>
      <protection/>
    </xf>
    <xf numFmtId="164" fontId="2" fillId="0" borderId="18" xfId="26" applyNumberFormat="1" applyFont="1" applyBorder="1">
      <alignment/>
      <protection/>
    </xf>
    <xf numFmtId="164" fontId="2" fillId="0" borderId="30" xfId="26" applyNumberFormat="1" applyFont="1" applyBorder="1">
      <alignment/>
      <protection/>
    </xf>
    <xf numFmtId="164" fontId="2" fillId="0" borderId="21" xfId="26" applyNumberFormat="1" applyFont="1" applyBorder="1">
      <alignment/>
      <protection/>
    </xf>
    <xf numFmtId="0" fontId="2" fillId="0" borderId="37" xfId="26" applyFont="1" applyBorder="1">
      <alignment/>
      <protection/>
    </xf>
    <xf numFmtId="0" fontId="1" fillId="0" borderId="37" xfId="26" applyFont="1" applyBorder="1" applyAlignment="1" applyProtection="1">
      <alignment horizontal="left"/>
      <protection/>
    </xf>
    <xf numFmtId="0" fontId="2" fillId="0" borderId="37" xfId="26" applyFont="1" applyBorder="1" applyAlignment="1" applyProtection="1">
      <alignment horizontal="left"/>
      <protection/>
    </xf>
    <xf numFmtId="0" fontId="2" fillId="0" borderId="38" xfId="26" applyFont="1" applyBorder="1" applyAlignment="1" applyProtection="1">
      <alignment horizontal="left"/>
      <protection/>
    </xf>
    <xf numFmtId="0" fontId="2" fillId="0" borderId="40" xfId="26" applyFont="1" applyBorder="1" applyAlignment="1" applyProtection="1">
      <alignment horizontal="left"/>
      <protection/>
    </xf>
    <xf numFmtId="0" fontId="1" fillId="2" borderId="4" xfId="26" applyFont="1" applyFill="1" applyBorder="1" applyAlignment="1" applyProtection="1">
      <alignment horizontal="center"/>
      <protection/>
    </xf>
    <xf numFmtId="0" fontId="2" fillId="0" borderId="3" xfId="26" applyFont="1" applyBorder="1">
      <alignment/>
      <protection/>
    </xf>
    <xf numFmtId="164" fontId="1" fillId="0" borderId="3" xfId="26" applyNumberFormat="1" applyFont="1" applyBorder="1">
      <alignment/>
      <protection/>
    </xf>
    <xf numFmtId="164" fontId="2" fillId="0" borderId="3" xfId="26" applyNumberFormat="1" applyFont="1" applyBorder="1">
      <alignment/>
      <protection/>
    </xf>
    <xf numFmtId="164" fontId="2" fillId="0" borderId="22" xfId="26" applyNumberFormat="1" applyFont="1" applyBorder="1">
      <alignment/>
      <protection/>
    </xf>
    <xf numFmtId="166" fontId="1" fillId="0" borderId="32" xfId="26" applyNumberFormat="1" applyFont="1" applyBorder="1" applyAlignment="1" applyProtection="1" quotePrefix="1">
      <alignment horizontal="left"/>
      <protection/>
    </xf>
    <xf numFmtId="164" fontId="2" fillId="0" borderId="57" xfId="26" applyNumberFormat="1" applyFont="1" applyBorder="1">
      <alignment/>
      <protection/>
    </xf>
    <xf numFmtId="164" fontId="2" fillId="0" borderId="58" xfId="26" applyNumberFormat="1" applyFont="1" applyBorder="1">
      <alignment/>
      <protection/>
    </xf>
    <xf numFmtId="166" fontId="2" fillId="0" borderId="33" xfId="26" applyNumberFormat="1" applyFont="1" applyBorder="1" applyAlignment="1" applyProtection="1" quotePrefix="1">
      <alignment horizontal="left"/>
      <protection/>
    </xf>
    <xf numFmtId="164" fontId="2" fillId="0" borderId="16" xfId="26" applyNumberFormat="1" applyFont="1" applyBorder="1">
      <alignment/>
      <protection/>
    </xf>
    <xf numFmtId="166" fontId="2" fillId="0" borderId="24" xfId="26" applyNumberFormat="1" applyFont="1" applyBorder="1" applyAlignment="1" applyProtection="1">
      <alignment horizontal="left"/>
      <protection/>
    </xf>
    <xf numFmtId="166" fontId="2" fillId="0" borderId="25" xfId="26" applyNumberFormat="1" applyFont="1" applyBorder="1" applyAlignment="1" applyProtection="1">
      <alignment horizontal="left"/>
      <protection/>
    </xf>
    <xf numFmtId="166" fontId="2" fillId="0" borderId="27" xfId="26" applyNumberFormat="1" applyFont="1" applyBorder="1" applyAlignment="1" applyProtection="1">
      <alignment horizontal="left"/>
      <protection/>
    </xf>
    <xf numFmtId="166" fontId="14" fillId="2" borderId="11" xfId="28" applyFont="1" applyFill="1" applyBorder="1" applyAlignment="1">
      <alignment horizontal="center"/>
      <protection/>
    </xf>
    <xf numFmtId="49" fontId="14" fillId="2" borderId="11" xfId="28" applyNumberFormat="1" applyFont="1" applyFill="1" applyBorder="1" applyAlignment="1">
      <alignment horizontal="center"/>
      <protection/>
    </xf>
    <xf numFmtId="166" fontId="14" fillId="0" borderId="9" xfId="28" applyFont="1" applyBorder="1">
      <alignment/>
      <protection/>
    </xf>
    <xf numFmtId="166" fontId="14" fillId="0" borderId="9" xfId="28" applyFont="1" applyBorder="1" applyAlignment="1" quotePrefix="1">
      <alignment horizontal="right"/>
      <protection/>
    </xf>
    <xf numFmtId="166" fontId="7" fillId="0" borderId="9" xfId="28" applyFont="1" applyBorder="1">
      <alignment/>
      <protection/>
    </xf>
    <xf numFmtId="166" fontId="7" fillId="0" borderId="9" xfId="28" applyFont="1" applyBorder="1" applyAlignment="1">
      <alignment horizontal="right"/>
      <protection/>
    </xf>
    <xf numFmtId="166" fontId="14" fillId="2" borderId="24" xfId="28" applyFont="1" applyFill="1" applyBorder="1" applyAlignment="1">
      <alignment horizontal="center"/>
      <protection/>
    </xf>
    <xf numFmtId="49" fontId="14" fillId="2" borderId="18" xfId="28" applyNumberFormat="1" applyFont="1" applyFill="1" applyBorder="1" applyAlignment="1">
      <alignment horizontal="center"/>
      <protection/>
    </xf>
    <xf numFmtId="166" fontId="7" fillId="0" borderId="25" xfId="28" applyFont="1" applyBorder="1" applyAlignment="1">
      <alignment horizontal="center"/>
      <protection/>
    </xf>
    <xf numFmtId="166" fontId="14" fillId="0" borderId="17" xfId="28" applyFont="1" applyBorder="1" applyAlignment="1" quotePrefix="1">
      <alignment horizontal="right"/>
      <protection/>
    </xf>
    <xf numFmtId="167" fontId="7" fillId="0" borderId="25" xfId="28" applyNumberFormat="1" applyFont="1" applyBorder="1" applyAlignment="1">
      <alignment horizontal="left"/>
      <protection/>
    </xf>
    <xf numFmtId="166" fontId="7" fillId="0" borderId="17" xfId="28" applyFont="1" applyBorder="1" applyAlignment="1">
      <alignment horizontal="right"/>
      <protection/>
    </xf>
    <xf numFmtId="166" fontId="7" fillId="0" borderId="0" xfId="28" applyFont="1" applyBorder="1">
      <alignment/>
      <protection/>
    </xf>
    <xf numFmtId="166" fontId="14" fillId="0" borderId="0" xfId="28" applyFont="1" applyBorder="1">
      <alignment/>
      <protection/>
    </xf>
    <xf numFmtId="166" fontId="14" fillId="0" borderId="0" xfId="28" applyFont="1" applyBorder="1" applyAlignment="1">
      <alignment horizontal="right"/>
      <protection/>
    </xf>
    <xf numFmtId="166" fontId="7" fillId="0" borderId="0" xfId="28" applyFont="1" applyBorder="1" applyAlignment="1">
      <alignment horizontal="right"/>
      <protection/>
    </xf>
    <xf numFmtId="166" fontId="14" fillId="0" borderId="0" xfId="28" applyFont="1" applyBorder="1" applyAlignment="1" quotePrefix="1">
      <alignment horizontal="right"/>
      <protection/>
    </xf>
    <xf numFmtId="167" fontId="14" fillId="0" borderId="27" xfId="28" applyNumberFormat="1" applyFont="1" applyBorder="1" applyAlignment="1">
      <alignment horizontal="left"/>
      <protection/>
    </xf>
    <xf numFmtId="166" fontId="14" fillId="0" borderId="30" xfId="28" applyFont="1" applyBorder="1">
      <alignment/>
      <protection/>
    </xf>
    <xf numFmtId="166" fontId="14" fillId="0" borderId="30" xfId="28" applyFont="1" applyBorder="1" applyAlignment="1">
      <alignment horizontal="right"/>
      <protection/>
    </xf>
    <xf numFmtId="166" fontId="14" fillId="0" borderId="30" xfId="28" applyFont="1" applyBorder="1" applyAlignment="1" quotePrefix="1">
      <alignment horizontal="right"/>
      <protection/>
    </xf>
    <xf numFmtId="166" fontId="14" fillId="0" borderId="21" xfId="28" applyFont="1" applyBorder="1" applyAlignment="1" quotePrefix="1">
      <alignment horizontal="right"/>
      <protection/>
    </xf>
    <xf numFmtId="166" fontId="14" fillId="2" borderId="25" xfId="28" applyFont="1" applyFill="1" applyBorder="1" applyAlignment="1">
      <alignment horizontal="center"/>
      <protection/>
    </xf>
    <xf numFmtId="166" fontId="14" fillId="2" borderId="9" xfId="28" applyFont="1" applyFill="1" applyBorder="1">
      <alignment/>
      <protection/>
    </xf>
    <xf numFmtId="166" fontId="1" fillId="2" borderId="32" xfId="28" applyFont="1" applyFill="1" applyBorder="1">
      <alignment/>
      <protection/>
    </xf>
    <xf numFmtId="166" fontId="1" fillId="2" borderId="29" xfId="28" applyFont="1" applyFill="1" applyBorder="1">
      <alignment/>
      <protection/>
    </xf>
    <xf numFmtId="166" fontId="1" fillId="2" borderId="24" xfId="28" applyFont="1" applyFill="1" applyBorder="1" applyAlignment="1">
      <alignment horizontal="center"/>
      <protection/>
    </xf>
    <xf numFmtId="166" fontId="1" fillId="2" borderId="11" xfId="28" applyFont="1" applyFill="1" applyBorder="1" applyAlignment="1">
      <alignment horizontal="center"/>
      <protection/>
    </xf>
    <xf numFmtId="166" fontId="1" fillId="2" borderId="11" xfId="28" applyFont="1" applyFill="1" applyBorder="1" applyAlignment="1" quotePrefix="1">
      <alignment horizontal="center"/>
      <protection/>
    </xf>
    <xf numFmtId="166" fontId="1" fillId="2" borderId="18" xfId="28" applyFont="1" applyFill="1" applyBorder="1" applyAlignment="1" quotePrefix="1">
      <alignment horizontal="center"/>
      <protection/>
    </xf>
    <xf numFmtId="166" fontId="2" fillId="0" borderId="25" xfId="28" applyFont="1" applyBorder="1">
      <alignment/>
      <protection/>
    </xf>
    <xf numFmtId="166" fontId="1" fillId="0" borderId="9" xfId="28" applyFont="1" applyBorder="1">
      <alignment/>
      <protection/>
    </xf>
    <xf numFmtId="166" fontId="1" fillId="0" borderId="9" xfId="28" applyFont="1" applyBorder="1" applyAlignment="1" quotePrefix="1">
      <alignment horizontal="right"/>
      <protection/>
    </xf>
    <xf numFmtId="166" fontId="1" fillId="0" borderId="17" xfId="28" applyFont="1" applyBorder="1" applyAlignment="1" quotePrefix="1">
      <alignment horizontal="right"/>
      <protection/>
    </xf>
    <xf numFmtId="167" fontId="2" fillId="0" borderId="25" xfId="28" applyNumberFormat="1" applyFont="1" applyBorder="1" applyAlignment="1">
      <alignment horizontal="left"/>
      <protection/>
    </xf>
    <xf numFmtId="166" fontId="2" fillId="0" borderId="9" xfId="28" applyFont="1" applyBorder="1">
      <alignment/>
      <protection/>
    </xf>
    <xf numFmtId="166" fontId="2" fillId="0" borderId="9" xfId="28" applyFont="1" applyBorder="1" applyAlignment="1">
      <alignment horizontal="right"/>
      <protection/>
    </xf>
    <xf numFmtId="166" fontId="2" fillId="0" borderId="17" xfId="28" applyFont="1" applyBorder="1" applyAlignment="1">
      <alignment horizontal="right"/>
      <protection/>
    </xf>
    <xf numFmtId="166" fontId="1" fillId="0" borderId="9" xfId="28" applyFont="1" applyBorder="1" applyAlignment="1">
      <alignment horizontal="right"/>
      <protection/>
    </xf>
    <xf numFmtId="166" fontId="2" fillId="0" borderId="27" xfId="28" applyFont="1" applyBorder="1">
      <alignment/>
      <protection/>
    </xf>
    <xf numFmtId="166" fontId="1" fillId="0" borderId="30" xfId="28" applyFont="1" applyBorder="1">
      <alignment/>
      <protection/>
    </xf>
    <xf numFmtId="166" fontId="1" fillId="0" borderId="30" xfId="28" applyFont="1" applyBorder="1" applyAlignment="1">
      <alignment horizontal="right"/>
      <protection/>
    </xf>
    <xf numFmtId="166" fontId="1" fillId="0" borderId="30" xfId="28" applyFont="1" applyBorder="1" applyAlignment="1" quotePrefix="1">
      <alignment horizontal="right"/>
      <protection/>
    </xf>
    <xf numFmtId="166" fontId="1" fillId="0" borderId="21" xfId="28" applyFont="1" applyBorder="1" applyAlignment="1" quotePrefix="1">
      <alignment horizontal="right"/>
      <protection/>
    </xf>
    <xf numFmtId="166" fontId="1" fillId="0" borderId="9" xfId="28" applyFont="1" applyBorder="1" applyAlignment="1" quotePrefix="1">
      <alignment/>
      <protection/>
    </xf>
    <xf numFmtId="166" fontId="2" fillId="0" borderId="9" xfId="28" applyFont="1" applyBorder="1" applyAlignment="1">
      <alignment/>
      <protection/>
    </xf>
    <xf numFmtId="166" fontId="1" fillId="0" borderId="9" xfId="28" applyFont="1" applyBorder="1" applyAlignment="1">
      <alignment/>
      <protection/>
    </xf>
    <xf numFmtId="166" fontId="1" fillId="2" borderId="32" xfId="28" applyFont="1" applyFill="1" applyBorder="1" applyAlignment="1">
      <alignment horizontal="left"/>
      <protection/>
    </xf>
    <xf numFmtId="166" fontId="2" fillId="0" borderId="25" xfId="28" applyFont="1" applyBorder="1" applyAlignment="1">
      <alignment horizontal="left"/>
      <protection/>
    </xf>
    <xf numFmtId="167" fontId="2" fillId="0" borderId="27" xfId="28" applyNumberFormat="1" applyFont="1" applyBorder="1" applyAlignment="1">
      <alignment horizontal="left"/>
      <protection/>
    </xf>
    <xf numFmtId="166" fontId="1" fillId="0" borderId="30" xfId="28" applyFont="1" applyBorder="1" applyAlignment="1">
      <alignment/>
      <protection/>
    </xf>
    <xf numFmtId="166" fontId="1" fillId="2" borderId="4" xfId="28" applyFont="1" applyFill="1" applyBorder="1" applyAlignment="1" quotePrefix="1">
      <alignment horizontal="center"/>
      <protection/>
    </xf>
    <xf numFmtId="166" fontId="1" fillId="2" borderId="64" xfId="28" applyFont="1" applyFill="1" applyBorder="1">
      <alignment/>
      <protection/>
    </xf>
    <xf numFmtId="166" fontId="1" fillId="0" borderId="65" xfId="28" applyFont="1" applyBorder="1">
      <alignment/>
      <protection/>
    </xf>
    <xf numFmtId="167" fontId="2" fillId="0" borderId="65" xfId="28" applyNumberFormat="1" applyFont="1" applyBorder="1" applyAlignment="1">
      <alignment horizontal="left"/>
      <protection/>
    </xf>
    <xf numFmtId="167" fontId="1" fillId="0" borderId="65" xfId="28" applyNumberFormat="1" applyFont="1" applyBorder="1" applyAlignment="1">
      <alignment horizontal="left"/>
      <protection/>
    </xf>
    <xf numFmtId="167" fontId="1" fillId="0" borderId="66" xfId="28" applyNumberFormat="1" applyFont="1" applyBorder="1" applyAlignment="1">
      <alignment horizontal="left"/>
      <protection/>
    </xf>
    <xf numFmtId="166" fontId="1" fillId="0" borderId="3" xfId="28" applyFont="1" applyBorder="1" applyAlignment="1" quotePrefix="1">
      <alignment horizontal="right"/>
      <protection/>
    </xf>
    <xf numFmtId="166" fontId="2" fillId="0" borderId="3" xfId="28" applyFont="1" applyBorder="1" applyAlignment="1">
      <alignment horizontal="right"/>
      <protection/>
    </xf>
    <xf numFmtId="166" fontId="1" fillId="0" borderId="22" xfId="28" applyFont="1" applyBorder="1" applyAlignment="1" quotePrefix="1">
      <alignment horizontal="right"/>
      <protection/>
    </xf>
    <xf numFmtId="166" fontId="1" fillId="2" borderId="67" xfId="28" applyFont="1" applyFill="1" applyBorder="1" applyAlignment="1" quotePrefix="1">
      <alignment horizontal="center"/>
      <protection/>
    </xf>
    <xf numFmtId="166" fontId="1" fillId="0" borderId="65" xfId="28" applyFont="1" applyBorder="1" applyAlignment="1" quotePrefix="1">
      <alignment horizontal="right"/>
      <protection/>
    </xf>
    <xf numFmtId="166" fontId="2" fillId="0" borderId="65" xfId="28" applyFont="1" applyBorder="1" applyAlignment="1">
      <alignment horizontal="right"/>
      <protection/>
    </xf>
    <xf numFmtId="166" fontId="1" fillId="0" borderId="65" xfId="28" applyFont="1" applyBorder="1" applyAlignment="1">
      <alignment horizontal="right"/>
      <protection/>
    </xf>
    <xf numFmtId="166" fontId="1" fillId="0" borderId="66" xfId="28" applyFont="1" applyBorder="1" applyAlignment="1">
      <alignment horizontal="right"/>
      <protection/>
    </xf>
    <xf numFmtId="166" fontId="1" fillId="0" borderId="3" xfId="28" applyFont="1" applyBorder="1" applyAlignment="1">
      <alignment horizontal="right"/>
      <protection/>
    </xf>
    <xf numFmtId="166" fontId="1" fillId="0" borderId="22" xfId="28" applyFont="1" applyBorder="1" applyAlignment="1">
      <alignment horizontal="right"/>
      <protection/>
    </xf>
    <xf numFmtId="166" fontId="1" fillId="2" borderId="23" xfId="28" applyFont="1" applyFill="1" applyBorder="1" applyAlignment="1">
      <alignment horizontal="center"/>
      <protection/>
    </xf>
    <xf numFmtId="166" fontId="1" fillId="2" borderId="68" xfId="28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/>
    </xf>
    <xf numFmtId="0" fontId="1" fillId="2" borderId="1" xfId="0" applyFont="1" applyFill="1" applyBorder="1" applyAlignment="1" quotePrefix="1">
      <alignment horizontal="centerContinuous"/>
    </xf>
    <xf numFmtId="0" fontId="2" fillId="0" borderId="10" xfId="0" applyFont="1" applyBorder="1" applyAlignment="1">
      <alignment/>
    </xf>
    <xf numFmtId="164" fontId="1" fillId="0" borderId="3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9" xfId="0" applyNumberFormat="1" applyFont="1" applyBorder="1" applyAlignment="1" quotePrefix="1">
      <alignment horizontal="right"/>
    </xf>
    <xf numFmtId="0" fontId="2" fillId="0" borderId="1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2" borderId="43" xfId="0" applyFont="1" applyFill="1" applyBorder="1" applyAlignment="1">
      <alignment/>
    </xf>
    <xf numFmtId="0" fontId="2" fillId="2" borderId="69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2" borderId="50" xfId="0" applyFont="1" applyFill="1" applyBorder="1" applyAlignment="1">
      <alignment/>
    </xf>
    <xf numFmtId="0" fontId="1" fillId="2" borderId="70" xfId="0" applyFont="1" applyFill="1" applyBorder="1" applyAlignment="1" quotePrefix="1">
      <alignment horizontal="centerContinuous"/>
    </xf>
    <xf numFmtId="0" fontId="1" fillId="2" borderId="59" xfId="0" applyFont="1" applyFill="1" applyBorder="1" applyAlignment="1" quotePrefix="1">
      <alignment horizontal="centerContinuous"/>
    </xf>
    <xf numFmtId="0" fontId="2" fillId="2" borderId="37" xfId="0" applyFont="1" applyFill="1" applyBorder="1" applyAlignment="1">
      <alignment/>
    </xf>
    <xf numFmtId="0" fontId="1" fillId="2" borderId="44" xfId="0" applyFont="1" applyFill="1" applyBorder="1" applyAlignment="1" quotePrefix="1">
      <alignment horizontal="centerContinuous"/>
    </xf>
    <xf numFmtId="0" fontId="2" fillId="0" borderId="4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37" xfId="0" applyFont="1" applyBorder="1" applyAlignment="1">
      <alignment/>
    </xf>
    <xf numFmtId="164" fontId="1" fillId="0" borderId="17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164" fontId="1" fillId="0" borderId="47" xfId="0" applyNumberFormat="1" applyFont="1" applyBorder="1" applyAlignment="1">
      <alignment horizontal="right"/>
    </xf>
    <xf numFmtId="164" fontId="2" fillId="0" borderId="47" xfId="0" applyNumberFormat="1" applyFont="1" applyBorder="1" applyAlignment="1">
      <alignment horizontal="right"/>
    </xf>
    <xf numFmtId="0" fontId="2" fillId="0" borderId="44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0" fontId="1" fillId="0" borderId="4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64" fontId="2" fillId="0" borderId="44" xfId="0" applyNumberFormat="1" applyFont="1" applyBorder="1" applyAlignment="1">
      <alignment horizontal="right"/>
    </xf>
    <xf numFmtId="0" fontId="2" fillId="0" borderId="45" xfId="0" applyFont="1" applyBorder="1" applyAlignment="1" quotePrefix="1">
      <alignment horizontal="left"/>
    </xf>
    <xf numFmtId="0" fontId="2" fillId="0" borderId="37" xfId="0" applyFont="1" applyBorder="1" applyAlignment="1" quotePrefix="1">
      <alignment horizontal="left"/>
    </xf>
    <xf numFmtId="0" fontId="1" fillId="0" borderId="40" xfId="0" applyFont="1" applyBorder="1" applyAlignment="1" quotePrefix="1">
      <alignment horizontal="left"/>
    </xf>
    <xf numFmtId="164" fontId="1" fillId="0" borderId="30" xfId="0" applyNumberFormat="1" applyFont="1" applyBorder="1" applyAlignment="1" quotePrefix="1">
      <alignment horizontal="right"/>
    </xf>
    <xf numFmtId="164" fontId="1" fillId="0" borderId="30" xfId="0" applyNumberFormat="1" applyFont="1" applyBorder="1" applyAlignment="1">
      <alignment horizontal="right"/>
    </xf>
    <xf numFmtId="164" fontId="1" fillId="0" borderId="22" xfId="0" applyNumberFormat="1" applyFont="1" applyBorder="1" applyAlignment="1">
      <alignment horizontal="right"/>
    </xf>
    <xf numFmtId="164" fontId="1" fillId="0" borderId="21" xfId="0" applyNumberFormat="1" applyFont="1" applyBorder="1" applyAlignment="1">
      <alignment horizontal="right"/>
    </xf>
    <xf numFmtId="167" fontId="1" fillId="2" borderId="4" xfId="0" applyNumberFormat="1" applyFont="1" applyFill="1" applyBorder="1" applyAlignment="1" quotePrefix="1">
      <alignment horizontal="center"/>
    </xf>
    <xf numFmtId="167" fontId="1" fillId="2" borderId="11" xfId="0" applyNumberFormat="1" applyFont="1" applyFill="1" applyBorder="1" applyAlignment="1" quotePrefix="1">
      <alignment horizontal="center"/>
    </xf>
    <xf numFmtId="0" fontId="10" fillId="0" borderId="9" xfId="0" applyFont="1" applyBorder="1" applyAlignment="1">
      <alignment/>
    </xf>
    <xf numFmtId="0" fontId="10" fillId="0" borderId="9" xfId="0" applyFont="1" applyFill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0" fillId="2" borderId="29" xfId="0" applyFont="1" applyFill="1" applyBorder="1" applyAlignment="1">
      <alignment/>
    </xf>
    <xf numFmtId="0" fontId="1" fillId="2" borderId="71" xfId="0" applyFont="1" applyFill="1" applyBorder="1" applyAlignment="1" quotePrefix="1">
      <alignment horizontal="centerContinuous"/>
    </xf>
    <xf numFmtId="0" fontId="10" fillId="2" borderId="37" xfId="0" applyFont="1" applyFill="1" applyBorder="1" applyAlignment="1">
      <alignment/>
    </xf>
    <xf numFmtId="0" fontId="1" fillId="2" borderId="18" xfId="0" applyFont="1" applyFill="1" applyBorder="1" applyAlignment="1" quotePrefix="1">
      <alignment horizontal="centerContinuous"/>
    </xf>
    <xf numFmtId="0" fontId="10" fillId="2" borderId="38" xfId="0" applyFont="1" applyFill="1" applyBorder="1" applyAlignment="1">
      <alignment/>
    </xf>
    <xf numFmtId="167" fontId="1" fillId="2" borderId="18" xfId="0" applyNumberFormat="1" applyFont="1" applyFill="1" applyBorder="1" applyAlignment="1" quotePrefix="1">
      <alignment horizontal="center"/>
    </xf>
    <xf numFmtId="0" fontId="10" fillId="0" borderId="37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38" xfId="0" applyFont="1" applyBorder="1" applyAlignment="1">
      <alignment/>
    </xf>
    <xf numFmtId="0" fontId="1" fillId="0" borderId="45" xfId="0" applyFont="1" applyBorder="1" applyAlignment="1">
      <alignment/>
    </xf>
    <xf numFmtId="0" fontId="10" fillId="0" borderId="17" xfId="0" applyFont="1" applyFill="1" applyBorder="1" applyAlignment="1">
      <alignment/>
    </xf>
    <xf numFmtId="164" fontId="2" fillId="0" borderId="18" xfId="0" applyNumberFormat="1" applyFont="1" applyBorder="1" applyAlignment="1">
      <alignment horizontal="right"/>
    </xf>
    <xf numFmtId="0" fontId="10" fillId="0" borderId="37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164" fontId="2" fillId="0" borderId="46" xfId="0" applyNumberFormat="1" applyFont="1" applyBorder="1" applyAlignment="1">
      <alignment horizontal="right"/>
    </xf>
    <xf numFmtId="164" fontId="1" fillId="0" borderId="61" xfId="0" applyNumberFormat="1" applyFont="1" applyBorder="1" applyAlignment="1">
      <alignment horizontal="right"/>
    </xf>
    <xf numFmtId="0" fontId="10" fillId="0" borderId="3" xfId="0" applyFont="1" applyFill="1" applyBorder="1" applyAlignment="1">
      <alignment/>
    </xf>
    <xf numFmtId="2" fontId="2" fillId="0" borderId="9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1" fillId="2" borderId="7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73" xfId="0" applyFont="1" applyFill="1" applyBorder="1" applyAlignment="1">
      <alignment horizontal="center" vertical="center"/>
    </xf>
    <xf numFmtId="0" fontId="1" fillId="2" borderId="74" xfId="0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 applyProtection="1">
      <alignment horizontal="right"/>
      <protection/>
    </xf>
    <xf numFmtId="1" fontId="1" fillId="2" borderId="12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5" xfId="0" applyFont="1" applyFill="1" applyBorder="1" applyAlignment="1" quotePrefix="1">
      <alignment horizontal="left"/>
    </xf>
    <xf numFmtId="0" fontId="2" fillId="0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" xfId="0" applyFont="1" applyFill="1" applyBorder="1" applyAlignment="1" quotePrefix="1">
      <alignment horizontal="left"/>
    </xf>
    <xf numFmtId="0" fontId="1" fillId="0" borderId="15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37" xfId="0" applyFont="1" applyFill="1" applyBorder="1" applyAlignment="1">
      <alignment/>
    </xf>
    <xf numFmtId="164" fontId="2" fillId="0" borderId="1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2" fontId="2" fillId="0" borderId="0" xfId="15" applyNumberFormat="1" applyFont="1" applyFill="1" applyBorder="1" applyAlignment="1">
      <alignment horizontal="center"/>
    </xf>
    <xf numFmtId="4" fontId="2" fillId="0" borderId="0" xfId="15" applyNumberFormat="1" applyFont="1" applyFill="1" applyBorder="1" applyAlignment="1">
      <alignment horizontal="center"/>
    </xf>
    <xf numFmtId="4" fontId="2" fillId="0" borderId="3" xfId="15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vertical="center"/>
    </xf>
    <xf numFmtId="0" fontId="2" fillId="0" borderId="1" xfId="0" applyFont="1" applyFill="1" applyBorder="1" applyAlignment="1" quotePrefix="1">
      <alignment horizontal="left" vertical="center"/>
    </xf>
    <xf numFmtId="0" fontId="2" fillId="0" borderId="4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4" fillId="0" borderId="75" xfId="0" applyFont="1" applyFill="1" applyBorder="1" applyAlignment="1">
      <alignment horizontal="left" vertical="center"/>
    </xf>
    <xf numFmtId="0" fontId="14" fillId="0" borderId="54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vertical="center"/>
    </xf>
    <xf numFmtId="164" fontId="14" fillId="0" borderId="54" xfId="0" applyNumberFormat="1" applyFont="1" applyFill="1" applyBorder="1" applyAlignment="1">
      <alignment horizontal="center" vertical="center"/>
    </xf>
    <xf numFmtId="164" fontId="14" fillId="0" borderId="55" xfId="0" applyNumberFormat="1" applyFont="1" applyFill="1" applyBorder="1" applyAlignment="1">
      <alignment horizontal="center" vertical="center"/>
    </xf>
    <xf numFmtId="164" fontId="14" fillId="0" borderId="54" xfId="0" applyNumberFormat="1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quotePrefix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47" xfId="0" applyFont="1" applyFill="1" applyBorder="1" applyAlignment="1">
      <alignment/>
    </xf>
    <xf numFmtId="0" fontId="2" fillId="0" borderId="75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164" fontId="2" fillId="0" borderId="36" xfId="0" applyNumberFormat="1" applyFont="1" applyFill="1" applyBorder="1" applyAlignment="1">
      <alignment/>
    </xf>
    <xf numFmtId="164" fontId="2" fillId="0" borderId="17" xfId="0" applyNumberFormat="1" applyFont="1" applyBorder="1" applyAlignment="1" quotePrefix="1">
      <alignment horizontal="right"/>
    </xf>
    <xf numFmtId="164" fontId="1" fillId="2" borderId="13" xfId="0" applyNumberFormat="1" applyFont="1" applyFill="1" applyBorder="1" applyAlignment="1">
      <alignment horizontal="center"/>
    </xf>
    <xf numFmtId="164" fontId="25" fillId="2" borderId="2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center"/>
    </xf>
    <xf numFmtId="164" fontId="1" fillId="2" borderId="46" xfId="0" applyNumberFormat="1" applyFont="1" applyFill="1" applyBorder="1" applyAlignment="1">
      <alignment horizontal="center"/>
    </xf>
    <xf numFmtId="164" fontId="1" fillId="0" borderId="45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25" fillId="0" borderId="2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/>
    </xf>
    <xf numFmtId="164" fontId="2" fillId="0" borderId="12" xfId="0" applyNumberFormat="1" applyFont="1" applyBorder="1" applyAlignment="1" quotePrefix="1">
      <alignment horizontal="right"/>
    </xf>
    <xf numFmtId="164" fontId="7" fillId="0" borderId="3" xfId="0" applyNumberFormat="1" applyFont="1" applyFill="1" applyBorder="1" applyAlignment="1" quotePrefix="1">
      <alignment horizontal="right" vertical="center"/>
    </xf>
    <xf numFmtId="164" fontId="7" fillId="0" borderId="47" xfId="0" applyNumberFormat="1" applyFont="1" applyFill="1" applyBorder="1" applyAlignment="1" quotePrefix="1">
      <alignment horizontal="right" vertical="center"/>
    </xf>
    <xf numFmtId="0" fontId="2" fillId="0" borderId="70" xfId="0" applyFont="1" applyBorder="1" applyAlignment="1">
      <alignment/>
    </xf>
    <xf numFmtId="0" fontId="2" fillId="2" borderId="2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64" fontId="2" fillId="0" borderId="17" xfId="0" applyNumberFormat="1" applyFont="1" applyFill="1" applyBorder="1" applyAlignment="1" quotePrefix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6" xfId="0" applyFont="1" applyFill="1" applyBorder="1" applyAlignment="1">
      <alignment horizontal="center" wrapText="1"/>
    </xf>
    <xf numFmtId="176" fontId="2" fillId="0" borderId="7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13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/>
    </xf>
    <xf numFmtId="177" fontId="2" fillId="0" borderId="46" xfId="0" applyNumberFormat="1" applyFont="1" applyFill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 horizontal="left"/>
    </xf>
    <xf numFmtId="177" fontId="2" fillId="0" borderId="46" xfId="0" applyNumberFormat="1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1" fillId="2" borderId="10" xfId="0" applyFont="1" applyFill="1" applyBorder="1" applyAlignment="1" quotePrefix="1">
      <alignment horizontal="center"/>
    </xf>
    <xf numFmtId="0" fontId="1" fillId="2" borderId="2" xfId="0" applyFont="1" applyFill="1" applyBorder="1" applyAlignment="1" quotePrefix="1">
      <alignment horizontal="center"/>
    </xf>
    <xf numFmtId="0" fontId="1" fillId="2" borderId="16" xfId="0" applyFont="1" applyFill="1" applyBorder="1" applyAlignment="1" quotePrefix="1">
      <alignment horizontal="center"/>
    </xf>
    <xf numFmtId="176" fontId="2" fillId="0" borderId="10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176" fontId="2" fillId="0" borderId="10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/>
    </xf>
    <xf numFmtId="0" fontId="1" fillId="2" borderId="32" xfId="0" applyFont="1" applyFill="1" applyBorder="1" applyAlignment="1">
      <alignment horizontal="left"/>
    </xf>
    <xf numFmtId="0" fontId="1" fillId="2" borderId="29" xfId="0" applyFont="1" applyFill="1" applyBorder="1" applyAlignment="1" quotePrefix="1">
      <alignment horizontal="center"/>
    </xf>
    <xf numFmtId="0" fontId="1" fillId="2" borderId="69" xfId="0" applyFont="1" applyFill="1" applyBorder="1" applyAlignment="1" quotePrefix="1">
      <alignment horizontal="center"/>
    </xf>
    <xf numFmtId="0" fontId="1" fillId="2" borderId="70" xfId="0" applyFont="1" applyFill="1" applyBorder="1" applyAlignment="1" quotePrefix="1">
      <alignment horizontal="center"/>
    </xf>
    <xf numFmtId="0" fontId="1" fillId="2" borderId="71" xfId="0" applyFont="1" applyFill="1" applyBorder="1" applyAlignment="1" quotePrefix="1">
      <alignment horizontal="center"/>
    </xf>
    <xf numFmtId="176" fontId="2" fillId="0" borderId="7" xfId="0" applyNumberFormat="1" applyFont="1" applyFill="1" applyBorder="1" applyAlignment="1">
      <alignment/>
    </xf>
    <xf numFmtId="177" fontId="1" fillId="2" borderId="25" xfId="0" applyNumberFormat="1" applyFont="1" applyFill="1" applyBorder="1" applyAlignment="1">
      <alignment horizontal="left" vertical="center"/>
    </xf>
    <xf numFmtId="39" fontId="1" fillId="2" borderId="13" xfId="0" applyNumberFormat="1" applyFont="1" applyFill="1" applyBorder="1" applyAlignment="1" applyProtection="1">
      <alignment horizontal="center" vertical="center"/>
      <protection/>
    </xf>
    <xf numFmtId="39" fontId="1" fillId="2" borderId="7" xfId="0" applyNumberFormat="1" applyFont="1" applyFill="1" applyBorder="1" applyAlignment="1" applyProtection="1">
      <alignment horizontal="center" vertical="center"/>
      <protection/>
    </xf>
    <xf numFmtId="39" fontId="1" fillId="2" borderId="2" xfId="0" applyNumberFormat="1" applyFont="1" applyFill="1" applyBorder="1" applyAlignment="1" applyProtection="1">
      <alignment horizontal="center" vertical="center" wrapText="1"/>
      <protection/>
    </xf>
    <xf numFmtId="39" fontId="1" fillId="2" borderId="46" xfId="0" applyNumberFormat="1" applyFont="1" applyFill="1" applyBorder="1" applyAlignment="1" applyProtection="1">
      <alignment horizontal="center" vertical="center" wrapText="1"/>
      <protection/>
    </xf>
    <xf numFmtId="177" fontId="2" fillId="0" borderId="7" xfId="0" applyNumberFormat="1" applyFont="1" applyBorder="1" applyAlignment="1">
      <alignment/>
    </xf>
    <xf numFmtId="177" fontId="2" fillId="0" borderId="7" xfId="0" applyNumberFormat="1" applyFont="1" applyFill="1" applyBorder="1" applyAlignment="1">
      <alignment/>
    </xf>
    <xf numFmtId="168" fontId="2" fillId="0" borderId="16" xfId="0" applyNumberFormat="1" applyFont="1" applyBorder="1" applyAlignment="1" applyProtection="1">
      <alignment horizontal="right" vertical="center"/>
      <protection/>
    </xf>
    <xf numFmtId="168" fontId="2" fillId="0" borderId="17" xfId="0" applyNumberFormat="1" applyFont="1" applyBorder="1" applyAlignment="1" applyProtection="1">
      <alignment horizontal="right" vertical="center"/>
      <protection/>
    </xf>
    <xf numFmtId="168" fontId="2" fillId="0" borderId="17" xfId="0" applyNumberFormat="1" applyFont="1" applyFill="1" applyBorder="1" applyAlignment="1" applyProtection="1">
      <alignment horizontal="right" vertical="center"/>
      <protection/>
    </xf>
    <xf numFmtId="0" fontId="1" fillId="2" borderId="3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13" fillId="0" borderId="39" xfId="0" applyFont="1" applyBorder="1" applyAlignment="1">
      <alignment horizontal="left" vertical="center"/>
    </xf>
    <xf numFmtId="0" fontId="2" fillId="0" borderId="39" xfId="0" applyFont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64" fontId="2" fillId="0" borderId="12" xfId="0" applyNumberFormat="1" applyFont="1" applyBorder="1" applyAlignment="1" quotePrefix="1">
      <alignment/>
    </xf>
    <xf numFmtId="164" fontId="2" fillId="0" borderId="12" xfId="0" applyNumberFormat="1" applyFont="1" applyBorder="1" applyAlignment="1">
      <alignment/>
    </xf>
    <xf numFmtId="164" fontId="2" fillId="0" borderId="19" xfId="0" applyNumberFormat="1" applyFont="1" applyBorder="1" applyAlignment="1" quotePrefix="1">
      <alignment/>
    </xf>
    <xf numFmtId="0" fontId="2" fillId="0" borderId="75" xfId="0" applyFont="1" applyBorder="1" applyAlignment="1">
      <alignment vertical="center"/>
    </xf>
    <xf numFmtId="0" fontId="2" fillId="0" borderId="31" xfId="0" applyFont="1" applyFill="1" applyBorder="1" applyAlignment="1">
      <alignment horizontal="center"/>
    </xf>
    <xf numFmtId="164" fontId="2" fillId="0" borderId="31" xfId="0" applyNumberFormat="1" applyFont="1" applyBorder="1" applyAlignment="1">
      <alignment vertical="center"/>
    </xf>
    <xf numFmtId="164" fontId="2" fillId="0" borderId="36" xfId="0" applyNumberFormat="1" applyFont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39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164" fontId="1" fillId="0" borderId="12" xfId="0" applyNumberFormat="1" applyFont="1" applyBorder="1" applyAlignment="1">
      <alignment vertical="center"/>
    </xf>
    <xf numFmtId="164" fontId="1" fillId="0" borderId="19" xfId="0" applyNumberFormat="1" applyFont="1" applyBorder="1" applyAlignment="1">
      <alignment vertical="center"/>
    </xf>
    <xf numFmtId="2" fontId="2" fillId="0" borderId="12" xfId="0" applyNumberFormat="1" applyFont="1" applyBorder="1" applyAlignment="1" quotePrefix="1">
      <alignment horizontal="center" vertical="center"/>
    </xf>
    <xf numFmtId="0" fontId="1" fillId="2" borderId="70" xfId="0" applyNumberFormat="1" applyFont="1" applyFill="1" applyBorder="1" applyAlignment="1">
      <alignment horizontal="center"/>
    </xf>
    <xf numFmtId="0" fontId="1" fillId="2" borderId="69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 quotePrefix="1">
      <alignment horizontal="center"/>
    </xf>
    <xf numFmtId="168" fontId="2" fillId="0" borderId="47" xfId="0" applyNumberFormat="1" applyFont="1" applyBorder="1" applyAlignment="1" applyProtection="1">
      <alignment horizontal="right" vertical="center"/>
      <protection/>
    </xf>
    <xf numFmtId="168" fontId="2" fillId="0" borderId="8" xfId="0" applyNumberFormat="1" applyFont="1" applyBorder="1" applyAlignment="1">
      <alignment horizontal="right" vertical="center"/>
    </xf>
    <xf numFmtId="168" fontId="2" fillId="0" borderId="17" xfId="0" applyNumberFormat="1" applyFont="1" applyFill="1" applyBorder="1" applyAlignment="1">
      <alignment horizontal="right" vertical="center"/>
    </xf>
    <xf numFmtId="168" fontId="2" fillId="0" borderId="17" xfId="0" applyNumberFormat="1" applyFont="1" applyBorder="1" applyAlignment="1">
      <alignment horizontal="right" vertical="center"/>
    </xf>
    <xf numFmtId="0" fontId="2" fillId="2" borderId="12" xfId="0" applyFont="1" applyFill="1" applyBorder="1" applyAlignment="1">
      <alignment horizontal="center"/>
    </xf>
    <xf numFmtId="0" fontId="2" fillId="2" borderId="19" xfId="0" applyFont="1" applyFill="1" applyBorder="1" applyAlignment="1">
      <alignment/>
    </xf>
    <xf numFmtId="0" fontId="9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" fillId="0" borderId="0" xfId="22" applyFont="1">
      <alignment/>
      <protection/>
    </xf>
    <xf numFmtId="0" fontId="1" fillId="0" borderId="37" xfId="22" applyFont="1" applyBorder="1">
      <alignment/>
      <protection/>
    </xf>
    <xf numFmtId="2" fontId="1" fillId="0" borderId="9" xfId="22" applyNumberFormat="1" applyFont="1" applyBorder="1" applyAlignment="1">
      <alignment horizontal="center" vertical="center"/>
      <protection/>
    </xf>
    <xf numFmtId="164" fontId="1" fillId="0" borderId="0" xfId="22" applyNumberFormat="1" applyFont="1" applyBorder="1" applyAlignment="1">
      <alignment vertical="center"/>
      <protection/>
    </xf>
    <xf numFmtId="164" fontId="1" fillId="0" borderId="47" xfId="22" applyNumberFormat="1" applyFont="1" applyBorder="1" applyAlignment="1">
      <alignment vertical="center"/>
      <protection/>
    </xf>
    <xf numFmtId="0" fontId="1" fillId="0" borderId="39" xfId="22" applyFont="1" applyBorder="1">
      <alignment/>
      <protection/>
    </xf>
    <xf numFmtId="2" fontId="1" fillId="0" borderId="14" xfId="22" applyNumberFormat="1" applyFont="1" applyBorder="1" applyAlignment="1">
      <alignment horizontal="center" vertical="center"/>
      <protection/>
    </xf>
    <xf numFmtId="164" fontId="1" fillId="0" borderId="5" xfId="22" applyNumberFormat="1" applyFont="1" applyBorder="1" applyAlignment="1">
      <alignment vertical="center"/>
      <protection/>
    </xf>
    <xf numFmtId="164" fontId="1" fillId="0" borderId="48" xfId="22" applyNumberFormat="1" applyFont="1" applyBorder="1" applyAlignment="1">
      <alignment vertical="center"/>
      <protection/>
    </xf>
    <xf numFmtId="0" fontId="2" fillId="0" borderId="37" xfId="22" applyFont="1" applyBorder="1">
      <alignment/>
      <protection/>
    </xf>
    <xf numFmtId="2" fontId="2" fillId="0" borderId="9" xfId="22" applyNumberFormat="1" applyFont="1" applyBorder="1" applyAlignment="1">
      <alignment horizontal="center" vertical="center"/>
      <protection/>
    </xf>
    <xf numFmtId="164" fontId="2" fillId="0" borderId="0" xfId="22" applyNumberFormat="1" applyFont="1" applyBorder="1" applyAlignment="1">
      <alignment vertical="center"/>
      <protection/>
    </xf>
    <xf numFmtId="164" fontId="2" fillId="0" borderId="47" xfId="22" applyNumberFormat="1" applyFont="1" applyBorder="1" applyAlignment="1">
      <alignment vertical="center"/>
      <protection/>
    </xf>
    <xf numFmtId="2" fontId="1" fillId="0" borderId="12" xfId="22" applyNumberFormat="1" applyFont="1" applyBorder="1" applyAlignment="1">
      <alignment horizontal="center" vertical="center"/>
      <protection/>
    </xf>
    <xf numFmtId="0" fontId="1" fillId="0" borderId="0" xfId="22" applyFont="1">
      <alignment/>
      <protection/>
    </xf>
    <xf numFmtId="0" fontId="2" fillId="0" borderId="40" xfId="22" applyFont="1" applyBorder="1">
      <alignment/>
      <protection/>
    </xf>
    <xf numFmtId="2" fontId="2" fillId="0" borderId="30" xfId="22" applyNumberFormat="1" applyFont="1" applyBorder="1" applyAlignment="1">
      <alignment horizontal="center" vertical="center"/>
      <protection/>
    </xf>
    <xf numFmtId="164" fontId="2" fillId="0" borderId="41" xfId="22" applyNumberFormat="1" applyFont="1" applyBorder="1" applyAlignment="1">
      <alignment vertical="center"/>
      <protection/>
    </xf>
    <xf numFmtId="164" fontId="2" fillId="0" borderId="61" xfId="22" applyNumberFormat="1" applyFont="1" applyBorder="1" applyAlignment="1">
      <alignment vertical="center"/>
      <protection/>
    </xf>
    <xf numFmtId="164" fontId="1" fillId="0" borderId="12" xfId="22" applyNumberFormat="1" applyFont="1" applyBorder="1" applyAlignment="1">
      <alignment vertical="center"/>
      <protection/>
    </xf>
    <xf numFmtId="0" fontId="1" fillId="0" borderId="25" xfId="22" applyFont="1" applyBorder="1">
      <alignment/>
      <protection/>
    </xf>
    <xf numFmtId="164" fontId="1" fillId="0" borderId="9" xfId="22" applyNumberFormat="1" applyFont="1" applyBorder="1" applyAlignment="1">
      <alignment vertical="center"/>
      <protection/>
    </xf>
    <xf numFmtId="0" fontId="1" fillId="0" borderId="25" xfId="22" applyFont="1" applyBorder="1" applyAlignment="1">
      <alignment horizontal="center"/>
      <protection/>
    </xf>
    <xf numFmtId="164" fontId="2" fillId="0" borderId="9" xfId="22" applyNumberFormat="1" applyFont="1" applyBorder="1" applyAlignment="1">
      <alignment vertical="center"/>
      <protection/>
    </xf>
    <xf numFmtId="164" fontId="1" fillId="0" borderId="9" xfId="24" applyNumberFormat="1" applyFont="1" applyBorder="1" applyAlignment="1">
      <alignment vertical="center"/>
      <protection/>
    </xf>
    <xf numFmtId="164" fontId="2" fillId="0" borderId="9" xfId="24" applyNumberFormat="1" applyFont="1" applyBorder="1" applyAlignment="1">
      <alignment vertical="center"/>
      <protection/>
    </xf>
    <xf numFmtId="0" fontId="2" fillId="0" borderId="25" xfId="22" applyFont="1" applyBorder="1" applyAlignment="1">
      <alignment horizontal="center"/>
      <protection/>
    </xf>
    <xf numFmtId="0" fontId="1" fillId="0" borderId="27" xfId="22" applyFont="1" applyBorder="1">
      <alignment/>
      <protection/>
    </xf>
    <xf numFmtId="164" fontId="2" fillId="0" borderId="30" xfId="22" applyNumberFormat="1" applyFont="1" applyBorder="1" applyAlignment="1">
      <alignment vertical="center"/>
      <protection/>
    </xf>
    <xf numFmtId="0" fontId="1" fillId="0" borderId="0" xfId="22" applyFont="1" applyAlignment="1">
      <alignment horizontal="center"/>
      <protection/>
    </xf>
    <xf numFmtId="2" fontId="2" fillId="0" borderId="0" xfId="22" applyNumberFormat="1" applyFont="1">
      <alignment/>
      <protection/>
    </xf>
    <xf numFmtId="0" fontId="2" fillId="0" borderId="0" xfId="22" applyFont="1" applyFill="1" applyBorder="1">
      <alignment/>
      <protection/>
    </xf>
    <xf numFmtId="0" fontId="2" fillId="0" borderId="0" xfId="22" applyFont="1" applyAlignment="1">
      <alignment horizontal="center"/>
      <protection/>
    </xf>
    <xf numFmtId="0" fontId="1" fillId="2" borderId="29" xfId="22" applyFont="1" applyFill="1" applyBorder="1" applyAlignment="1">
      <alignment horizontal="center"/>
      <protection/>
    </xf>
    <xf numFmtId="0" fontId="1" fillId="2" borderId="11" xfId="22" applyFont="1" applyFill="1" applyBorder="1" applyAlignment="1">
      <alignment horizontal="center"/>
      <protection/>
    </xf>
    <xf numFmtId="0" fontId="1" fillId="0" borderId="24" xfId="22" applyFont="1" applyBorder="1" applyAlignment="1">
      <alignment horizontal="center" vertical="center"/>
      <protection/>
    </xf>
    <xf numFmtId="0" fontId="1" fillId="0" borderId="5" xfId="22" applyFont="1" applyBorder="1" applyAlignment="1">
      <alignment vertical="center"/>
      <protection/>
    </xf>
    <xf numFmtId="164" fontId="1" fillId="0" borderId="5" xfId="23" applyNumberFormat="1" applyFont="1" applyBorder="1" applyAlignment="1">
      <alignment horizontal="center" vertical="center"/>
      <protection/>
    </xf>
    <xf numFmtId="164" fontId="1" fillId="0" borderId="5" xfId="0" applyNumberFormat="1" applyFont="1" applyBorder="1" applyAlignment="1">
      <alignment vertical="center"/>
    </xf>
    <xf numFmtId="164" fontId="1" fillId="0" borderId="14" xfId="22" applyNumberFormat="1" applyFont="1" applyBorder="1" applyAlignment="1">
      <alignment horizontal="center" vertical="center"/>
      <protection/>
    </xf>
    <xf numFmtId="164" fontId="1" fillId="0" borderId="5" xfId="22" applyNumberFormat="1" applyFont="1" applyBorder="1" applyAlignment="1">
      <alignment horizontal="center" vertical="center"/>
      <protection/>
    </xf>
    <xf numFmtId="164" fontId="1" fillId="0" borderId="48" xfId="22" applyNumberFormat="1" applyFont="1" applyBorder="1" applyAlignment="1">
      <alignment horizontal="center" vertical="center"/>
      <protection/>
    </xf>
    <xf numFmtId="0" fontId="1" fillId="0" borderId="0" xfId="22" applyFont="1" applyBorder="1" applyAlignment="1">
      <alignment vertical="center"/>
      <protection/>
    </xf>
    <xf numFmtId="164" fontId="2" fillId="0" borderId="7" xfId="23" applyNumberFormat="1" applyFont="1" applyBorder="1" applyAlignment="1">
      <alignment horizontal="center" vertical="center"/>
      <protection/>
    </xf>
    <xf numFmtId="164" fontId="2" fillId="0" borderId="7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1" fillId="0" borderId="0" xfId="22" applyNumberFormat="1" applyFont="1" applyBorder="1" applyAlignment="1">
      <alignment horizontal="center" vertical="center"/>
      <protection/>
    </xf>
    <xf numFmtId="164" fontId="1" fillId="0" borderId="47" xfId="22" applyNumberFormat="1" applyFont="1" applyBorder="1" applyAlignment="1">
      <alignment horizontal="center" vertical="center"/>
      <protection/>
    </xf>
    <xf numFmtId="164" fontId="1" fillId="0" borderId="0" xfId="23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2" fillId="0" borderId="0" xfId="23" applyNumberFormat="1" applyFont="1" applyBorder="1" applyAlignment="1">
      <alignment horizontal="center" vertical="center"/>
      <protection/>
    </xf>
    <xf numFmtId="164" fontId="2" fillId="0" borderId="3" xfId="0" applyNumberFormat="1" applyFont="1" applyBorder="1" applyAlignment="1">
      <alignment vertical="center"/>
    </xf>
    <xf numFmtId="0" fontId="2" fillId="0" borderId="0" xfId="22" applyFont="1" applyBorder="1" applyAlignment="1">
      <alignment vertical="center"/>
      <protection/>
    </xf>
    <xf numFmtId="164" fontId="2" fillId="0" borderId="0" xfId="22" applyNumberFormat="1" applyFont="1" applyBorder="1" applyAlignment="1">
      <alignment horizontal="center" vertical="center"/>
      <protection/>
    </xf>
    <xf numFmtId="164" fontId="2" fillId="0" borderId="47" xfId="22" applyNumberFormat="1" applyFont="1" applyBorder="1" applyAlignment="1">
      <alignment horizontal="center" vertical="center"/>
      <protection/>
    </xf>
    <xf numFmtId="0" fontId="2" fillId="0" borderId="20" xfId="22" applyFont="1" applyBorder="1" applyAlignment="1">
      <alignment vertical="center"/>
      <protection/>
    </xf>
    <xf numFmtId="164" fontId="2" fillId="0" borderId="41" xfId="23" applyNumberFormat="1" applyFont="1" applyBorder="1" applyAlignment="1">
      <alignment horizontal="center" vertical="center"/>
      <protection/>
    </xf>
    <xf numFmtId="164" fontId="2" fillId="0" borderId="41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164" fontId="2" fillId="0" borderId="41" xfId="22" applyNumberFormat="1" applyFont="1" applyBorder="1" applyAlignment="1">
      <alignment horizontal="center" vertical="center"/>
      <protection/>
    </xf>
    <xf numFmtId="164" fontId="2" fillId="0" borderId="61" xfId="22" applyNumberFormat="1" applyFont="1" applyBorder="1" applyAlignment="1">
      <alignment horizontal="center" vertical="center"/>
      <protection/>
    </xf>
    <xf numFmtId="0" fontId="1" fillId="2" borderId="76" xfId="0" applyFont="1" applyFill="1" applyBorder="1" applyAlignment="1" applyProtection="1" quotePrefix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12" xfId="22" applyFont="1" applyFill="1" applyBorder="1" applyAlignment="1">
      <alignment horizontal="center"/>
      <protection/>
    </xf>
    <xf numFmtId="0" fontId="1" fillId="2" borderId="15" xfId="22" applyFont="1" applyFill="1" applyBorder="1" applyAlignment="1">
      <alignment horizontal="center"/>
      <protection/>
    </xf>
    <xf numFmtId="0" fontId="1" fillId="2" borderId="6" xfId="22" applyFont="1" applyFill="1" applyBorder="1" applyAlignment="1">
      <alignment horizontal="center"/>
      <protection/>
    </xf>
    <xf numFmtId="1" fontId="1" fillId="2" borderId="12" xfId="22" applyNumberFormat="1" applyFont="1" applyFill="1" applyBorder="1" applyAlignment="1" quotePrefix="1">
      <alignment horizontal="center"/>
      <protection/>
    </xf>
    <xf numFmtId="0" fontId="2" fillId="2" borderId="76" xfId="0" applyFont="1" applyFill="1" applyBorder="1" applyAlignment="1" applyProtection="1" quotePrefix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13" xfId="22" applyFont="1" applyFill="1" applyBorder="1" applyAlignment="1">
      <alignment horizontal="center"/>
      <protection/>
    </xf>
    <xf numFmtId="0" fontId="2" fillId="2" borderId="10" xfId="22" applyFont="1" applyFill="1" applyBorder="1" applyAlignment="1">
      <alignment horizontal="center"/>
      <protection/>
    </xf>
    <xf numFmtId="0" fontId="2" fillId="2" borderId="7" xfId="22" applyFont="1" applyFill="1" applyBorder="1" applyAlignment="1">
      <alignment horizontal="center"/>
      <protection/>
    </xf>
    <xf numFmtId="0" fontId="2" fillId="2" borderId="16" xfId="22" applyFont="1" applyFill="1" applyBorder="1" applyAlignment="1">
      <alignment horizontal="center"/>
      <protection/>
    </xf>
    <xf numFmtId="0" fontId="2" fillId="2" borderId="39" xfId="22" applyNumberFormat="1" applyFont="1" applyFill="1" applyBorder="1" applyAlignment="1">
      <alignment horizontal="center"/>
      <protection/>
    </xf>
    <xf numFmtId="0" fontId="2" fillId="2" borderId="12" xfId="22" applyFont="1" applyFill="1" applyBorder="1" applyAlignment="1">
      <alignment horizontal="center"/>
      <protection/>
    </xf>
    <xf numFmtId="0" fontId="2" fillId="2" borderId="14" xfId="22" applyFont="1" applyFill="1" applyBorder="1" applyAlignment="1">
      <alignment horizontal="center"/>
      <protection/>
    </xf>
    <xf numFmtId="0" fontId="2" fillId="2" borderId="6" xfId="22" applyFont="1" applyFill="1" applyBorder="1" applyAlignment="1">
      <alignment horizontal="center"/>
      <protection/>
    </xf>
    <xf numFmtId="0" fontId="2" fillId="2" borderId="15" xfId="22" applyFont="1" applyFill="1" applyBorder="1" applyAlignment="1">
      <alignment horizontal="center"/>
      <protection/>
    </xf>
    <xf numFmtId="0" fontId="2" fillId="2" borderId="11" xfId="22" applyFont="1" applyFill="1" applyBorder="1" applyAlignment="1">
      <alignment horizontal="center"/>
      <protection/>
    </xf>
    <xf numFmtId="0" fontId="2" fillId="2" borderId="1" xfId="22" applyFont="1" applyFill="1" applyBorder="1" applyAlignment="1">
      <alignment horizontal="center"/>
      <protection/>
    </xf>
    <xf numFmtId="0" fontId="2" fillId="2" borderId="18" xfId="22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41" xfId="0" applyNumberFormat="1" applyFont="1" applyBorder="1" applyAlignment="1">
      <alignment horizontal="right" vertical="center"/>
    </xf>
    <xf numFmtId="164" fontId="2" fillId="0" borderId="22" xfId="0" applyNumberFormat="1" applyFont="1" applyBorder="1" applyAlignment="1">
      <alignment horizontal="right" vertical="center"/>
    </xf>
    <xf numFmtId="165" fontId="14" fillId="2" borderId="12" xfId="21" applyNumberFormat="1" applyFont="1" applyFill="1" applyBorder="1" applyAlignment="1" applyProtection="1">
      <alignment horizontal="center" vertical="center"/>
      <protection/>
    </xf>
    <xf numFmtId="165" fontId="14" fillId="2" borderId="11" xfId="21" applyNumberFormat="1" applyFont="1" applyFill="1" applyBorder="1" applyAlignment="1" applyProtection="1">
      <alignment horizontal="center" vertical="center"/>
      <protection/>
    </xf>
    <xf numFmtId="165" fontId="14" fillId="2" borderId="18" xfId="21" applyNumberFormat="1" applyFont="1" applyFill="1" applyBorder="1" applyAlignment="1" applyProtection="1">
      <alignment horizontal="center" vertical="center"/>
      <protection/>
    </xf>
    <xf numFmtId="165" fontId="7" fillId="0" borderId="25" xfId="21" applyNumberFormat="1" applyFont="1" applyBorder="1" applyAlignment="1" applyProtection="1">
      <alignment horizontal="center" vertical="center"/>
      <protection/>
    </xf>
    <xf numFmtId="164" fontId="7" fillId="0" borderId="9" xfId="21" applyNumberFormat="1" applyFont="1" applyBorder="1" applyAlignment="1">
      <alignment horizontal="center" vertical="center"/>
      <protection/>
    </xf>
    <xf numFmtId="164" fontId="7" fillId="0" borderId="17" xfId="21" applyNumberFormat="1" applyFont="1" applyBorder="1" applyAlignment="1">
      <alignment horizontal="center" vertical="center"/>
      <protection/>
    </xf>
    <xf numFmtId="165" fontId="14" fillId="0" borderId="35" xfId="21" applyNumberFormat="1" applyFont="1" applyBorder="1" applyAlignment="1" applyProtection="1">
      <alignment horizontal="center" vertical="center"/>
      <protection/>
    </xf>
    <xf numFmtId="164" fontId="14" fillId="0" borderId="31" xfId="21" applyNumberFormat="1" applyFont="1" applyBorder="1" applyAlignment="1">
      <alignment horizontal="center" vertical="center"/>
      <protection/>
    </xf>
    <xf numFmtId="164" fontId="14" fillId="0" borderId="36" xfId="21" applyNumberFormat="1" applyFont="1" applyBorder="1" applyAlignment="1">
      <alignment horizontal="center" vertical="center"/>
      <protection/>
    </xf>
    <xf numFmtId="0" fontId="1" fillId="2" borderId="77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 quotePrefix="1">
      <alignment horizontal="right"/>
    </xf>
    <xf numFmtId="0" fontId="2" fillId="0" borderId="12" xfId="0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vertical="top" wrapText="1"/>
    </xf>
    <xf numFmtId="168" fontId="2" fillId="0" borderId="20" xfId="0" applyNumberFormat="1" applyFont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1" fillId="0" borderId="78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16" fontId="2" fillId="2" borderId="78" xfId="0" applyNumberFormat="1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center" vertical="center" wrapText="1"/>
    </xf>
    <xf numFmtId="16" fontId="2" fillId="2" borderId="79" xfId="0" applyNumberFormat="1" applyFont="1" applyFill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left" vertical="center" wrapText="1"/>
    </xf>
    <xf numFmtId="0" fontId="1" fillId="0" borderId="83" xfId="0" applyFont="1" applyBorder="1" applyAlignment="1">
      <alignment horizontal="left" vertical="center" wrapText="1"/>
    </xf>
    <xf numFmtId="168" fontId="2" fillId="0" borderId="0" xfId="0" applyNumberFormat="1" applyFont="1" applyBorder="1" applyAlignment="1" applyProtection="1">
      <alignment horizontal="left"/>
      <protection/>
    </xf>
    <xf numFmtId="164" fontId="1" fillId="2" borderId="1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0" fontId="1" fillId="2" borderId="84" xfId="0" applyFont="1" applyFill="1" applyBorder="1" applyAlignment="1">
      <alignment horizontal="center" vertical="center" wrapText="1"/>
    </xf>
    <xf numFmtId="0" fontId="2" fillId="2" borderId="85" xfId="0" applyFont="1" applyFill="1" applyBorder="1" applyAlignment="1">
      <alignment horizontal="center" vertical="center" wrapText="1"/>
    </xf>
    <xf numFmtId="0" fontId="2" fillId="2" borderId="86" xfId="0" applyFont="1" applyFill="1" applyBorder="1" applyAlignment="1">
      <alignment horizontal="center" vertical="center" wrapText="1"/>
    </xf>
    <xf numFmtId="0" fontId="2" fillId="2" borderId="87" xfId="0" applyFont="1" applyFill="1" applyBorder="1" applyAlignment="1">
      <alignment horizontal="center" vertical="center" wrapText="1"/>
    </xf>
    <xf numFmtId="0" fontId="1" fillId="2" borderId="88" xfId="0" applyFont="1" applyFill="1" applyBorder="1" applyAlignment="1">
      <alignment horizontal="center" vertical="center" wrapText="1"/>
    </xf>
    <xf numFmtId="0" fontId="2" fillId="2" borderId="89" xfId="0" applyFont="1" applyFill="1" applyBorder="1" applyAlignment="1">
      <alignment/>
    </xf>
    <xf numFmtId="168" fontId="2" fillId="0" borderId="11" xfId="0" applyNumberFormat="1" applyFont="1" applyBorder="1" applyAlignment="1" applyProtection="1">
      <alignment horizontal="left"/>
      <protection/>
    </xf>
    <xf numFmtId="168" fontId="2" fillId="0" borderId="9" xfId="0" applyNumberFormat="1" applyFont="1" applyBorder="1" applyAlignment="1" applyProtection="1">
      <alignment horizontal="left"/>
      <protection/>
    </xf>
    <xf numFmtId="168" fontId="2" fillId="0" borderId="12" xfId="0" applyNumberFormat="1" applyFont="1" applyBorder="1" applyAlignment="1" applyProtection="1" quotePrefix="1">
      <alignment horizontal="left"/>
      <protection/>
    </xf>
    <xf numFmtId="168" fontId="2" fillId="0" borderId="12" xfId="0" applyNumberFormat="1" applyFont="1" applyBorder="1" applyAlignment="1" applyProtection="1">
      <alignment horizontal="left"/>
      <protection/>
    </xf>
    <xf numFmtId="164" fontId="2" fillId="4" borderId="0" xfId="0" applyNumberFormat="1" applyFont="1" applyFill="1" applyAlignment="1">
      <alignment/>
    </xf>
    <xf numFmtId="168" fontId="2" fillId="0" borderId="10" xfId="0" applyNumberFormat="1" applyFont="1" applyBorder="1" applyAlignment="1" applyProtection="1">
      <alignment horizontal="left"/>
      <protection/>
    </xf>
    <xf numFmtId="168" fontId="2" fillId="0" borderId="14" xfId="0" applyNumberFormat="1" applyFont="1" applyBorder="1" applyAlignment="1" applyProtection="1">
      <alignment horizontal="left"/>
      <protection/>
    </xf>
    <xf numFmtId="0" fontId="2" fillId="0" borderId="8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quotePrefix="1">
      <alignment/>
    </xf>
    <xf numFmtId="164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164" fontId="1" fillId="0" borderId="20" xfId="15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9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164" fontId="1" fillId="0" borderId="9" xfId="0" applyNumberFormat="1" applyFont="1" applyFill="1" applyBorder="1" applyAlignment="1">
      <alignment vertical="center"/>
    </xf>
    <xf numFmtId="164" fontId="1" fillId="0" borderId="17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177" fontId="2" fillId="0" borderId="17" xfId="0" applyNumberFormat="1" applyFont="1" applyFill="1" applyBorder="1" applyAlignment="1" quotePrefix="1">
      <alignment horizontal="center"/>
    </xf>
    <xf numFmtId="0" fontId="2" fillId="0" borderId="41" xfId="0" applyFont="1" applyBorder="1" applyAlignment="1">
      <alignment horizontal="right" vertical="center"/>
    </xf>
    <xf numFmtId="0" fontId="1" fillId="2" borderId="50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4" fontId="2" fillId="0" borderId="8" xfId="15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 vertical="center"/>
    </xf>
    <xf numFmtId="4" fontId="2" fillId="0" borderId="9" xfId="15" applyNumberFormat="1" applyFont="1" applyFill="1" applyBorder="1" applyAlignment="1" quotePrefix="1">
      <alignment horizontal="center"/>
    </xf>
    <xf numFmtId="2" fontId="2" fillId="0" borderId="9" xfId="0" applyNumberFormat="1" applyFont="1" applyFill="1" applyBorder="1" applyAlignment="1" quotePrefix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164" fontId="14" fillId="0" borderId="31" xfId="0" applyNumberFormat="1" applyFont="1" applyFill="1" applyBorder="1" applyAlignment="1">
      <alignment horizontal="center" vertical="center"/>
    </xf>
    <xf numFmtId="0" fontId="1" fillId="2" borderId="29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 quotePrefix="1">
      <alignment horizontal="right"/>
    </xf>
    <xf numFmtId="39" fontId="1" fillId="2" borderId="3" xfId="0" applyNumberFormat="1" applyFont="1" applyFill="1" applyBorder="1" applyAlignment="1" applyProtection="1">
      <alignment horizontal="center" vertical="center" wrapText="1"/>
      <protection/>
    </xf>
    <xf numFmtId="39" fontId="1" fillId="2" borderId="0" xfId="0" applyNumberFormat="1" applyFont="1" applyFill="1" applyBorder="1" applyAlignment="1" applyProtection="1">
      <alignment horizontal="center" vertical="center"/>
      <protection/>
    </xf>
    <xf numFmtId="39" fontId="1" fillId="2" borderId="0" xfId="0" applyNumberFormat="1" applyFont="1" applyFill="1" applyBorder="1" applyAlignment="1" applyProtection="1">
      <alignment horizontal="center" vertical="center" wrapText="1"/>
      <protection/>
    </xf>
    <xf numFmtId="39" fontId="1" fillId="2" borderId="8" xfId="0" applyNumberFormat="1" applyFont="1" applyFill="1" applyBorder="1" applyAlignment="1" applyProtection="1">
      <alignment horizontal="center" vertical="center"/>
      <protection/>
    </xf>
    <xf numFmtId="39" fontId="1" fillId="2" borderId="47" xfId="0" applyNumberFormat="1" applyFont="1" applyFill="1" applyBorder="1" applyAlignment="1" applyProtection="1">
      <alignment horizontal="center" vertical="center" wrapText="1"/>
      <protection/>
    </xf>
    <xf numFmtId="0" fontId="2" fillId="0" borderId="90" xfId="0" applyFont="1" applyBorder="1" applyAlignment="1">
      <alignment/>
    </xf>
    <xf numFmtId="0" fontId="2" fillId="0" borderId="91" xfId="0" applyFont="1" applyBorder="1" applyAlignment="1">
      <alignment/>
    </xf>
    <xf numFmtId="2" fontId="2" fillId="0" borderId="91" xfId="0" applyNumberFormat="1" applyFont="1" applyBorder="1" applyAlignment="1">
      <alignment/>
    </xf>
    <xf numFmtId="0" fontId="2" fillId="0" borderId="92" xfId="0" applyFont="1" applyBorder="1" applyAlignment="1">
      <alignment/>
    </xf>
    <xf numFmtId="166" fontId="7" fillId="0" borderId="9" xfId="0" applyNumberFormat="1" applyFont="1" applyBorder="1" applyAlignment="1" applyProtection="1">
      <alignment horizontal="center"/>
      <protection/>
    </xf>
    <xf numFmtId="166" fontId="1" fillId="0" borderId="9" xfId="0" applyNumberFormat="1" applyFont="1" applyBorder="1" applyAlignment="1">
      <alignment horizontal="left"/>
    </xf>
    <xf numFmtId="166" fontId="2" fillId="0" borderId="9" xfId="0" applyNumberFormat="1" applyFont="1" applyBorder="1" applyAlignment="1" applyProtection="1">
      <alignment horizontal="left" indent="2"/>
      <protection/>
    </xf>
    <xf numFmtId="167" fontId="7" fillId="0" borderId="0" xfId="28" applyNumberFormat="1" applyFont="1" applyBorder="1" applyAlignment="1">
      <alignment horizontal="left"/>
      <protection/>
    </xf>
    <xf numFmtId="166" fontId="14" fillId="0" borderId="9" xfId="28" applyFont="1" applyBorder="1" applyAlignment="1">
      <alignment horizontal="right"/>
      <protection/>
    </xf>
    <xf numFmtId="0" fontId="2" fillId="2" borderId="24" xfId="0" applyFont="1" applyFill="1" applyBorder="1" applyAlignment="1">
      <alignment/>
    </xf>
    <xf numFmtId="1" fontId="1" fillId="2" borderId="19" xfId="0" applyNumberFormat="1" applyFont="1" applyFill="1" applyBorder="1" applyAlignment="1" applyProtection="1">
      <alignment horizontal="right"/>
      <protection/>
    </xf>
    <xf numFmtId="0" fontId="1" fillId="0" borderId="2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164" fontId="2" fillId="0" borderId="31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47" xfId="0" applyNumberFormat="1" applyFont="1" applyFill="1" applyBorder="1" applyAlignment="1">
      <alignment/>
    </xf>
    <xf numFmtId="164" fontId="0" fillId="4" borderId="0" xfId="0" applyNumberFormat="1" applyFill="1" applyAlignment="1">
      <alignment/>
    </xf>
    <xf numFmtId="0" fontId="0" fillId="0" borderId="0" xfId="0" applyBorder="1" applyAlignment="1">
      <alignment/>
    </xf>
    <xf numFmtId="164" fontId="2" fillId="0" borderId="8" xfId="0" applyNumberFormat="1" applyFont="1" applyBorder="1" applyAlignment="1" quotePrefix="1">
      <alignment horizontal="right"/>
    </xf>
    <xf numFmtId="164" fontId="2" fillId="0" borderId="14" xfId="0" applyNumberFormat="1" applyFont="1" applyBorder="1" applyAlignment="1" quotePrefix="1">
      <alignment horizontal="right"/>
    </xf>
    <xf numFmtId="164" fontId="2" fillId="0" borderId="19" xfId="0" applyNumberFormat="1" applyFont="1" applyBorder="1" applyAlignment="1" quotePrefix="1">
      <alignment horizontal="right"/>
    </xf>
    <xf numFmtId="0" fontId="2" fillId="2" borderId="7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41" xfId="0" applyFont="1" applyBorder="1" applyAlignment="1">
      <alignment/>
    </xf>
    <xf numFmtId="0" fontId="1" fillId="2" borderId="69" xfId="0" applyFont="1" applyFill="1" applyBorder="1" applyAlignment="1" quotePrefix="1">
      <alignment horizontal="centerContinuous"/>
    </xf>
    <xf numFmtId="0" fontId="1" fillId="2" borderId="4" xfId="0" applyFont="1" applyFill="1" applyBorder="1" applyAlignment="1" quotePrefix="1">
      <alignment horizontal="centerContinuous"/>
    </xf>
    <xf numFmtId="0" fontId="1" fillId="0" borderId="11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167" fontId="1" fillId="2" borderId="46" xfId="0" applyNumberFormat="1" applyFont="1" applyFill="1" applyBorder="1" applyAlignment="1" quotePrefix="1">
      <alignment horizontal="center"/>
    </xf>
    <xf numFmtId="167" fontId="1" fillId="2" borderId="12" xfId="0" applyNumberFormat="1" applyFont="1" applyFill="1" applyBorder="1" applyAlignment="1" quotePrefix="1">
      <alignment horizontal="center"/>
    </xf>
    <xf numFmtId="0" fontId="2" fillId="0" borderId="12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vertical="top" wrapText="1"/>
    </xf>
    <xf numFmtId="14" fontId="2" fillId="0" borderId="19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14" fontId="1" fillId="0" borderId="19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1" fillId="0" borderId="31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8" fillId="0" borderId="31" xfId="0" applyFont="1" applyFill="1" applyBorder="1" applyAlignment="1">
      <alignment vertical="center"/>
    </xf>
    <xf numFmtId="0" fontId="2" fillId="0" borderId="9" xfId="0" applyFont="1" applyBorder="1" applyAlignment="1">
      <alignment horizontal="center"/>
    </xf>
    <xf numFmtId="166" fontId="1" fillId="2" borderId="50" xfId="28" applyFont="1" applyFill="1" applyBorder="1">
      <alignment/>
      <protection/>
    </xf>
    <xf numFmtId="166" fontId="1" fillId="2" borderId="15" xfId="28" applyFont="1" applyFill="1" applyBorder="1" applyAlignment="1">
      <alignment horizontal="center"/>
      <protection/>
    </xf>
    <xf numFmtId="166" fontId="1" fillId="0" borderId="8" xfId="28" applyFont="1" applyBorder="1">
      <alignment/>
      <protection/>
    </xf>
    <xf numFmtId="167" fontId="2" fillId="0" borderId="8" xfId="28" applyNumberFormat="1" applyFont="1" applyBorder="1" applyAlignment="1">
      <alignment horizontal="left"/>
      <protection/>
    </xf>
    <xf numFmtId="167" fontId="1" fillId="0" borderId="8" xfId="28" applyNumberFormat="1" applyFont="1" applyBorder="1" applyAlignment="1">
      <alignment horizontal="left"/>
      <protection/>
    </xf>
    <xf numFmtId="167" fontId="1" fillId="0" borderId="20" xfId="28" applyNumberFormat="1" applyFont="1" applyBorder="1" applyAlignment="1">
      <alignment horizontal="left"/>
      <protection/>
    </xf>
    <xf numFmtId="0" fontId="2" fillId="0" borderId="3" xfId="0" applyFont="1" applyBorder="1" applyAlignment="1">
      <alignment horizontal="right" vertical="center"/>
    </xf>
    <xf numFmtId="168" fontId="2" fillId="0" borderId="41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Fill="1" applyBorder="1" applyAlignment="1">
      <alignment horizontal="left" vertical="center"/>
    </xf>
    <xf numFmtId="2" fontId="1" fillId="0" borderId="12" xfId="0" applyNumberFormat="1" applyFont="1" applyFill="1" applyBorder="1" applyAlignment="1">
      <alignment vertical="center"/>
    </xf>
    <xf numFmtId="2" fontId="2" fillId="0" borderId="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9" fontId="14" fillId="2" borderId="9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164" fontId="14" fillId="0" borderId="10" xfId="0" applyNumberFormat="1" applyFont="1" applyBorder="1" applyAlignment="1" applyProtection="1">
      <alignment vertical="center"/>
      <protection/>
    </xf>
    <xf numFmtId="164" fontId="14" fillId="0" borderId="2" xfId="0" applyNumberFormat="1" applyFont="1" applyBorder="1" applyAlignment="1" applyProtection="1">
      <alignment vertical="center"/>
      <protection/>
    </xf>
    <xf numFmtId="0" fontId="14" fillId="2" borderId="19" xfId="0" applyFont="1" applyFill="1" applyBorder="1" applyAlignment="1" applyProtection="1">
      <alignment horizontal="center"/>
      <protection/>
    </xf>
    <xf numFmtId="0" fontId="1" fillId="2" borderId="1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0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26" applyFont="1">
      <alignment/>
      <protection/>
    </xf>
    <xf numFmtId="164" fontId="2" fillId="0" borderId="12" xfId="0" applyNumberFormat="1" applyFont="1" applyBorder="1" applyAlignment="1">
      <alignment horizontal="right" vertical="center"/>
    </xf>
    <xf numFmtId="2" fontId="2" fillId="0" borderId="19" xfId="0" applyNumberFormat="1" applyFont="1" applyBorder="1" applyAlignment="1" quotePrefix="1">
      <alignment horizontal="center" vertical="center"/>
    </xf>
    <xf numFmtId="0" fontId="0" fillId="0" borderId="7" xfId="0" applyFont="1" applyFill="1" applyBorder="1" applyAlignment="1">
      <alignment/>
    </xf>
    <xf numFmtId="0" fontId="2" fillId="0" borderId="5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vertical="center"/>
    </xf>
    <xf numFmtId="164" fontId="2" fillId="0" borderId="2" xfId="15" applyNumberFormat="1" applyFont="1" applyFill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2" fillId="0" borderId="3" xfId="15" applyNumberFormat="1" applyFont="1" applyFill="1" applyBorder="1" applyAlignment="1">
      <alignment/>
    </xf>
    <xf numFmtId="164" fontId="1" fillId="0" borderId="22" xfId="15" applyNumberFormat="1" applyFont="1" applyFill="1" applyBorder="1" applyAlignment="1">
      <alignment/>
    </xf>
    <xf numFmtId="164" fontId="2" fillId="0" borderId="16" xfId="15" applyNumberFormat="1" applyFont="1" applyFill="1" applyBorder="1" applyAlignment="1">
      <alignment/>
    </xf>
    <xf numFmtId="164" fontId="2" fillId="0" borderId="17" xfId="15" applyNumberFormat="1" applyFont="1" applyFill="1" applyBorder="1" applyAlignment="1">
      <alignment/>
    </xf>
    <xf numFmtId="164" fontId="2" fillId="0" borderId="10" xfId="15" applyNumberFormat="1" applyFont="1" applyFill="1" applyBorder="1" applyAlignment="1">
      <alignment/>
    </xf>
    <xf numFmtId="164" fontId="2" fillId="0" borderId="9" xfId="15" applyNumberFormat="1" applyFont="1" applyFill="1" applyBorder="1" applyAlignment="1">
      <alignment/>
    </xf>
    <xf numFmtId="43" fontId="2" fillId="0" borderId="11" xfId="15" applyFont="1" applyFill="1" applyBorder="1" applyAlignment="1">
      <alignment horizontal="center"/>
    </xf>
    <xf numFmtId="39" fontId="2" fillId="0" borderId="9" xfId="15" applyNumberFormat="1" applyFont="1" applyFill="1" applyBorder="1" applyAlignment="1">
      <alignment horizontal="center"/>
    </xf>
    <xf numFmtId="2" fontId="2" fillId="0" borderId="9" xfId="15" applyNumberFormat="1" applyFont="1" applyFill="1" applyBorder="1" applyAlignment="1">
      <alignment horizontal="center"/>
    </xf>
    <xf numFmtId="164" fontId="1" fillId="0" borderId="31" xfId="15" applyNumberFormat="1" applyFont="1" applyFill="1" applyBorder="1" applyAlignment="1">
      <alignment/>
    </xf>
    <xf numFmtId="164" fontId="1" fillId="0" borderId="36" xfId="15" applyNumberFormat="1" applyFont="1" applyFill="1" applyBorder="1" applyAlignment="1">
      <alignment/>
    </xf>
    <xf numFmtId="0" fontId="2" fillId="0" borderId="31" xfId="0" applyFont="1" applyBorder="1" applyAlignment="1">
      <alignment horizontal="center"/>
    </xf>
    <xf numFmtId="165" fontId="2" fillId="0" borderId="1" xfId="21" applyNumberFormat="1" applyFont="1" applyBorder="1" applyAlignment="1" applyProtection="1">
      <alignment horizontal="centerContinuous"/>
      <protection/>
    </xf>
    <xf numFmtId="165" fontId="2" fillId="0" borderId="4" xfId="21" applyFont="1" applyBorder="1" applyAlignment="1">
      <alignment horizontal="centerContinuous"/>
      <protection/>
    </xf>
    <xf numFmtId="168" fontId="2" fillId="0" borderId="41" xfId="0" applyNumberFormat="1" applyFont="1" applyBorder="1" applyAlignment="1">
      <alignment horizontal="right" vertical="center"/>
    </xf>
    <xf numFmtId="0" fontId="8" fillId="0" borderId="0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vertical="top" wrapText="1"/>
      <protection/>
    </xf>
    <xf numFmtId="0" fontId="0" fillId="0" borderId="0" xfId="0" applyFont="1" applyAlignment="1">
      <alignment/>
    </xf>
    <xf numFmtId="0" fontId="30" fillId="0" borderId="0" xfId="0" applyFont="1" applyAlignment="1" applyProtection="1">
      <alignment/>
      <protection/>
    </xf>
    <xf numFmtId="0" fontId="30" fillId="0" borderId="0" xfId="0" applyFont="1" applyAlignment="1">
      <alignment/>
    </xf>
    <xf numFmtId="0" fontId="30" fillId="0" borderId="0" xfId="0" applyFont="1" applyBorder="1" applyAlignment="1" quotePrefix="1">
      <alignment/>
    </xf>
    <xf numFmtId="0" fontId="1" fillId="2" borderId="5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left"/>
    </xf>
    <xf numFmtId="0" fontId="2" fillId="0" borderId="57" xfId="0" applyFont="1" applyBorder="1" applyAlignment="1">
      <alignment horizontal="center" vertical="top" wrapText="1"/>
    </xf>
    <xf numFmtId="2" fontId="2" fillId="0" borderId="57" xfId="0" applyNumberFormat="1" applyFont="1" applyBorder="1" applyAlignment="1">
      <alignment horizontal="right" vertical="top" wrapText="1"/>
    </xf>
    <xf numFmtId="0" fontId="2" fillId="0" borderId="58" xfId="0" applyFont="1" applyBorder="1" applyAlignment="1">
      <alignment horizontal="right"/>
    </xf>
    <xf numFmtId="0" fontId="2" fillId="0" borderId="35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6" xfId="0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 quotePrefix="1">
      <alignment horizontal="right"/>
    </xf>
    <xf numFmtId="15" fontId="2" fillId="0" borderId="19" xfId="0" applyNumberFormat="1" applyFont="1" applyFill="1" applyBorder="1" applyAlignment="1" quotePrefix="1">
      <alignment horizontal="center" vertical="center"/>
    </xf>
    <xf numFmtId="2" fontId="1" fillId="0" borderId="31" xfId="0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64" fontId="2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 quotePrefix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2" fontId="2" fillId="0" borderId="31" xfId="0" applyNumberFormat="1" applyFont="1" applyFill="1" applyBorder="1" applyAlignment="1" quotePrefix="1">
      <alignment horizontal="center" vertical="center"/>
    </xf>
    <xf numFmtId="2" fontId="2" fillId="0" borderId="31" xfId="0" applyNumberFormat="1" applyFont="1" applyBorder="1" applyAlignment="1" quotePrefix="1">
      <alignment horizontal="center" vertical="center"/>
    </xf>
    <xf numFmtId="2" fontId="2" fillId="0" borderId="36" xfId="0" applyNumberFormat="1" applyFont="1" applyBorder="1" applyAlignment="1" quotePrefix="1">
      <alignment horizontal="center" vertical="center"/>
    </xf>
    <xf numFmtId="166" fontId="2" fillId="0" borderId="9" xfId="0" applyNumberFormat="1" applyFont="1" applyBorder="1" applyAlignment="1" applyProtection="1" quotePrefix="1">
      <alignment horizontal="right"/>
      <protection locked="0"/>
    </xf>
    <xf numFmtId="166" fontId="23" fillId="0" borderId="9" xfId="0" applyNumberFormat="1" applyFont="1" applyBorder="1" applyAlignment="1" applyProtection="1">
      <alignment horizontal="right"/>
      <protection/>
    </xf>
    <xf numFmtId="2" fontId="1" fillId="0" borderId="31" xfId="0" applyNumberFormat="1" applyFont="1" applyBorder="1" applyAlignment="1">
      <alignment/>
    </xf>
    <xf numFmtId="2" fontId="2" fillId="0" borderId="12" xfId="0" applyNumberFormat="1" applyFont="1" applyFill="1" applyBorder="1" applyAlignment="1">
      <alignment vertical="center"/>
    </xf>
    <xf numFmtId="2" fontId="2" fillId="0" borderId="31" xfId="0" applyNumberFormat="1" applyFont="1" applyFill="1" applyBorder="1" applyAlignment="1">
      <alignment horizontal="left" vertical="center"/>
    </xf>
    <xf numFmtId="2" fontId="2" fillId="0" borderId="12" xfId="0" applyNumberFormat="1" applyFont="1" applyBorder="1" applyAlignment="1">
      <alignment vertical="center"/>
    </xf>
    <xf numFmtId="0" fontId="1" fillId="2" borderId="59" xfId="0" applyNumberFormat="1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30" xfId="0" applyFont="1" applyBorder="1" applyAlignment="1">
      <alignment horizontal="center"/>
    </xf>
    <xf numFmtId="2" fontId="2" fillId="0" borderId="3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164" fontId="1" fillId="2" borderId="12" xfId="0" applyNumberFormat="1" applyFont="1" applyFill="1" applyBorder="1" applyAlignment="1">
      <alignment horizontal="center"/>
    </xf>
    <xf numFmtId="164" fontId="31" fillId="0" borderId="0" xfId="0" applyNumberFormat="1" applyFont="1" applyFill="1" applyBorder="1" applyAlignment="1">
      <alignment/>
    </xf>
    <xf numFmtId="164" fontId="1" fillId="0" borderId="43" xfId="0" applyNumberFormat="1" applyFont="1" applyFill="1" applyBorder="1" applyAlignment="1">
      <alignment/>
    </xf>
    <xf numFmtId="164" fontId="32" fillId="0" borderId="0" xfId="0" applyNumberFormat="1" applyFont="1" applyFill="1" applyBorder="1" applyAlignment="1">
      <alignment/>
    </xf>
    <xf numFmtId="164" fontId="1" fillId="0" borderId="37" xfId="0" applyNumberFormat="1" applyFont="1" applyFill="1" applyBorder="1" applyAlignment="1">
      <alignment horizontal="center"/>
    </xf>
    <xf numFmtId="164" fontId="1" fillId="0" borderId="38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2" fillId="0" borderId="17" xfId="0" applyNumberFormat="1" applyFont="1" applyFill="1" applyBorder="1" applyAlignment="1" quotePrefix="1">
      <alignment/>
    </xf>
    <xf numFmtId="2" fontId="2" fillId="0" borderId="4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2" borderId="76" xfId="0" applyNumberFormat="1" applyFont="1" applyFill="1" applyBorder="1" applyAlignment="1" applyProtection="1" quotePrefix="1">
      <alignment horizontal="center"/>
      <protection/>
    </xf>
    <xf numFmtId="0" fontId="1" fillId="2" borderId="51" xfId="0" applyFont="1" applyFill="1" applyBorder="1" applyAlignment="1" quotePrefix="1">
      <alignment horizontal="center"/>
    </xf>
    <xf numFmtId="0" fontId="2" fillId="0" borderId="7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164" fontId="13" fillId="0" borderId="1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" fillId="2" borderId="76" xfId="0" applyFont="1" applyFill="1" applyBorder="1" applyAlignment="1" quotePrefix="1">
      <alignment horizontal="center"/>
    </xf>
    <xf numFmtId="0" fontId="1" fillId="2" borderId="60" xfId="0" applyFont="1" applyFill="1" applyBorder="1" applyAlignment="1" quotePrefix="1">
      <alignment horizontal="center"/>
    </xf>
    <xf numFmtId="0" fontId="1" fillId="2" borderId="32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0" fontId="1" fillId="2" borderId="52" xfId="0" applyFont="1" applyFill="1" applyBorder="1" applyAlignment="1" quotePrefix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1" fillId="2" borderId="14" xfId="0" applyNumberFormat="1" applyFont="1" applyFill="1" applyBorder="1" applyAlignment="1" quotePrefix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" xfId="0" applyNumberFormat="1" applyFont="1" applyFill="1" applyBorder="1" applyAlignment="1" quotePrefix="1">
      <alignment horizontal="center"/>
    </xf>
    <xf numFmtId="164" fontId="1" fillId="2" borderId="44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3" fillId="0" borderId="41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" fontId="1" fillId="2" borderId="29" xfId="15" applyNumberFormat="1" applyFont="1" applyFill="1" applyBorder="1" applyAlignment="1" quotePrefix="1">
      <alignment horizontal="center"/>
    </xf>
    <xf numFmtId="1" fontId="1" fillId="2" borderId="9" xfId="15" applyNumberFormat="1" applyFont="1" applyFill="1" applyBorder="1" applyAlignment="1" quotePrefix="1">
      <alignment horizontal="center"/>
    </xf>
    <xf numFmtId="164" fontId="14" fillId="2" borderId="76" xfId="15" applyNumberFormat="1" applyFont="1" applyFill="1" applyBorder="1" applyAlignment="1" quotePrefix="1">
      <alignment horizontal="center"/>
    </xf>
    <xf numFmtId="164" fontId="14" fillId="2" borderId="52" xfId="15" applyNumberFormat="1" applyFont="1" applyFill="1" applyBorder="1" applyAlignment="1" quotePrefix="1">
      <alignment horizontal="center"/>
    </xf>
    <xf numFmtId="164" fontId="14" fillId="2" borderId="60" xfId="15" applyNumberFormat="1" applyFont="1" applyFill="1" applyBorder="1" applyAlignment="1" quotePrefix="1">
      <alignment horizontal="center"/>
    </xf>
    <xf numFmtId="164" fontId="1" fillId="2" borderId="14" xfId="15" applyNumberFormat="1" applyFont="1" applyFill="1" applyBorder="1" applyAlignment="1" quotePrefix="1">
      <alignment horizontal="center"/>
    </xf>
    <xf numFmtId="164" fontId="1" fillId="2" borderId="6" xfId="15" applyNumberFormat="1" applyFont="1" applyFill="1" applyBorder="1" applyAlignment="1">
      <alignment horizontal="center"/>
    </xf>
    <xf numFmtId="164" fontId="1" fillId="2" borderId="48" xfId="15" applyNumberFormat="1" applyFont="1" applyFill="1" applyBorder="1" applyAlignment="1">
      <alignment horizontal="center"/>
    </xf>
    <xf numFmtId="0" fontId="14" fillId="2" borderId="76" xfId="0" applyFont="1" applyFill="1" applyBorder="1" applyAlignment="1">
      <alignment horizontal="center"/>
    </xf>
    <xf numFmtId="0" fontId="14" fillId="2" borderId="52" xfId="0" applyFont="1" applyFill="1" applyBorder="1" applyAlignment="1">
      <alignment horizontal="center"/>
    </xf>
    <xf numFmtId="0" fontId="14" fillId="2" borderId="6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" fontId="1" fillId="2" borderId="13" xfId="0" applyNumberFormat="1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 vertical="center"/>
      <protection/>
    </xf>
    <xf numFmtId="1" fontId="1" fillId="2" borderId="5" xfId="0" applyNumberFormat="1" applyFont="1" applyFill="1" applyBorder="1" applyAlignment="1" applyProtection="1" quotePrefix="1">
      <alignment horizontal="center" vertical="center"/>
      <protection/>
    </xf>
    <xf numFmtId="1" fontId="1" fillId="2" borderId="6" xfId="0" applyNumberFormat="1" applyFont="1" applyFill="1" applyBorder="1" applyAlignment="1" applyProtection="1" quotePrefix="1">
      <alignment horizontal="center" vertical="center"/>
      <protection/>
    </xf>
    <xf numFmtId="1" fontId="1" fillId="2" borderId="48" xfId="0" applyNumberFormat="1" applyFont="1" applyFill="1" applyBorder="1" applyAlignment="1" applyProtection="1" quotePrefix="1">
      <alignment horizontal="center" vertical="center"/>
      <protection/>
    </xf>
    <xf numFmtId="164" fontId="7" fillId="0" borderId="9" xfId="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" fillId="2" borderId="76" xfId="0" applyNumberFormat="1" applyFont="1" applyFill="1" applyBorder="1" applyAlignment="1">
      <alignment horizontal="center"/>
    </xf>
    <xf numFmtId="164" fontId="1" fillId="2" borderId="52" xfId="0" applyNumberFormat="1" applyFont="1" applyFill="1" applyBorder="1" applyAlignment="1">
      <alignment horizontal="center"/>
    </xf>
    <xf numFmtId="164" fontId="1" fillId="2" borderId="60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 quotePrefix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164" fontId="13" fillId="0" borderId="41" xfId="0" applyNumberFormat="1" applyFont="1" applyBorder="1" applyAlignment="1">
      <alignment horizontal="right"/>
    </xf>
    <xf numFmtId="164" fontId="1" fillId="2" borderId="1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4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1" fillId="2" borderId="3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1" fontId="1" fillId="2" borderId="2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" fontId="1" fillId="2" borderId="14" xfId="0" applyNumberFormat="1" applyFont="1" applyFill="1" applyBorder="1" applyAlignment="1" applyProtection="1" quotePrefix="1">
      <alignment horizontal="center" vertical="center"/>
      <protection/>
    </xf>
    <xf numFmtId="39" fontId="1" fillId="2" borderId="52" xfId="0" applyNumberFormat="1" applyFont="1" applyFill="1" applyBorder="1" applyAlignment="1" applyProtection="1" quotePrefix="1">
      <alignment horizontal="center"/>
      <protection/>
    </xf>
    <xf numFmtId="39" fontId="1" fillId="2" borderId="60" xfId="0" applyNumberFormat="1" applyFont="1" applyFill="1" applyBorder="1" applyAlignment="1" applyProtection="1" quotePrefix="1">
      <alignment horizontal="center"/>
      <protection/>
    </xf>
    <xf numFmtId="39" fontId="1" fillId="2" borderId="51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39" fontId="5" fillId="0" borderId="0" xfId="0" applyNumberFormat="1" applyFont="1" applyFill="1" applyBorder="1" applyAlignment="1" applyProtection="1">
      <alignment horizontal="center"/>
      <protection/>
    </xf>
    <xf numFmtId="39" fontId="1" fillId="2" borderId="57" xfId="0" applyNumberFormat="1" applyFont="1" applyFill="1" applyBorder="1" applyAlignment="1" applyProtection="1" quotePrefix="1">
      <alignment horizontal="center"/>
      <protection/>
    </xf>
    <xf numFmtId="0" fontId="13" fillId="0" borderId="41" xfId="0" applyFont="1" applyBorder="1" applyAlignment="1">
      <alignment horizontal="right"/>
    </xf>
    <xf numFmtId="39" fontId="1" fillId="2" borderId="52" xfId="0" applyNumberFormat="1" applyFont="1" applyFill="1" applyBorder="1" applyAlignment="1" quotePrefix="1">
      <alignment horizontal="center"/>
    </xf>
    <xf numFmtId="39" fontId="1" fillId="2" borderId="76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0" fontId="1" fillId="2" borderId="3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70" xfId="0" applyFont="1" applyFill="1" applyBorder="1" applyAlignment="1">
      <alignment horizontal="center"/>
    </xf>
    <xf numFmtId="0" fontId="1" fillId="2" borderId="69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2" borderId="52" xfId="0" applyFont="1" applyFill="1" applyBorder="1" applyAlignment="1" applyProtection="1">
      <alignment horizontal="center" vertical="center"/>
      <protection/>
    </xf>
    <xf numFmtId="0" fontId="1" fillId="2" borderId="51" xfId="0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1" fillId="2" borderId="32" xfId="0" applyFont="1" applyFill="1" applyBorder="1" applyAlignment="1" applyProtection="1">
      <alignment horizontal="center" vertical="center"/>
      <protection/>
    </xf>
    <xf numFmtId="0" fontId="1" fillId="2" borderId="24" xfId="0" applyFont="1" applyFill="1" applyBorder="1" applyAlignment="1" applyProtection="1">
      <alignment horizontal="center" vertical="center"/>
      <protection/>
    </xf>
    <xf numFmtId="0" fontId="1" fillId="2" borderId="76" xfId="0" applyFont="1" applyFill="1" applyBorder="1" applyAlignment="1" applyProtection="1">
      <alignment horizontal="center" vertical="center"/>
      <protection/>
    </xf>
    <xf numFmtId="0" fontId="13" fillId="0" borderId="41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3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76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97" xfId="0" applyFont="1" applyBorder="1" applyAlignment="1">
      <alignment horizontal="center" wrapText="1"/>
    </xf>
    <xf numFmtId="0" fontId="1" fillId="0" borderId="98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2" fillId="2" borderId="101" xfId="0" applyFont="1" applyFill="1" applyBorder="1" applyAlignment="1">
      <alignment horizontal="center"/>
    </xf>
    <xf numFmtId="0" fontId="2" fillId="2" borderId="87" xfId="0" applyFont="1" applyFill="1" applyBorder="1" applyAlignment="1">
      <alignment horizontal="center"/>
    </xf>
    <xf numFmtId="165" fontId="1" fillId="0" borderId="0" xfId="25" applyFont="1" applyAlignment="1">
      <alignment horizontal="center"/>
      <protection/>
    </xf>
    <xf numFmtId="165" fontId="5" fillId="0" borderId="0" xfId="25" applyNumberFormat="1" applyFont="1" applyAlignment="1" applyProtection="1">
      <alignment horizontal="center"/>
      <protection/>
    </xf>
    <xf numFmtId="165" fontId="1" fillId="0" borderId="0" xfId="25" applyFont="1" applyBorder="1" applyAlignment="1">
      <alignment horizontal="center"/>
      <protection/>
    </xf>
    <xf numFmtId="165" fontId="1" fillId="0" borderId="0" xfId="25" applyFont="1" applyBorder="1" applyAlignment="1" quotePrefix="1">
      <alignment horizontal="center"/>
      <protection/>
    </xf>
    <xf numFmtId="165" fontId="14" fillId="2" borderId="32" xfId="21" applyNumberFormat="1" applyFont="1" applyFill="1" applyBorder="1" applyAlignment="1" applyProtection="1">
      <alignment horizontal="center" vertical="center"/>
      <protection/>
    </xf>
    <xf numFmtId="165" fontId="14" fillId="2" borderId="25" xfId="21" applyNumberFormat="1" applyFont="1" applyFill="1" applyBorder="1" applyAlignment="1" applyProtection="1">
      <alignment horizontal="center" vertical="center"/>
      <protection/>
    </xf>
    <xf numFmtId="165" fontId="14" fillId="2" borderId="24" xfId="21" applyFont="1" applyFill="1" applyBorder="1" applyAlignment="1">
      <alignment horizontal="center" vertical="center"/>
      <protection/>
    </xf>
    <xf numFmtId="165" fontId="14" fillId="2" borderId="57" xfId="21" applyNumberFormat="1" applyFont="1" applyFill="1" applyBorder="1" applyAlignment="1" applyProtection="1">
      <alignment horizontal="center" vertical="center"/>
      <protection/>
    </xf>
    <xf numFmtId="165" fontId="14" fillId="2" borderId="58" xfId="21" applyNumberFormat="1" applyFont="1" applyFill="1" applyBorder="1" applyAlignment="1" applyProtection="1">
      <alignment horizontal="center" vertical="center"/>
      <protection/>
    </xf>
    <xf numFmtId="165" fontId="14" fillId="2" borderId="14" xfId="21" applyNumberFormat="1" applyFont="1" applyFill="1" applyBorder="1" applyAlignment="1" applyProtection="1">
      <alignment horizontal="center" vertical="center"/>
      <protection/>
    </xf>
    <xf numFmtId="165" fontId="14" fillId="2" borderId="6" xfId="21" applyNumberFormat="1" applyFont="1" applyFill="1" applyBorder="1" applyAlignment="1" applyProtection="1">
      <alignment horizontal="center" vertical="center"/>
      <protection/>
    </xf>
    <xf numFmtId="0" fontId="2" fillId="2" borderId="76" xfId="22" applyFont="1" applyFill="1" applyBorder="1" applyAlignment="1">
      <alignment horizontal="center" vertical="center"/>
      <protection/>
    </xf>
    <xf numFmtId="0" fontId="2" fillId="2" borderId="52" xfId="22" applyFont="1" applyFill="1" applyBorder="1" applyAlignment="1">
      <alignment horizontal="center" vertical="center"/>
      <protection/>
    </xf>
    <xf numFmtId="0" fontId="2" fillId="2" borderId="60" xfId="22" applyFont="1" applyFill="1" applyBorder="1" applyAlignment="1">
      <alignment horizontal="center" vertical="center"/>
      <protection/>
    </xf>
    <xf numFmtId="0" fontId="14" fillId="0" borderId="0" xfId="22" applyFont="1" applyAlignment="1">
      <alignment horizontal="center"/>
      <protection/>
    </xf>
    <xf numFmtId="0" fontId="1" fillId="2" borderId="43" xfId="22" applyNumberFormat="1" applyFont="1" applyFill="1" applyBorder="1" applyAlignment="1">
      <alignment horizontal="center" vertical="center"/>
      <protection/>
    </xf>
    <xf numFmtId="0" fontId="1" fillId="2" borderId="38" xfId="22" applyFont="1" applyFill="1" applyBorder="1" applyAlignment="1">
      <alignment horizontal="center" vertical="center"/>
      <protection/>
    </xf>
    <xf numFmtId="0" fontId="2" fillId="2" borderId="29" xfId="22" applyFont="1" applyFill="1" applyBorder="1" applyAlignment="1">
      <alignment horizontal="center" vertical="center"/>
      <protection/>
    </xf>
    <xf numFmtId="0" fontId="2" fillId="2" borderId="11" xfId="22" applyFont="1" applyFill="1" applyBorder="1" applyAlignment="1">
      <alignment horizontal="center" vertical="center"/>
      <protection/>
    </xf>
    <xf numFmtId="0" fontId="2" fillId="2" borderId="76" xfId="0" applyFont="1" applyFill="1" applyBorder="1" applyAlignment="1" applyProtection="1" quotePrefix="1">
      <alignment horizontal="center" vertical="center"/>
      <protection/>
    </xf>
    <xf numFmtId="0" fontId="2" fillId="2" borderId="51" xfId="0" applyFont="1" applyFill="1" applyBorder="1" applyAlignment="1" applyProtection="1" quotePrefix="1">
      <alignment horizontal="center" vertical="center"/>
      <protection/>
    </xf>
    <xf numFmtId="0" fontId="2" fillId="2" borderId="52" xfId="0" applyFont="1" applyFill="1" applyBorder="1" applyAlignment="1" applyProtection="1" quotePrefix="1">
      <alignment horizontal="center" vertical="center"/>
      <protection/>
    </xf>
    <xf numFmtId="0" fontId="5" fillId="0" borderId="0" xfId="22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165" fontId="1" fillId="0" borderId="0" xfId="25" applyNumberFormat="1" applyFont="1" applyAlignment="1" applyProtection="1">
      <alignment horizontal="center"/>
      <protection/>
    </xf>
    <xf numFmtId="0" fontId="1" fillId="0" borderId="0" xfId="22" applyFont="1" applyAlignment="1">
      <alignment horizontal="center"/>
      <protection/>
    </xf>
    <xf numFmtId="0" fontId="1" fillId="2" borderId="29" xfId="22" applyFont="1" applyFill="1" applyBorder="1" applyAlignment="1">
      <alignment horizontal="center" vertical="center"/>
      <protection/>
    </xf>
    <xf numFmtId="0" fontId="1" fillId="2" borderId="11" xfId="22" applyFont="1" applyFill="1" applyBorder="1" applyAlignment="1">
      <alignment horizontal="center" vertical="center"/>
      <protection/>
    </xf>
    <xf numFmtId="0" fontId="1" fillId="2" borderId="76" xfId="0" applyFont="1" applyFill="1" applyBorder="1" applyAlignment="1" applyProtection="1" quotePrefix="1">
      <alignment horizontal="center" vertical="center"/>
      <protection/>
    </xf>
    <xf numFmtId="0" fontId="1" fillId="2" borderId="51" xfId="0" applyFont="1" applyFill="1" applyBorder="1" applyAlignment="1" applyProtection="1" quotePrefix="1">
      <alignment horizontal="center" vertical="center"/>
      <protection/>
    </xf>
    <xf numFmtId="0" fontId="1" fillId="2" borderId="52" xfId="0" applyFont="1" applyFill="1" applyBorder="1" applyAlignment="1" applyProtection="1" quotePrefix="1">
      <alignment horizontal="center" vertical="center"/>
      <protection/>
    </xf>
    <xf numFmtId="0" fontId="1" fillId="2" borderId="32" xfId="22" applyFont="1" applyFill="1" applyBorder="1" applyAlignment="1">
      <alignment horizontal="center" vertical="center"/>
      <protection/>
    </xf>
    <xf numFmtId="0" fontId="1" fillId="2" borderId="25" xfId="22" applyFont="1" applyFill="1" applyBorder="1" applyAlignment="1">
      <alignment horizontal="center" vertical="center"/>
      <protection/>
    </xf>
    <xf numFmtId="0" fontId="1" fillId="2" borderId="76" xfId="22" applyFont="1" applyFill="1" applyBorder="1" applyAlignment="1">
      <alignment horizontal="center" vertical="center"/>
      <protection/>
    </xf>
    <xf numFmtId="0" fontId="1" fillId="2" borderId="52" xfId="22" applyFont="1" applyFill="1" applyBorder="1" applyAlignment="1">
      <alignment horizontal="center" vertical="center"/>
      <protection/>
    </xf>
    <xf numFmtId="0" fontId="1" fillId="2" borderId="60" xfId="22" applyFont="1" applyFill="1" applyBorder="1" applyAlignment="1">
      <alignment horizontal="center" vertical="center"/>
      <protection/>
    </xf>
    <xf numFmtId="164" fontId="1" fillId="2" borderId="10" xfId="22" applyNumberFormat="1" applyFont="1" applyFill="1" applyBorder="1" applyAlignment="1">
      <alignment horizontal="center" vertical="center"/>
      <protection/>
    </xf>
    <xf numFmtId="0" fontId="1" fillId="2" borderId="9" xfId="22" applyFont="1" applyFill="1" applyBorder="1" applyAlignment="1">
      <alignment horizontal="center" vertical="center"/>
      <protection/>
    </xf>
    <xf numFmtId="164" fontId="1" fillId="2" borderId="16" xfId="22" applyNumberFormat="1" applyFont="1" applyFill="1" applyBorder="1" applyAlignment="1">
      <alignment horizontal="center" vertical="center"/>
      <protection/>
    </xf>
    <xf numFmtId="0" fontId="1" fillId="2" borderId="18" xfId="22" applyFont="1" applyFill="1" applyBorder="1" applyAlignment="1">
      <alignment horizontal="center" vertical="center"/>
      <protection/>
    </xf>
    <xf numFmtId="0" fontId="30" fillId="0" borderId="70" xfId="0" applyFont="1" applyBorder="1" applyAlignment="1" applyProtection="1">
      <alignment horizontal="justify" vertical="top" wrapText="1"/>
      <protection/>
    </xf>
    <xf numFmtId="0" fontId="30" fillId="0" borderId="0" xfId="0" applyFont="1" applyBorder="1" applyAlignment="1" applyProtection="1">
      <alignment horizontal="justify" vertical="top" wrapText="1"/>
      <protection/>
    </xf>
    <xf numFmtId="0" fontId="5" fillId="0" borderId="0" xfId="0" applyFont="1" applyAlignment="1">
      <alignment horizontal="center"/>
    </xf>
    <xf numFmtId="0" fontId="16" fillId="0" borderId="41" xfId="0" applyFont="1" applyBorder="1" applyAlignment="1">
      <alignment horizontal="right"/>
    </xf>
    <xf numFmtId="0" fontId="14" fillId="2" borderId="51" xfId="0" applyFont="1" applyFill="1" applyBorder="1" applyAlignment="1">
      <alignment horizontal="center"/>
    </xf>
    <xf numFmtId="0" fontId="14" fillId="2" borderId="70" xfId="0" applyFont="1" applyFill="1" applyBorder="1" applyAlignment="1">
      <alignment horizontal="center"/>
    </xf>
    <xf numFmtId="0" fontId="14" fillId="2" borderId="59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71" xfId="0" applyFont="1" applyFill="1" applyBorder="1" applyAlignment="1">
      <alignment horizontal="center"/>
    </xf>
    <xf numFmtId="1" fontId="1" fillId="2" borderId="3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66" fontId="1" fillId="0" borderId="26" xfId="26" applyNumberFormat="1" applyFont="1" applyBorder="1" applyAlignment="1" applyProtection="1" quotePrefix="1">
      <alignment/>
      <protection/>
    </xf>
    <xf numFmtId="166" fontId="26" fillId="0" borderId="12" xfId="29" applyFont="1" applyBorder="1" applyAlignment="1">
      <alignment/>
      <protection/>
    </xf>
    <xf numFmtId="166" fontId="26" fillId="0" borderId="19" xfId="29" applyFont="1" applyBorder="1" applyAlignment="1">
      <alignment/>
      <protection/>
    </xf>
    <xf numFmtId="4" fontId="1" fillId="0" borderId="0" xfId="26" applyNumberFormat="1" applyFont="1" applyFill="1" applyAlignment="1">
      <alignment horizontal="center"/>
      <protection/>
    </xf>
    <xf numFmtId="166" fontId="1" fillId="0" borderId="12" xfId="26" applyNumberFormat="1" applyFont="1" applyBorder="1" applyAlignment="1" applyProtection="1" quotePrefix="1">
      <alignment/>
      <protection/>
    </xf>
    <xf numFmtId="166" fontId="1" fillId="0" borderId="19" xfId="26" applyNumberFormat="1" applyFont="1" applyBorder="1" applyAlignment="1" applyProtection="1" quotePrefix="1">
      <alignment/>
      <protection/>
    </xf>
    <xf numFmtId="0" fontId="1" fillId="0" borderId="0" xfId="26" applyFont="1" applyAlignment="1">
      <alignment horizontal="center"/>
      <protection/>
    </xf>
    <xf numFmtId="0" fontId="5" fillId="0" borderId="0" xfId="26" applyFont="1" applyAlignment="1">
      <alignment horizontal="center"/>
      <protection/>
    </xf>
    <xf numFmtId="0" fontId="2" fillId="2" borderId="43" xfId="26" applyFont="1" applyFill="1" applyBorder="1" applyAlignment="1">
      <alignment horizontal="center" vertical="center"/>
      <protection/>
    </xf>
    <xf numFmtId="0" fontId="2" fillId="2" borderId="38" xfId="26" applyFont="1" applyFill="1" applyBorder="1" applyAlignment="1">
      <alignment horizontal="center" vertical="center"/>
      <protection/>
    </xf>
    <xf numFmtId="0" fontId="1" fillId="2" borderId="29" xfId="26" applyFont="1" applyFill="1" applyBorder="1" applyAlignment="1" applyProtection="1">
      <alignment horizontal="center" vertical="center"/>
      <protection/>
    </xf>
    <xf numFmtId="0" fontId="1" fillId="2" borderId="11" xfId="26" applyFont="1" applyFill="1" applyBorder="1" applyAlignment="1" applyProtection="1">
      <alignment horizontal="center" vertical="center"/>
      <protection/>
    </xf>
    <xf numFmtId="0" fontId="1" fillId="2" borderId="51" xfId="26" applyFont="1" applyFill="1" applyBorder="1" applyAlignment="1" applyProtection="1">
      <alignment horizontal="center"/>
      <protection/>
    </xf>
    <xf numFmtId="0" fontId="1" fillId="2" borderId="58" xfId="26" applyFont="1" applyFill="1" applyBorder="1" applyAlignment="1" applyProtection="1">
      <alignment horizontal="center"/>
      <protection/>
    </xf>
    <xf numFmtId="0" fontId="1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6" fontId="5" fillId="0" borderId="3" xfId="28" applyFont="1" applyBorder="1" applyAlignment="1" applyProtection="1">
      <alignment horizontal="center"/>
      <protection/>
    </xf>
    <xf numFmtId="166" fontId="5" fillId="0" borderId="9" xfId="28" applyFont="1" applyBorder="1" applyAlignment="1" applyProtection="1">
      <alignment horizontal="center"/>
      <protection/>
    </xf>
    <xf numFmtId="166" fontId="5" fillId="0" borderId="8" xfId="28" applyFont="1" applyBorder="1" applyAlignment="1" applyProtection="1">
      <alignment horizontal="center"/>
      <protection/>
    </xf>
    <xf numFmtId="166" fontId="16" fillId="0" borderId="22" xfId="28" applyFont="1" applyBorder="1" applyAlignment="1" applyProtection="1">
      <alignment horizontal="right"/>
      <protection/>
    </xf>
    <xf numFmtId="166" fontId="16" fillId="0" borderId="30" xfId="28" applyFont="1" applyBorder="1" applyAlignment="1" applyProtection="1">
      <alignment horizontal="right"/>
      <protection/>
    </xf>
    <xf numFmtId="166" fontId="16" fillId="0" borderId="20" xfId="28" applyFont="1" applyBorder="1" applyAlignment="1" applyProtection="1">
      <alignment horizontal="right"/>
      <protection/>
    </xf>
    <xf numFmtId="166" fontId="14" fillId="2" borderId="11" xfId="28" applyFont="1" applyFill="1" applyBorder="1" applyAlignment="1" applyProtection="1">
      <alignment horizontal="center" wrapText="1"/>
      <protection hidden="1"/>
    </xf>
    <xf numFmtId="166" fontId="14" fillId="2" borderId="11" xfId="28" applyFont="1" applyFill="1" applyBorder="1" applyAlignment="1">
      <alignment horizontal="center"/>
      <protection/>
    </xf>
    <xf numFmtId="166" fontId="14" fillId="2" borderId="18" xfId="28" applyFont="1" applyFill="1" applyBorder="1" applyAlignment="1">
      <alignment horizontal="center"/>
      <protection/>
    </xf>
    <xf numFmtId="166" fontId="5" fillId="0" borderId="0" xfId="28" applyFont="1" applyAlignment="1" applyProtection="1">
      <alignment horizontal="center"/>
      <protection/>
    </xf>
    <xf numFmtId="166" fontId="13" fillId="0" borderId="0" xfId="28" applyFont="1" applyAlignment="1" applyProtection="1">
      <alignment horizontal="right"/>
      <protection/>
    </xf>
    <xf numFmtId="166" fontId="1" fillId="2" borderId="57" xfId="28" applyFont="1" applyFill="1" applyBorder="1" applyAlignment="1" applyProtection="1">
      <alignment horizontal="center"/>
      <protection/>
    </xf>
    <xf numFmtId="166" fontId="1" fillId="2" borderId="57" xfId="28" applyFont="1" applyFill="1" applyBorder="1" applyAlignment="1">
      <alignment horizontal="center"/>
      <protection/>
    </xf>
    <xf numFmtId="166" fontId="1" fillId="2" borderId="58" xfId="28" applyFont="1" applyFill="1" applyBorder="1" applyAlignment="1">
      <alignment horizontal="center"/>
      <protection/>
    </xf>
    <xf numFmtId="166" fontId="1" fillId="2" borderId="51" xfId="28" applyFont="1" applyFill="1" applyBorder="1" applyAlignment="1">
      <alignment horizontal="center"/>
      <protection/>
    </xf>
    <xf numFmtId="166" fontId="16" fillId="0" borderId="0" xfId="28" applyFont="1" applyAlignment="1" applyProtection="1">
      <alignment horizontal="right"/>
      <protection/>
    </xf>
    <xf numFmtId="166" fontId="1" fillId="2" borderId="51" xfId="28" applyFont="1" applyFill="1" applyBorder="1" applyAlignment="1" applyProtection="1">
      <alignment horizontal="center"/>
      <protection/>
    </xf>
    <xf numFmtId="166" fontId="1" fillId="2" borderId="68" xfId="28" applyFont="1" applyFill="1" applyBorder="1" applyAlignment="1" applyProtection="1">
      <alignment horizontal="center"/>
      <protection/>
    </xf>
    <xf numFmtId="0" fontId="2" fillId="2" borderId="4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2" fillId="2" borderId="32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2" xfId="27" applyFont="1" applyFill="1" applyBorder="1" applyAlignment="1">
      <alignment horizontal="center"/>
      <protection/>
    </xf>
    <xf numFmtId="0" fontId="1" fillId="2" borderId="19" xfId="27" applyFont="1" applyFill="1" applyBorder="1" applyAlignment="1">
      <alignment horizontal="center"/>
      <protection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  <xf numFmtId="0" fontId="1" fillId="2" borderId="43" xfId="0" applyFont="1" applyFill="1" applyBorder="1" applyAlignment="1">
      <alignment horizontal="center" vertical="center"/>
    </xf>
    <xf numFmtId="0" fontId="1" fillId="2" borderId="102" xfId="0" applyFont="1" applyFill="1" applyBorder="1" applyAlignment="1">
      <alignment horizontal="center" vertical="center"/>
    </xf>
    <xf numFmtId="0" fontId="1" fillId="2" borderId="103" xfId="0" applyFont="1" applyFill="1" applyBorder="1" applyAlignment="1">
      <alignment horizontal="center" vertical="center"/>
    </xf>
    <xf numFmtId="0" fontId="1" fillId="2" borderId="104" xfId="0" applyFont="1" applyFill="1" applyBorder="1" applyAlignment="1">
      <alignment horizontal="center" vertical="center"/>
    </xf>
    <xf numFmtId="0" fontId="1" fillId="2" borderId="105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rtaman point" xfId="21"/>
    <cellStyle name="Normal_Bartamane_Book1" xfId="22"/>
    <cellStyle name="Normal_Book1" xfId="23"/>
    <cellStyle name="Normal_Comm_wt" xfId="24"/>
    <cellStyle name="Normal_CPI" xfId="25"/>
    <cellStyle name="Normal_Direction of Trade_BartamanFormat 2063-64" xfId="26"/>
    <cellStyle name="Normal_gold and oil price and exchange rate" xfId="27"/>
    <cellStyle name="Normal_Sheet1" xfId="28"/>
    <cellStyle name="Normal_Sheet2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rb\My%20Documents\Government%20Finance%20Division\INDICATORS\Bartaman\2067_68\05%20Month%202067_68\Monetary\fifth%20month%20table%202067-mangs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ata inputs for Bartamane"/>
      <sheetName val="MS"/>
      <sheetName val="MAC"/>
      <sheetName val="RM"/>
      <sheetName val="A&amp;L of Coms"/>
      <sheetName val="Deposits"/>
      <sheetName val="Sect Com"/>
      <sheetName val="Secu Com"/>
      <sheetName val="Claim Govt Int"/>
      <sheetName val="Outright Sales"/>
      <sheetName val="Repos"/>
      <sheetName val="InterventionRs"/>
      <sheetName val="Intervention$s"/>
      <sheetName val="IC Purchases"/>
      <sheetName val="LSF Int Trans"/>
      <sheetName val="Interest Rate"/>
      <sheetName val="TRB_91"/>
      <sheetName val="TB_364"/>
      <sheetName val="Intbank Rate"/>
      <sheetName val="Fresh TBs"/>
      <sheetName val="M_India$"/>
    </sheetNames>
    <sheetDataSet>
      <sheetData sheetId="1">
        <row r="5">
          <cell r="B5" t="str">
            <v>Jul</v>
          </cell>
          <cell r="C5" t="str">
            <v>Dec</v>
          </cell>
          <cell r="D5" t="str">
            <v>Jul  (p)</v>
          </cell>
          <cell r="E5" t="str">
            <v>Dec (e)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workbookViewId="0" topLeftCell="A1">
      <selection activeCell="A2" sqref="A2:G2"/>
    </sheetView>
  </sheetViews>
  <sheetFormatPr defaultColWidth="9.140625" defaultRowHeight="12.75"/>
  <cols>
    <col min="1" max="1" width="10.421875" style="37" bestFit="1" customWidth="1"/>
    <col min="2" max="16384" width="9.140625" style="37" customWidth="1"/>
  </cols>
  <sheetData>
    <row r="1" spans="1:7" ht="15.75" customHeight="1">
      <c r="A1" s="1412" t="s">
        <v>1204</v>
      </c>
      <c r="B1" s="1412"/>
      <c r="C1" s="1412"/>
      <c r="D1" s="1412"/>
      <c r="E1" s="1412"/>
      <c r="F1" s="1412"/>
      <c r="G1" s="1412"/>
    </row>
    <row r="2" spans="1:7" s="83" customFormat="1" ht="15.75">
      <c r="A2" s="1411" t="s">
        <v>213</v>
      </c>
      <c r="B2" s="1411"/>
      <c r="C2" s="1411"/>
      <c r="D2" s="1411"/>
      <c r="E2" s="1411"/>
      <c r="F2" s="1411"/>
      <c r="G2" s="1411"/>
    </row>
    <row r="3" spans="1:5" ht="15.75">
      <c r="A3" s="41" t="s">
        <v>870</v>
      </c>
      <c r="B3" s="72" t="s">
        <v>374</v>
      </c>
      <c r="C3" s="36"/>
      <c r="D3" s="36"/>
      <c r="E3" s="36"/>
    </row>
    <row r="4" spans="1:5" ht="15.75">
      <c r="A4" s="45">
        <v>1</v>
      </c>
      <c r="B4" s="39" t="s">
        <v>1205</v>
      </c>
      <c r="C4" s="39"/>
      <c r="D4" s="39"/>
      <c r="E4" s="39"/>
    </row>
    <row r="5" spans="1:5" ht="15.75">
      <c r="A5" s="45">
        <v>2</v>
      </c>
      <c r="B5" s="39" t="s">
        <v>1206</v>
      </c>
      <c r="C5" s="39"/>
      <c r="D5" s="39"/>
      <c r="E5" s="39"/>
    </row>
    <row r="6" spans="1:5" ht="15.75">
      <c r="A6" s="45">
        <v>3</v>
      </c>
      <c r="B6" s="37" t="s">
        <v>1429</v>
      </c>
      <c r="C6" s="39"/>
      <c r="D6" s="39"/>
      <c r="E6" s="39"/>
    </row>
    <row r="7" spans="1:5" ht="15.75">
      <c r="A7" s="45">
        <v>4</v>
      </c>
      <c r="B7" s="37" t="s">
        <v>1208</v>
      </c>
      <c r="C7" s="39"/>
      <c r="D7" s="39"/>
      <c r="E7" s="39"/>
    </row>
    <row r="8" spans="1:5" ht="15.75">
      <c r="A8" s="45">
        <v>5</v>
      </c>
      <c r="B8" s="37" t="s">
        <v>1737</v>
      </c>
      <c r="C8" s="39"/>
      <c r="D8" s="39"/>
      <c r="E8" s="39"/>
    </row>
    <row r="9" spans="1:5" ht="15.75">
      <c r="A9" s="45">
        <v>6</v>
      </c>
      <c r="B9" s="37" t="s">
        <v>1739</v>
      </c>
      <c r="C9" s="39"/>
      <c r="D9" s="39"/>
      <c r="E9" s="39"/>
    </row>
    <row r="10" spans="1:5" ht="15.75">
      <c r="A10" s="45">
        <v>7</v>
      </c>
      <c r="B10" s="37" t="s">
        <v>1740</v>
      </c>
      <c r="C10" s="39"/>
      <c r="D10" s="39"/>
      <c r="E10" s="39"/>
    </row>
    <row r="11" spans="1:5" ht="15.75">
      <c r="A11" s="45">
        <v>8</v>
      </c>
      <c r="B11" s="37" t="s">
        <v>782</v>
      </c>
      <c r="C11" s="39"/>
      <c r="D11" s="39"/>
      <c r="E11" s="39"/>
    </row>
    <row r="12" spans="1:5" ht="15.75">
      <c r="A12" s="45" t="s">
        <v>737</v>
      </c>
      <c r="B12" s="41" t="s">
        <v>98</v>
      </c>
      <c r="C12" s="39"/>
      <c r="D12" s="39"/>
      <c r="E12" s="39"/>
    </row>
    <row r="13" spans="1:5" ht="15.75">
      <c r="A13" s="45">
        <v>9</v>
      </c>
      <c r="B13" s="37" t="s">
        <v>99</v>
      </c>
      <c r="C13" s="39"/>
      <c r="D13" s="39"/>
      <c r="E13" s="39"/>
    </row>
    <row r="14" spans="1:5" ht="15.75">
      <c r="A14" s="45">
        <v>10</v>
      </c>
      <c r="B14" s="37" t="s">
        <v>100</v>
      </c>
      <c r="C14" s="39"/>
      <c r="D14" s="39"/>
      <c r="E14" s="39"/>
    </row>
    <row r="15" spans="1:5" ht="15.75">
      <c r="A15" s="45">
        <v>11</v>
      </c>
      <c r="B15" s="37" t="s">
        <v>101</v>
      </c>
      <c r="C15" s="39"/>
      <c r="D15" s="39"/>
      <c r="E15" s="39"/>
    </row>
    <row r="16" spans="1:5" ht="15.75">
      <c r="A16" s="45">
        <v>12</v>
      </c>
      <c r="B16" s="37" t="s">
        <v>102</v>
      </c>
      <c r="C16" s="39"/>
      <c r="D16" s="39"/>
      <c r="E16" s="39"/>
    </row>
    <row r="17" spans="1:5" ht="15.75">
      <c r="A17" s="45">
        <v>13</v>
      </c>
      <c r="B17" s="37" t="s">
        <v>103</v>
      </c>
      <c r="C17" s="39"/>
      <c r="D17" s="39"/>
      <c r="E17" s="39"/>
    </row>
    <row r="18" spans="1:5" ht="15.75">
      <c r="A18" s="45">
        <v>14</v>
      </c>
      <c r="B18" s="37" t="s">
        <v>125</v>
      </c>
      <c r="C18" s="39"/>
      <c r="D18" s="39"/>
      <c r="E18" s="39"/>
    </row>
    <row r="19" spans="1:5" ht="15.75">
      <c r="A19" s="45">
        <v>15</v>
      </c>
      <c r="B19" s="37" t="s">
        <v>104</v>
      </c>
      <c r="C19" s="39"/>
      <c r="D19" s="39"/>
      <c r="E19" s="39"/>
    </row>
    <row r="20" spans="1:5" s="41" customFormat="1" ht="15.75">
      <c r="A20" s="45">
        <v>16</v>
      </c>
      <c r="B20" s="37" t="s">
        <v>105</v>
      </c>
      <c r="C20" s="38"/>
      <c r="D20" s="38"/>
      <c r="E20" s="38"/>
    </row>
    <row r="21" spans="1:5" ht="15.75">
      <c r="A21" s="45" t="s">
        <v>737</v>
      </c>
      <c r="B21" s="41" t="s">
        <v>106</v>
      </c>
      <c r="C21" s="39"/>
      <c r="D21" s="39"/>
      <c r="E21" s="39"/>
    </row>
    <row r="22" spans="1:5" ht="15.75">
      <c r="A22" s="45">
        <v>17</v>
      </c>
      <c r="B22" s="37" t="s">
        <v>1695</v>
      </c>
      <c r="C22" s="39"/>
      <c r="D22" s="39"/>
      <c r="E22" s="39"/>
    </row>
    <row r="23" spans="1:5" ht="15.75">
      <c r="A23" s="45">
        <v>18</v>
      </c>
      <c r="B23" s="37" t="s">
        <v>1697</v>
      </c>
      <c r="C23" s="39"/>
      <c r="D23" s="39"/>
      <c r="E23" s="39"/>
    </row>
    <row r="24" spans="1:5" ht="15.75">
      <c r="A24" s="45">
        <v>19</v>
      </c>
      <c r="B24" s="37" t="s">
        <v>64</v>
      </c>
      <c r="C24" s="39"/>
      <c r="D24" s="39"/>
      <c r="E24" s="39"/>
    </row>
    <row r="25" spans="1:5" ht="15.75">
      <c r="A25" s="45">
        <v>20</v>
      </c>
      <c r="B25" s="37" t="s">
        <v>734</v>
      </c>
      <c r="C25" s="39"/>
      <c r="D25" s="39"/>
      <c r="E25" s="39"/>
    </row>
    <row r="26" spans="1:5" ht="15.75">
      <c r="A26" s="45">
        <v>21</v>
      </c>
      <c r="B26" s="37" t="s">
        <v>107</v>
      </c>
      <c r="C26" s="39"/>
      <c r="D26" s="39"/>
      <c r="E26" s="39"/>
    </row>
    <row r="27" spans="1:7" ht="15.75">
      <c r="A27" s="45" t="s">
        <v>737</v>
      </c>
      <c r="B27" s="41" t="s">
        <v>108</v>
      </c>
      <c r="C27" s="39"/>
      <c r="D27" s="39"/>
      <c r="E27" s="39"/>
      <c r="G27" s="39"/>
    </row>
    <row r="28" spans="1:5" ht="15.75">
      <c r="A28" s="45">
        <v>22</v>
      </c>
      <c r="B28" s="37" t="s">
        <v>1416</v>
      </c>
      <c r="C28" s="39"/>
      <c r="D28" s="39"/>
      <c r="E28" s="39"/>
    </row>
    <row r="29" spans="1:2" ht="15.75">
      <c r="A29" s="45">
        <v>23</v>
      </c>
      <c r="B29" s="37" t="s">
        <v>259</v>
      </c>
    </row>
    <row r="30" spans="1:5" ht="15.75">
      <c r="A30" s="45">
        <v>24</v>
      </c>
      <c r="B30" s="37" t="s">
        <v>997</v>
      </c>
      <c r="C30" s="39"/>
      <c r="D30" s="39"/>
      <c r="E30" s="39"/>
    </row>
    <row r="31" spans="1:5" ht="15.75">
      <c r="A31" s="45">
        <v>25</v>
      </c>
      <c r="B31" s="37" t="s">
        <v>1422</v>
      </c>
      <c r="C31" s="39"/>
      <c r="D31" s="39"/>
      <c r="E31" s="39"/>
    </row>
    <row r="32" spans="1:5" ht="15.75">
      <c r="A32" s="45" t="s">
        <v>737</v>
      </c>
      <c r="B32" s="41" t="s">
        <v>109</v>
      </c>
      <c r="C32" s="39"/>
      <c r="D32" s="39"/>
      <c r="E32" s="39"/>
    </row>
    <row r="33" spans="1:5" ht="15.75" customHeight="1">
      <c r="A33" s="45">
        <v>26</v>
      </c>
      <c r="B33" s="37" t="s">
        <v>783</v>
      </c>
      <c r="C33" s="39"/>
      <c r="D33" s="39"/>
      <c r="E33" s="39"/>
    </row>
    <row r="34" spans="1:5" ht="15.75" customHeight="1">
      <c r="A34" s="45">
        <v>27</v>
      </c>
      <c r="B34" s="37" t="s">
        <v>969</v>
      </c>
      <c r="C34" s="39"/>
      <c r="D34" s="39"/>
      <c r="E34" s="39"/>
    </row>
    <row r="35" spans="1:5" ht="15.75">
      <c r="A35" s="45">
        <v>28</v>
      </c>
      <c r="B35" s="39" t="s">
        <v>1041</v>
      </c>
      <c r="C35" s="39"/>
      <c r="D35" s="39"/>
      <c r="E35" s="39"/>
    </row>
    <row r="36" spans="1:5" ht="15.75">
      <c r="A36" s="45">
        <v>29</v>
      </c>
      <c r="B36" s="39" t="s">
        <v>110</v>
      </c>
      <c r="C36" s="39"/>
      <c r="D36" s="39"/>
      <c r="E36" s="39"/>
    </row>
    <row r="37" spans="1:5" ht="15.75">
      <c r="A37" s="45">
        <v>30</v>
      </c>
      <c r="B37" s="39" t="s">
        <v>1078</v>
      </c>
      <c r="C37" s="39"/>
      <c r="D37" s="39"/>
      <c r="E37" s="39"/>
    </row>
    <row r="38" spans="1:5" ht="15.75">
      <c r="A38" s="45"/>
      <c r="B38" s="38" t="s">
        <v>111</v>
      </c>
      <c r="C38" s="39"/>
      <c r="D38" s="39"/>
      <c r="E38" s="39"/>
    </row>
    <row r="39" spans="1:5" ht="15.75">
      <c r="A39" s="45">
        <v>31</v>
      </c>
      <c r="B39" s="39" t="s">
        <v>1209</v>
      </c>
      <c r="C39" s="39"/>
      <c r="D39" s="39"/>
      <c r="E39" s="39"/>
    </row>
    <row r="40" spans="1:5" ht="15.75">
      <c r="A40" s="45">
        <v>32</v>
      </c>
      <c r="B40" s="39" t="s">
        <v>1738</v>
      </c>
      <c r="C40" s="39"/>
      <c r="D40" s="39"/>
      <c r="E40" s="39"/>
    </row>
    <row r="41" spans="1:6" ht="15.75">
      <c r="A41" s="45">
        <v>33</v>
      </c>
      <c r="B41" s="37" t="s">
        <v>733</v>
      </c>
      <c r="C41" s="39"/>
      <c r="D41" s="39"/>
      <c r="E41" s="39"/>
      <c r="F41" s="37" t="s">
        <v>737</v>
      </c>
    </row>
    <row r="42" spans="1:5" ht="15.75">
      <c r="A42" s="45">
        <v>34</v>
      </c>
      <c r="B42" s="39" t="s">
        <v>1423</v>
      </c>
      <c r="C42" s="39"/>
      <c r="D42" s="39"/>
      <c r="E42" s="39"/>
    </row>
    <row r="43" spans="1:5" ht="15.75">
      <c r="A43" s="45"/>
      <c r="B43" s="38" t="s">
        <v>112</v>
      </c>
      <c r="C43" s="39"/>
      <c r="D43" s="39"/>
      <c r="E43" s="39"/>
    </row>
    <row r="44" spans="1:5" ht="15.75">
      <c r="A44" s="45">
        <v>35</v>
      </c>
      <c r="B44" s="39" t="s">
        <v>1210</v>
      </c>
      <c r="C44" s="39"/>
      <c r="D44" s="39"/>
      <c r="E44" s="39"/>
    </row>
    <row r="45" spans="1:5" ht="15.75">
      <c r="A45" s="45">
        <v>36</v>
      </c>
      <c r="B45" s="39" t="s">
        <v>364</v>
      </c>
      <c r="C45" s="39"/>
      <c r="D45" s="39"/>
      <c r="E45" s="39"/>
    </row>
    <row r="46" spans="1:5" ht="15.75">
      <c r="A46" s="45">
        <v>37</v>
      </c>
      <c r="B46" s="39" t="s">
        <v>365</v>
      </c>
      <c r="C46" s="39"/>
      <c r="D46" s="39"/>
      <c r="E46" s="39"/>
    </row>
    <row r="47" spans="1:5" ht="15.75">
      <c r="A47" s="45">
        <v>38</v>
      </c>
      <c r="B47" s="39" t="s">
        <v>842</v>
      </c>
      <c r="C47" s="39"/>
      <c r="D47" s="39"/>
      <c r="E47" s="39"/>
    </row>
    <row r="48" spans="1:5" ht="15.75">
      <c r="A48" s="45">
        <v>39</v>
      </c>
      <c r="B48" s="39" t="s">
        <v>843</v>
      </c>
      <c r="C48" s="39"/>
      <c r="D48" s="39"/>
      <c r="E48" s="39"/>
    </row>
    <row r="49" spans="1:5" ht="15.75">
      <c r="A49" s="45">
        <v>40</v>
      </c>
      <c r="B49" s="39" t="s">
        <v>736</v>
      </c>
      <c r="C49" s="39"/>
      <c r="D49" s="39"/>
      <c r="E49" s="39"/>
    </row>
    <row r="50" spans="1:5" ht="15.75">
      <c r="A50" s="45">
        <v>41</v>
      </c>
      <c r="B50" s="39" t="s">
        <v>113</v>
      </c>
      <c r="C50" s="39"/>
      <c r="D50" s="39"/>
      <c r="E50" s="39"/>
    </row>
    <row r="51" spans="1:5" ht="15.75">
      <c r="A51" s="45">
        <v>42</v>
      </c>
      <c r="B51" s="39" t="s">
        <v>1211</v>
      </c>
      <c r="C51" s="39"/>
      <c r="D51" s="39"/>
      <c r="E51" s="39"/>
    </row>
    <row r="52" spans="1:5" ht="15.75">
      <c r="A52" s="45">
        <v>43</v>
      </c>
      <c r="B52" s="39" t="s">
        <v>114</v>
      </c>
      <c r="C52" s="39"/>
      <c r="D52" s="39"/>
      <c r="E52" s="39"/>
    </row>
    <row r="53" spans="1:5" ht="15.75">
      <c r="A53" s="45">
        <v>44</v>
      </c>
      <c r="B53" s="73" t="s">
        <v>1344</v>
      </c>
      <c r="C53" s="39"/>
      <c r="D53" s="39"/>
      <c r="E53" s="39"/>
    </row>
    <row r="54" spans="1:2" ht="15.75">
      <c r="A54" s="45">
        <v>45</v>
      </c>
      <c r="B54" s="73" t="s">
        <v>1337</v>
      </c>
    </row>
    <row r="55" spans="1:5" ht="15.75">
      <c r="A55" s="39"/>
      <c r="B55" s="39"/>
      <c r="C55" s="39"/>
      <c r="D55" s="39"/>
      <c r="E55" s="39"/>
    </row>
    <row r="56" spans="1:5" ht="15.75">
      <c r="A56" s="39"/>
      <c r="B56" s="39"/>
      <c r="C56" s="39"/>
      <c r="D56" s="39"/>
      <c r="E56" s="39"/>
    </row>
    <row r="57" spans="1:5" ht="15.75">
      <c r="A57" s="39"/>
      <c r="B57" s="39"/>
      <c r="C57" s="39"/>
      <c r="D57" s="39"/>
      <c r="E57" s="39"/>
    </row>
    <row r="58" spans="1:5" ht="15.75">
      <c r="A58" s="39"/>
      <c r="B58" s="39"/>
      <c r="C58" s="39"/>
      <c r="D58" s="39"/>
      <c r="E58" s="39"/>
    </row>
    <row r="59" spans="1:5" ht="15.75">
      <c r="A59" s="39"/>
      <c r="B59" s="39"/>
      <c r="C59" s="39"/>
      <c r="D59" s="39"/>
      <c r="E59" s="39"/>
    </row>
    <row r="60" spans="1:5" ht="15.75">
      <c r="A60" s="39"/>
      <c r="B60" s="39"/>
      <c r="C60" s="39"/>
      <c r="D60" s="39"/>
      <c r="E60" s="39"/>
    </row>
    <row r="61" spans="1:5" ht="15.75">
      <c r="A61" s="39"/>
      <c r="B61" s="39"/>
      <c r="C61" s="39"/>
      <c r="D61" s="39"/>
      <c r="E61" s="39"/>
    </row>
    <row r="62" spans="1:5" ht="15.75">
      <c r="A62" s="39"/>
      <c r="B62" s="39"/>
      <c r="C62" s="39"/>
      <c r="D62" s="39"/>
      <c r="E62" s="39"/>
    </row>
    <row r="63" spans="1:5" ht="15.75">
      <c r="A63" s="39"/>
      <c r="B63" s="39"/>
      <c r="C63" s="39"/>
      <c r="D63" s="39"/>
      <c r="E63" s="39"/>
    </row>
    <row r="64" spans="1:5" ht="15.75">
      <c r="A64" s="39"/>
      <c r="B64" s="39"/>
      <c r="C64" s="39"/>
      <c r="D64" s="39"/>
      <c r="E64" s="39"/>
    </row>
    <row r="65" spans="1:5" ht="15.75">
      <c r="A65" s="39"/>
      <c r="B65" s="39"/>
      <c r="C65" s="39"/>
      <c r="D65" s="39"/>
      <c r="E65" s="39"/>
    </row>
    <row r="66" spans="1:5" ht="15.75">
      <c r="A66" s="39"/>
      <c r="B66" s="39"/>
      <c r="C66" s="39"/>
      <c r="D66" s="39"/>
      <c r="E66" s="39"/>
    </row>
    <row r="67" spans="1:5" ht="15.75">
      <c r="A67" s="39"/>
      <c r="B67" s="39"/>
      <c r="C67" s="39"/>
      <c r="D67" s="39"/>
      <c r="E67" s="39"/>
    </row>
    <row r="68" spans="1:5" ht="15.75">
      <c r="A68" s="39"/>
      <c r="B68" s="39"/>
      <c r="C68" s="39"/>
      <c r="D68" s="39"/>
      <c r="E68" s="39"/>
    </row>
    <row r="69" spans="1:5" ht="15.75">
      <c r="A69" s="39"/>
      <c r="B69" s="39"/>
      <c r="C69" s="39"/>
      <c r="D69" s="39"/>
      <c r="E69" s="39"/>
    </row>
    <row r="70" spans="1:5" ht="15.75">
      <c r="A70" s="39"/>
      <c r="B70" s="39"/>
      <c r="C70" s="39"/>
      <c r="D70" s="39"/>
      <c r="E70" s="39"/>
    </row>
    <row r="71" spans="1:5" ht="15.75">
      <c r="A71" s="39"/>
      <c r="B71" s="39"/>
      <c r="C71" s="39"/>
      <c r="D71" s="39"/>
      <c r="E71" s="39"/>
    </row>
    <row r="72" spans="1:5" ht="15.75">
      <c r="A72" s="39"/>
      <c r="B72" s="39"/>
      <c r="C72" s="39"/>
      <c r="D72" s="39"/>
      <c r="E72" s="39"/>
    </row>
    <row r="73" spans="1:5" ht="15.75">
      <c r="A73" s="39"/>
      <c r="B73" s="39"/>
      <c r="C73" s="39"/>
      <c r="D73" s="39"/>
      <c r="E73" s="39"/>
    </row>
    <row r="74" spans="1:5" ht="15.75">
      <c r="A74" s="39"/>
      <c r="B74" s="39"/>
      <c r="C74" s="39"/>
      <c r="D74" s="39"/>
      <c r="E74" s="39"/>
    </row>
    <row r="75" spans="1:5" ht="15.75">
      <c r="A75" s="39"/>
      <c r="B75" s="39"/>
      <c r="C75" s="39"/>
      <c r="D75" s="39"/>
      <c r="E75" s="39"/>
    </row>
    <row r="76" spans="1:5" ht="15.75">
      <c r="A76" s="39"/>
      <c r="B76" s="39"/>
      <c r="C76" s="39"/>
      <c r="D76" s="39"/>
      <c r="E76" s="39"/>
    </row>
    <row r="77" spans="1:5" ht="15.75">
      <c r="A77" s="39"/>
      <c r="B77" s="39"/>
      <c r="C77" s="39"/>
      <c r="D77" s="39"/>
      <c r="E77" s="39"/>
    </row>
    <row r="78" spans="1:5" ht="15.75">
      <c r="A78" s="39"/>
      <c r="B78" s="39"/>
      <c r="C78" s="39"/>
      <c r="D78" s="39"/>
      <c r="E78" s="39"/>
    </row>
    <row r="79" spans="1:5" ht="15.75">
      <c r="A79" s="39"/>
      <c r="B79" s="39"/>
      <c r="C79" s="39"/>
      <c r="D79" s="39"/>
      <c r="E79" s="39"/>
    </row>
    <row r="80" spans="1:5" ht="15.75">
      <c r="A80" s="39"/>
      <c r="B80" s="39"/>
      <c r="C80" s="39"/>
      <c r="D80" s="39"/>
      <c r="E80" s="39"/>
    </row>
    <row r="81" spans="1:5" ht="15.75">
      <c r="A81" s="39"/>
      <c r="B81" s="39"/>
      <c r="C81" s="39"/>
      <c r="D81" s="39"/>
      <c r="E81" s="39"/>
    </row>
    <row r="82" spans="1:5" ht="15.75">
      <c r="A82" s="39"/>
      <c r="B82" s="39"/>
      <c r="C82" s="39"/>
      <c r="D82" s="39"/>
      <c r="E82" s="39"/>
    </row>
    <row r="83" spans="1:5" ht="15.75">
      <c r="A83" s="39"/>
      <c r="B83" s="39"/>
      <c r="C83" s="39"/>
      <c r="D83" s="39"/>
      <c r="E83" s="39"/>
    </row>
    <row r="84" spans="1:5" ht="15.75">
      <c r="A84" s="39"/>
      <c r="B84" s="39"/>
      <c r="C84" s="39"/>
      <c r="D84" s="39"/>
      <c r="E84" s="39"/>
    </row>
    <row r="85" spans="1:5" ht="15.75">
      <c r="A85" s="39"/>
      <c r="B85" s="39"/>
      <c r="C85" s="39"/>
      <c r="D85" s="39"/>
      <c r="E85" s="39"/>
    </row>
    <row r="86" spans="1:5" ht="15.75">
      <c r="A86" s="39"/>
      <c r="B86" s="39"/>
      <c r="C86" s="39"/>
      <c r="D86" s="39"/>
      <c r="E86" s="39"/>
    </row>
    <row r="87" spans="1:5" ht="15.75">
      <c r="A87" s="39"/>
      <c r="B87" s="39"/>
      <c r="C87" s="39"/>
      <c r="D87" s="39"/>
      <c r="E87" s="39"/>
    </row>
    <row r="88" spans="1:5" ht="15.75">
      <c r="A88" s="39"/>
      <c r="B88" s="39"/>
      <c r="C88" s="39"/>
      <c r="D88" s="39"/>
      <c r="E88" s="39"/>
    </row>
    <row r="89" spans="1:5" ht="15.75">
      <c r="A89" s="39"/>
      <c r="B89" s="39"/>
      <c r="C89" s="39"/>
      <c r="D89" s="39"/>
      <c r="E89" s="39"/>
    </row>
    <row r="90" spans="1:5" ht="15.75">
      <c r="A90" s="39"/>
      <c r="B90" s="39"/>
      <c r="C90" s="39"/>
      <c r="D90" s="39"/>
      <c r="E90" s="39"/>
    </row>
    <row r="91" spans="1:5" ht="15.75">
      <c r="A91" s="39"/>
      <c r="B91" s="39"/>
      <c r="C91" s="39"/>
      <c r="D91" s="39"/>
      <c r="E91" s="39"/>
    </row>
    <row r="92" spans="1:5" ht="15.75">
      <c r="A92" s="39"/>
      <c r="B92" s="39"/>
      <c r="C92" s="39"/>
      <c r="D92" s="39"/>
      <c r="E92" s="39"/>
    </row>
    <row r="93" spans="1:5" ht="15.75">
      <c r="A93" s="39"/>
      <c r="B93" s="39"/>
      <c r="C93" s="39"/>
      <c r="D93" s="39"/>
      <c r="E93" s="39"/>
    </row>
    <row r="94" spans="1:5" ht="15.75">
      <c r="A94" s="39"/>
      <c r="B94" s="39"/>
      <c r="C94" s="39"/>
      <c r="D94" s="39"/>
      <c r="E94" s="39"/>
    </row>
    <row r="95" spans="1:5" ht="15.75">
      <c r="A95" s="39"/>
      <c r="B95" s="39"/>
      <c r="C95" s="39"/>
      <c r="D95" s="39"/>
      <c r="E95" s="39"/>
    </row>
    <row r="96" spans="1:5" ht="15.75">
      <c r="A96" s="39"/>
      <c r="B96" s="39"/>
      <c r="C96" s="39"/>
      <c r="D96" s="39"/>
      <c r="E96" s="39"/>
    </row>
    <row r="97" spans="1:5" ht="15.75">
      <c r="A97" s="39"/>
      <c r="B97" s="39"/>
      <c r="C97" s="39"/>
      <c r="D97" s="39"/>
      <c r="E97" s="39"/>
    </row>
    <row r="98" spans="1:5" ht="15.75">
      <c r="A98" s="39"/>
      <c r="B98" s="39"/>
      <c r="C98" s="39"/>
      <c r="D98" s="39"/>
      <c r="E98" s="39"/>
    </row>
    <row r="99" spans="1:5" ht="15.75">
      <c r="A99" s="39"/>
      <c r="B99" s="39"/>
      <c r="C99" s="39"/>
      <c r="D99" s="39"/>
      <c r="E99" s="39"/>
    </row>
    <row r="100" spans="1:5" ht="15.75">
      <c r="A100" s="39"/>
      <c r="B100" s="39"/>
      <c r="C100" s="39"/>
      <c r="D100" s="39"/>
      <c r="E100" s="39"/>
    </row>
    <row r="101" spans="1:5" ht="15.75">
      <c r="A101" s="39"/>
      <c r="B101" s="39"/>
      <c r="C101" s="39"/>
      <c r="D101" s="39"/>
      <c r="E101" s="39"/>
    </row>
    <row r="102" spans="1:5" ht="15.75">
      <c r="A102" s="39"/>
      <c r="B102" s="39"/>
      <c r="C102" s="39"/>
      <c r="D102" s="39"/>
      <c r="E102" s="39"/>
    </row>
    <row r="103" spans="1:5" ht="15.75">
      <c r="A103" s="39"/>
      <c r="B103" s="39"/>
      <c r="C103" s="39"/>
      <c r="D103" s="39"/>
      <c r="E103" s="39"/>
    </row>
    <row r="104" spans="1:5" ht="15.75">
      <c r="A104" s="39"/>
      <c r="B104" s="39"/>
      <c r="C104" s="39"/>
      <c r="D104" s="39"/>
      <c r="E104" s="39"/>
    </row>
    <row r="105" spans="1:5" ht="15.75">
      <c r="A105" s="39"/>
      <c r="B105" s="39"/>
      <c r="C105" s="39"/>
      <c r="D105" s="39"/>
      <c r="E105" s="39"/>
    </row>
    <row r="106" spans="1:5" ht="15.75">
      <c r="A106" s="39"/>
      <c r="B106" s="39"/>
      <c r="C106" s="39"/>
      <c r="D106" s="39"/>
      <c r="E106" s="39"/>
    </row>
    <row r="107" spans="1:5" ht="15.75">
      <c r="A107" s="39"/>
      <c r="B107" s="39"/>
      <c r="C107" s="39"/>
      <c r="D107" s="39"/>
      <c r="E107" s="39"/>
    </row>
    <row r="108" spans="1:5" ht="15.75">
      <c r="A108" s="39"/>
      <c r="B108" s="39"/>
      <c r="C108" s="39"/>
      <c r="D108" s="39"/>
      <c r="E108" s="39"/>
    </row>
    <row r="109" spans="1:5" ht="15.75">
      <c r="A109" s="39"/>
      <c r="B109" s="39"/>
      <c r="C109" s="39"/>
      <c r="D109" s="39"/>
      <c r="E109" s="39"/>
    </row>
    <row r="110" spans="1:5" ht="15.75">
      <c r="A110" s="39"/>
      <c r="B110" s="39"/>
      <c r="C110" s="39"/>
      <c r="D110" s="39"/>
      <c r="E110" s="39"/>
    </row>
    <row r="111" spans="1:5" ht="15.75">
      <c r="A111" s="39"/>
      <c r="B111" s="39"/>
      <c r="C111" s="39"/>
      <c r="D111" s="39"/>
      <c r="E111" s="39"/>
    </row>
    <row r="112" spans="1:5" ht="15.75">
      <c r="A112" s="39"/>
      <c r="B112" s="39"/>
      <c r="C112" s="39"/>
      <c r="D112" s="39"/>
      <c r="E112" s="39"/>
    </row>
    <row r="113" spans="1:5" ht="15.75">
      <c r="A113" s="39"/>
      <c r="B113" s="39"/>
      <c r="C113" s="39"/>
      <c r="D113" s="39"/>
      <c r="E113" s="39"/>
    </row>
    <row r="114" spans="1:5" ht="15.75">
      <c r="A114" s="39"/>
      <c r="B114" s="39"/>
      <c r="C114" s="39"/>
      <c r="D114" s="39"/>
      <c r="E114" s="39"/>
    </row>
    <row r="115" spans="1:5" ht="15.75">
      <c r="A115" s="39"/>
      <c r="B115" s="39"/>
      <c r="C115" s="39"/>
      <c r="D115" s="39"/>
      <c r="E115" s="39"/>
    </row>
    <row r="116" spans="1:5" ht="15.75">
      <c r="A116" s="39"/>
      <c r="B116" s="39"/>
      <c r="C116" s="39"/>
      <c r="D116" s="39"/>
      <c r="E116" s="39"/>
    </row>
    <row r="117" spans="1:5" ht="15.75">
      <c r="A117" s="39"/>
      <c r="B117" s="39"/>
      <c r="C117" s="39"/>
      <c r="D117" s="39"/>
      <c r="E117" s="39"/>
    </row>
    <row r="118" spans="1:5" ht="15.75">
      <c r="A118" s="39"/>
      <c r="B118" s="39"/>
      <c r="C118" s="39"/>
      <c r="D118" s="39"/>
      <c r="E118" s="39"/>
    </row>
    <row r="119" spans="1:5" ht="15.75">
      <c r="A119" s="39"/>
      <c r="B119" s="39"/>
      <c r="C119" s="39"/>
      <c r="D119" s="39"/>
      <c r="E119" s="39"/>
    </row>
    <row r="120" spans="1:5" ht="15.75">
      <c r="A120" s="39"/>
      <c r="B120" s="39"/>
      <c r="C120" s="39"/>
      <c r="D120" s="39"/>
      <c r="E120" s="39"/>
    </row>
    <row r="121" spans="1:5" ht="15.75">
      <c r="A121" s="39"/>
      <c r="B121" s="39"/>
      <c r="C121" s="39"/>
      <c r="D121" s="39"/>
      <c r="E121" s="39"/>
    </row>
    <row r="122" spans="1:5" ht="15.75">
      <c r="A122" s="39"/>
      <c r="B122" s="39"/>
      <c r="C122" s="39"/>
      <c r="D122" s="39"/>
      <c r="E122" s="39"/>
    </row>
    <row r="123" spans="1:5" ht="15.75">
      <c r="A123" s="39"/>
      <c r="B123" s="39"/>
      <c r="C123" s="39"/>
      <c r="D123" s="39"/>
      <c r="E123" s="39"/>
    </row>
    <row r="124" spans="1:5" ht="15.75">
      <c r="A124" s="39"/>
      <c r="B124" s="39"/>
      <c r="C124" s="39"/>
      <c r="D124" s="39"/>
      <c r="E124" s="39"/>
    </row>
    <row r="125" spans="1:5" ht="15.75">
      <c r="A125" s="39"/>
      <c r="B125" s="39"/>
      <c r="C125" s="39"/>
      <c r="D125" s="39"/>
      <c r="E125" s="39"/>
    </row>
    <row r="126" spans="1:5" ht="15.75">
      <c r="A126" s="39"/>
      <c r="B126" s="39"/>
      <c r="C126" s="39"/>
      <c r="D126" s="39"/>
      <c r="E126" s="39"/>
    </row>
    <row r="127" spans="1:5" ht="15.75">
      <c r="A127" s="39"/>
      <c r="B127" s="39"/>
      <c r="C127" s="39"/>
      <c r="D127" s="39"/>
      <c r="E127" s="39"/>
    </row>
    <row r="128" spans="1:5" ht="15.75">
      <c r="A128" s="39"/>
      <c r="B128" s="39"/>
      <c r="C128" s="39"/>
      <c r="D128" s="39"/>
      <c r="E128" s="39"/>
    </row>
    <row r="129" spans="1:5" ht="15.75">
      <c r="A129" s="39"/>
      <c r="B129" s="39"/>
      <c r="C129" s="39"/>
      <c r="D129" s="39"/>
      <c r="E129" s="39"/>
    </row>
    <row r="130" spans="1:5" ht="15.75">
      <c r="A130" s="39"/>
      <c r="B130" s="39"/>
      <c r="C130" s="39"/>
      <c r="D130" s="39"/>
      <c r="E130" s="39"/>
    </row>
    <row r="131" spans="1:5" ht="15.75">
      <c r="A131" s="39"/>
      <c r="B131" s="39"/>
      <c r="C131" s="39"/>
      <c r="D131" s="39"/>
      <c r="E131" s="39"/>
    </row>
    <row r="132" spans="1:5" ht="15.75">
      <c r="A132" s="39"/>
      <c r="B132" s="39"/>
      <c r="C132" s="39"/>
      <c r="D132" s="39"/>
      <c r="E132" s="39"/>
    </row>
    <row r="133" spans="1:5" ht="15.75">
      <c r="A133" s="39"/>
      <c r="B133" s="39"/>
      <c r="C133" s="39"/>
      <c r="D133" s="39"/>
      <c r="E133" s="39"/>
    </row>
    <row r="134" spans="1:5" ht="15.75">
      <c r="A134" s="39"/>
      <c r="B134" s="39"/>
      <c r="C134" s="39"/>
      <c r="D134" s="39"/>
      <c r="E134" s="39"/>
    </row>
    <row r="135" spans="1:5" ht="15.75">
      <c r="A135" s="39"/>
      <c r="B135" s="39"/>
      <c r="C135" s="39"/>
      <c r="D135" s="39"/>
      <c r="E135" s="39"/>
    </row>
    <row r="136" spans="1:5" ht="15.75">
      <c r="A136" s="39"/>
      <c r="B136" s="39"/>
      <c r="C136" s="39"/>
      <c r="D136" s="39"/>
      <c r="E136" s="39"/>
    </row>
    <row r="137" spans="1:5" ht="15.75">
      <c r="A137" s="39"/>
      <c r="B137" s="39"/>
      <c r="C137" s="39"/>
      <c r="D137" s="39"/>
      <c r="E137" s="39"/>
    </row>
    <row r="138" spans="1:5" ht="15.75">
      <c r="A138" s="39"/>
      <c r="B138" s="39"/>
      <c r="C138" s="39"/>
      <c r="D138" s="39"/>
      <c r="E138" s="39"/>
    </row>
    <row r="139" spans="1:5" ht="15.75">
      <c r="A139" s="39"/>
      <c r="B139" s="39"/>
      <c r="C139" s="39"/>
      <c r="D139" s="39"/>
      <c r="E139" s="39"/>
    </row>
    <row r="140" spans="1:5" ht="15.75">
      <c r="A140" s="39"/>
      <c r="B140" s="39"/>
      <c r="C140" s="39"/>
      <c r="D140" s="39"/>
      <c r="E140" s="39"/>
    </row>
    <row r="141" spans="1:5" ht="15.75">
      <c r="A141" s="39"/>
      <c r="B141" s="39"/>
      <c r="C141" s="39"/>
      <c r="D141" s="39"/>
      <c r="E141" s="39"/>
    </row>
    <row r="142" spans="1:5" ht="15.75">
      <c r="A142" s="39"/>
      <c r="B142" s="39"/>
      <c r="C142" s="39"/>
      <c r="D142" s="39"/>
      <c r="E142" s="39"/>
    </row>
    <row r="143" spans="1:5" ht="15.75">
      <c r="A143" s="39"/>
      <c r="B143" s="39"/>
      <c r="C143" s="39"/>
      <c r="D143" s="39"/>
      <c r="E143" s="39"/>
    </row>
    <row r="144" spans="1:5" ht="15.75">
      <c r="A144" s="39"/>
      <c r="B144" s="39"/>
      <c r="C144" s="39"/>
      <c r="D144" s="39"/>
      <c r="E144" s="39"/>
    </row>
    <row r="145" spans="1:5" ht="15.75">
      <c r="A145" s="39"/>
      <c r="B145" s="39"/>
      <c r="C145" s="39"/>
      <c r="D145" s="39"/>
      <c r="E145" s="39"/>
    </row>
    <row r="146" spans="1:5" ht="15.75">
      <c r="A146" s="39"/>
      <c r="B146" s="39"/>
      <c r="C146" s="39"/>
      <c r="D146" s="39"/>
      <c r="E146" s="39"/>
    </row>
    <row r="147" spans="1:5" ht="15.75">
      <c r="A147" s="39"/>
      <c r="B147" s="39"/>
      <c r="C147" s="39"/>
      <c r="D147" s="39"/>
      <c r="E147" s="39"/>
    </row>
    <row r="148" spans="1:5" ht="15.75">
      <c r="A148" s="39"/>
      <c r="B148" s="39"/>
      <c r="C148" s="39"/>
      <c r="D148" s="39"/>
      <c r="E148" s="39"/>
    </row>
    <row r="149" spans="1:5" ht="15.75">
      <c r="A149" s="39"/>
      <c r="B149" s="39"/>
      <c r="C149" s="39"/>
      <c r="D149" s="39"/>
      <c r="E149" s="39"/>
    </row>
    <row r="150" spans="1:5" ht="15.75">
      <c r="A150" s="39"/>
      <c r="B150" s="39"/>
      <c r="C150" s="39"/>
      <c r="D150" s="39"/>
      <c r="E150" s="39"/>
    </row>
    <row r="151" spans="1:5" ht="15.75">
      <c r="A151" s="39"/>
      <c r="B151" s="39"/>
      <c r="C151" s="39"/>
      <c r="D151" s="39"/>
      <c r="E151" s="39"/>
    </row>
    <row r="152" spans="1:5" ht="15.75">
      <c r="A152" s="39"/>
      <c r="B152" s="39"/>
      <c r="C152" s="39"/>
      <c r="D152" s="39"/>
      <c r="E152" s="39"/>
    </row>
    <row r="153" spans="1:5" ht="15.75">
      <c r="A153" s="39"/>
      <c r="B153" s="39"/>
      <c r="C153" s="39"/>
      <c r="D153" s="39"/>
      <c r="E153" s="39"/>
    </row>
    <row r="154" spans="1:5" ht="15.75">
      <c r="A154" s="39"/>
      <c r="B154" s="39"/>
      <c r="C154" s="39"/>
      <c r="D154" s="39"/>
      <c r="E154" s="39"/>
    </row>
    <row r="155" spans="1:5" ht="15.75">
      <c r="A155" s="39"/>
      <c r="B155" s="39"/>
      <c r="C155" s="39"/>
      <c r="D155" s="39"/>
      <c r="E155" s="39"/>
    </row>
    <row r="156" spans="1:5" ht="15.75">
      <c r="A156" s="39"/>
      <c r="B156" s="39"/>
      <c r="C156" s="39"/>
      <c r="D156" s="39"/>
      <c r="E156" s="39"/>
    </row>
    <row r="157" spans="1:5" ht="15.75">
      <c r="A157" s="39"/>
      <c r="B157" s="39"/>
      <c r="C157" s="39"/>
      <c r="D157" s="39"/>
      <c r="E157" s="39"/>
    </row>
    <row r="158" spans="1:5" ht="15.75">
      <c r="A158" s="39"/>
      <c r="B158" s="39"/>
      <c r="C158" s="39"/>
      <c r="D158" s="39"/>
      <c r="E158" s="39"/>
    </row>
    <row r="159" spans="1:5" ht="15.75">
      <c r="A159" s="39"/>
      <c r="B159" s="39"/>
      <c r="C159" s="39"/>
      <c r="D159" s="39"/>
      <c r="E159" s="39"/>
    </row>
    <row r="160" spans="1:5" ht="15.75">
      <c r="A160" s="39"/>
      <c r="B160" s="39"/>
      <c r="C160" s="39"/>
      <c r="D160" s="39"/>
      <c r="E160" s="39"/>
    </row>
    <row r="161" spans="1:5" ht="15.75">
      <c r="A161" s="39"/>
      <c r="B161" s="39"/>
      <c r="C161" s="39"/>
      <c r="D161" s="39"/>
      <c r="E161" s="39"/>
    </row>
    <row r="162" spans="1:5" ht="15.75">
      <c r="A162" s="39"/>
      <c r="B162" s="39"/>
      <c r="C162" s="39"/>
      <c r="D162" s="39"/>
      <c r="E162" s="39"/>
    </row>
    <row r="163" spans="1:5" ht="15.75">
      <c r="A163" s="39"/>
      <c r="B163" s="39"/>
      <c r="C163" s="39"/>
      <c r="D163" s="39"/>
      <c r="E163" s="39"/>
    </row>
    <row r="164" spans="1:5" ht="15.75">
      <c r="A164" s="39"/>
      <c r="B164" s="39"/>
      <c r="C164" s="39"/>
      <c r="D164" s="39"/>
      <c r="E164" s="39"/>
    </row>
    <row r="165" spans="1:5" ht="15.75">
      <c r="A165" s="39"/>
      <c r="B165" s="39"/>
      <c r="C165" s="39"/>
      <c r="D165" s="39"/>
      <c r="E165" s="39"/>
    </row>
    <row r="166" spans="1:5" ht="15.75">
      <c r="A166" s="39"/>
      <c r="B166" s="39"/>
      <c r="C166" s="39"/>
      <c r="D166" s="39"/>
      <c r="E166" s="39"/>
    </row>
    <row r="167" spans="1:5" ht="15.75">
      <c r="A167" s="39"/>
      <c r="B167" s="39"/>
      <c r="C167" s="39"/>
      <c r="D167" s="39"/>
      <c r="E167" s="39"/>
    </row>
    <row r="168" spans="1:5" ht="15.75">
      <c r="A168" s="39"/>
      <c r="B168" s="39"/>
      <c r="C168" s="39"/>
      <c r="D168" s="39"/>
      <c r="E168" s="39"/>
    </row>
    <row r="169" spans="1:5" ht="15.75">
      <c r="A169" s="39"/>
      <c r="B169" s="39"/>
      <c r="C169" s="39"/>
      <c r="D169" s="39"/>
      <c r="E169" s="39"/>
    </row>
    <row r="170" spans="1:5" ht="15.75">
      <c r="A170" s="39"/>
      <c r="B170" s="39"/>
      <c r="C170" s="39"/>
      <c r="D170" s="39"/>
      <c r="E170" s="39"/>
    </row>
    <row r="171" spans="1:5" ht="15.75">
      <c r="A171" s="39"/>
      <c r="B171" s="39"/>
      <c r="C171" s="39"/>
      <c r="D171" s="39"/>
      <c r="E171" s="39"/>
    </row>
    <row r="172" spans="1:5" ht="15.75">
      <c r="A172" s="39"/>
      <c r="B172" s="39"/>
      <c r="C172" s="39"/>
      <c r="D172" s="39"/>
      <c r="E172" s="39"/>
    </row>
    <row r="173" spans="1:5" ht="15.75">
      <c r="A173" s="39"/>
      <c r="B173" s="39"/>
      <c r="C173" s="39"/>
      <c r="D173" s="39"/>
      <c r="E173" s="39"/>
    </row>
    <row r="174" spans="1:5" ht="15.75">
      <c r="A174" s="39"/>
      <c r="B174" s="39"/>
      <c r="C174" s="39"/>
      <c r="D174" s="39"/>
      <c r="E174" s="39"/>
    </row>
    <row r="175" spans="1:5" ht="15.75">
      <c r="A175" s="39"/>
      <c r="B175" s="39"/>
      <c r="C175" s="39"/>
      <c r="D175" s="39"/>
      <c r="E175" s="39"/>
    </row>
    <row r="176" spans="1:5" ht="15.75">
      <c r="A176" s="39"/>
      <c r="B176" s="39"/>
      <c r="C176" s="39"/>
      <c r="D176" s="39"/>
      <c r="E176" s="39"/>
    </row>
    <row r="177" spans="1:5" ht="15.75">
      <c r="A177" s="39"/>
      <c r="B177" s="39"/>
      <c r="C177" s="39"/>
      <c r="D177" s="39"/>
      <c r="E177" s="39"/>
    </row>
    <row r="178" spans="1:5" ht="15.75">
      <c r="A178" s="39"/>
      <c r="B178" s="39"/>
      <c r="C178" s="39"/>
      <c r="D178" s="39"/>
      <c r="E178" s="39"/>
    </row>
    <row r="179" spans="1:5" ht="15.75">
      <c r="A179" s="39"/>
      <c r="B179" s="39"/>
      <c r="C179" s="39"/>
      <c r="D179" s="39"/>
      <c r="E179" s="39"/>
    </row>
    <row r="180" spans="1:5" ht="15.75">
      <c r="A180" s="39"/>
      <c r="B180" s="39"/>
      <c r="C180" s="39"/>
      <c r="D180" s="39"/>
      <c r="E180" s="39"/>
    </row>
    <row r="181" spans="1:5" ht="15.75">
      <c r="A181" s="39"/>
      <c r="B181" s="39"/>
      <c r="C181" s="39"/>
      <c r="D181" s="39"/>
      <c r="E181" s="39"/>
    </row>
    <row r="182" spans="1:5" ht="15.75">
      <c r="A182" s="39"/>
      <c r="B182" s="39"/>
      <c r="C182" s="39"/>
      <c r="D182" s="39"/>
      <c r="E182" s="39"/>
    </row>
    <row r="183" spans="1:5" ht="15.75">
      <c r="A183" s="39"/>
      <c r="B183" s="39"/>
      <c r="C183" s="39"/>
      <c r="D183" s="39"/>
      <c r="E183" s="39"/>
    </row>
    <row r="184" spans="1:5" ht="15.75">
      <c r="A184" s="39"/>
      <c r="B184" s="39"/>
      <c r="C184" s="39"/>
      <c r="D184" s="39"/>
      <c r="E184" s="39"/>
    </row>
    <row r="185" spans="1:5" ht="15.75">
      <c r="A185" s="39"/>
      <c r="B185" s="39"/>
      <c r="C185" s="39"/>
      <c r="D185" s="39"/>
      <c r="E185" s="39"/>
    </row>
  </sheetData>
  <mergeCells count="2">
    <mergeCell ref="A2:G2"/>
    <mergeCell ref="A1:G1"/>
  </mergeCells>
  <printOptions/>
  <pageMargins left="1" right="0.75" top="0.75" bottom="0.5" header="0.5" footer="0.5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">
      <selection activeCell="A23" sqref="A23:M23"/>
    </sheetView>
  </sheetViews>
  <sheetFormatPr defaultColWidth="9.140625" defaultRowHeight="12.75"/>
  <cols>
    <col min="1" max="1" width="11.00390625" style="0" customWidth="1"/>
    <col min="3" max="3" width="8.7109375" style="0" customWidth="1"/>
    <col min="5" max="5" width="8.140625" style="0" customWidth="1"/>
    <col min="9" max="9" width="9.7109375" style="0" customWidth="1"/>
    <col min="13" max="13" width="8.421875" style="0" customWidth="1"/>
  </cols>
  <sheetData>
    <row r="1" spans="1:13" ht="12.75">
      <c r="A1" s="1368" t="s">
        <v>1039</v>
      </c>
      <c r="B1" s="1368"/>
      <c r="C1" s="1368"/>
      <c r="D1" s="1368"/>
      <c r="E1" s="1368"/>
      <c r="F1" s="1368"/>
      <c r="G1" s="1368"/>
      <c r="H1" s="1368"/>
      <c r="I1" s="1368"/>
      <c r="J1" s="1368"/>
      <c r="K1" s="1368"/>
      <c r="L1" s="1368"/>
      <c r="M1" s="1368"/>
    </row>
    <row r="2" spans="1:13" ht="15.75">
      <c r="A2" s="1369" t="s">
        <v>1741</v>
      </c>
      <c r="B2" s="1369"/>
      <c r="C2" s="1369"/>
      <c r="D2" s="1369"/>
      <c r="E2" s="1369"/>
      <c r="F2" s="1369"/>
      <c r="G2" s="1369"/>
      <c r="H2" s="1369"/>
      <c r="I2" s="1369"/>
      <c r="J2" s="1369"/>
      <c r="K2" s="1369"/>
      <c r="L2" s="1369"/>
      <c r="M2" s="1369"/>
    </row>
    <row r="3" spans="1:13" ht="13.5" thickBot="1">
      <c r="A3" s="15"/>
      <c r="B3" s="56"/>
      <c r="C3" s="26"/>
      <c r="D3" s="56"/>
      <c r="E3" s="26"/>
      <c r="F3" s="56"/>
      <c r="G3" s="55"/>
      <c r="H3" s="55"/>
      <c r="I3" s="26"/>
      <c r="J3" s="55"/>
      <c r="K3" s="192"/>
      <c r="L3" s="1421" t="s">
        <v>488</v>
      </c>
      <c r="M3" s="1421"/>
    </row>
    <row r="4" spans="1:13" ht="13.5" thickTop="1">
      <c r="A4" s="1374" t="s">
        <v>1330</v>
      </c>
      <c r="B4" s="1376" t="s">
        <v>738</v>
      </c>
      <c r="C4" s="1366"/>
      <c r="D4" s="1372" t="s">
        <v>739</v>
      </c>
      <c r="E4" s="1366"/>
      <c r="F4" s="1372" t="s">
        <v>1347</v>
      </c>
      <c r="G4" s="1366"/>
      <c r="H4" s="1372" t="s">
        <v>371</v>
      </c>
      <c r="I4" s="1366"/>
      <c r="J4" s="1372" t="s">
        <v>1490</v>
      </c>
      <c r="K4" s="1366"/>
      <c r="L4" s="1372" t="s">
        <v>1370</v>
      </c>
      <c r="M4" s="1373"/>
    </row>
    <row r="5" spans="1:13" ht="33" customHeight="1">
      <c r="A5" s="1375"/>
      <c r="B5" s="945" t="s">
        <v>741</v>
      </c>
      <c r="C5" s="946" t="s">
        <v>1664</v>
      </c>
      <c r="D5" s="128" t="s">
        <v>741</v>
      </c>
      <c r="E5" s="946" t="s">
        <v>1664</v>
      </c>
      <c r="F5" s="128" t="s">
        <v>741</v>
      </c>
      <c r="G5" s="947" t="s">
        <v>1664</v>
      </c>
      <c r="H5" s="128" t="s">
        <v>741</v>
      </c>
      <c r="I5" s="947" t="s">
        <v>1664</v>
      </c>
      <c r="J5" s="128" t="s">
        <v>741</v>
      </c>
      <c r="K5" s="947" t="s">
        <v>1664</v>
      </c>
      <c r="L5" s="128" t="s">
        <v>741</v>
      </c>
      <c r="M5" s="948" t="s">
        <v>1664</v>
      </c>
    </row>
    <row r="6" spans="1:13" ht="15" customHeight="1">
      <c r="A6" s="282" t="s">
        <v>1665</v>
      </c>
      <c r="B6" s="949">
        <v>1440</v>
      </c>
      <c r="C6" s="950">
        <v>3.4685</v>
      </c>
      <c r="D6" s="951">
        <v>1000</v>
      </c>
      <c r="E6" s="950">
        <v>2.506</v>
      </c>
      <c r="F6" s="952">
        <v>0</v>
      </c>
      <c r="G6" s="953">
        <v>0</v>
      </c>
      <c r="H6" s="952">
        <v>3500</v>
      </c>
      <c r="I6" s="953">
        <v>4.94</v>
      </c>
      <c r="J6" s="952">
        <v>7440</v>
      </c>
      <c r="K6" s="953">
        <v>2.17</v>
      </c>
      <c r="L6" s="952">
        <v>0</v>
      </c>
      <c r="M6" s="954">
        <v>0</v>
      </c>
    </row>
    <row r="7" spans="1:13" ht="15" customHeight="1">
      <c r="A7" s="285" t="s">
        <v>1666</v>
      </c>
      <c r="B7" s="429">
        <v>0</v>
      </c>
      <c r="C7" s="430">
        <v>0</v>
      </c>
      <c r="D7" s="431">
        <v>1250</v>
      </c>
      <c r="E7" s="430">
        <v>3.0606</v>
      </c>
      <c r="F7" s="432">
        <v>0</v>
      </c>
      <c r="G7" s="433">
        <v>0</v>
      </c>
      <c r="H7" s="435">
        <v>0</v>
      </c>
      <c r="I7" s="433">
        <v>0</v>
      </c>
      <c r="J7" s="435">
        <v>0</v>
      </c>
      <c r="K7" s="433">
        <v>0</v>
      </c>
      <c r="L7" s="432">
        <v>0</v>
      </c>
      <c r="M7" s="434">
        <v>0</v>
      </c>
    </row>
    <row r="8" spans="1:13" ht="15" customHeight="1">
      <c r="A8" s="285" t="s">
        <v>1667</v>
      </c>
      <c r="B8" s="429">
        <v>2000</v>
      </c>
      <c r="C8" s="430">
        <v>3.8467</v>
      </c>
      <c r="D8" s="431">
        <v>1020</v>
      </c>
      <c r="E8" s="430">
        <v>3.3775</v>
      </c>
      <c r="F8" s="432">
        <v>0</v>
      </c>
      <c r="G8" s="433">
        <v>0</v>
      </c>
      <c r="H8" s="432">
        <v>0</v>
      </c>
      <c r="I8" s="433">
        <v>0</v>
      </c>
      <c r="J8" s="432">
        <v>0</v>
      </c>
      <c r="K8" s="433">
        <v>0</v>
      </c>
      <c r="L8" s="432">
        <v>2000</v>
      </c>
      <c r="M8" s="434">
        <v>5.56</v>
      </c>
    </row>
    <row r="9" spans="1:13" ht="15" customHeight="1">
      <c r="A9" s="285" t="s">
        <v>1668</v>
      </c>
      <c r="B9" s="429">
        <v>300</v>
      </c>
      <c r="C9" s="430">
        <v>3.0207</v>
      </c>
      <c r="D9" s="431">
        <v>0</v>
      </c>
      <c r="E9" s="430">
        <v>0</v>
      </c>
      <c r="F9" s="432">
        <v>500</v>
      </c>
      <c r="G9" s="433">
        <v>3.4401</v>
      </c>
      <c r="H9" s="432">
        <v>2000</v>
      </c>
      <c r="I9" s="433">
        <v>5.2</v>
      </c>
      <c r="J9" s="432">
        <v>0</v>
      </c>
      <c r="K9" s="433">
        <v>0</v>
      </c>
      <c r="L9" s="432">
        <v>0</v>
      </c>
      <c r="M9" s="434">
        <v>0</v>
      </c>
    </row>
    <row r="10" spans="1:13" ht="15" customHeight="1">
      <c r="A10" s="285" t="s">
        <v>1669</v>
      </c>
      <c r="B10" s="429">
        <v>830</v>
      </c>
      <c r="C10" s="430">
        <v>1.9046</v>
      </c>
      <c r="D10" s="431">
        <v>2620</v>
      </c>
      <c r="E10" s="430">
        <v>1.5936</v>
      </c>
      <c r="F10" s="432">
        <v>740</v>
      </c>
      <c r="G10" s="433">
        <v>4.3315</v>
      </c>
      <c r="H10" s="432">
        <v>1960</v>
      </c>
      <c r="I10" s="433">
        <v>4.95</v>
      </c>
      <c r="J10" s="432">
        <v>0</v>
      </c>
      <c r="K10" s="433">
        <v>0</v>
      </c>
      <c r="L10" s="432">
        <v>0</v>
      </c>
      <c r="M10" s="434">
        <v>0</v>
      </c>
    </row>
    <row r="11" spans="1:13" ht="15" customHeight="1">
      <c r="A11" s="285" t="s">
        <v>1670</v>
      </c>
      <c r="B11" s="429">
        <v>0</v>
      </c>
      <c r="C11" s="430">
        <v>0</v>
      </c>
      <c r="D11" s="431">
        <v>0</v>
      </c>
      <c r="E11" s="430">
        <v>0</v>
      </c>
      <c r="F11" s="432">
        <v>0</v>
      </c>
      <c r="G11" s="433">
        <v>0</v>
      </c>
      <c r="H11" s="432">
        <v>0</v>
      </c>
      <c r="I11" s="433">
        <v>0</v>
      </c>
      <c r="J11" s="432">
        <v>0</v>
      </c>
      <c r="K11" s="433">
        <v>0</v>
      </c>
      <c r="L11" s="432"/>
      <c r="M11" s="434"/>
    </row>
    <row r="12" spans="1:13" ht="15" customHeight="1">
      <c r="A12" s="285" t="s">
        <v>1671</v>
      </c>
      <c r="B12" s="429">
        <v>0</v>
      </c>
      <c r="C12" s="430">
        <v>0</v>
      </c>
      <c r="D12" s="431">
        <v>0</v>
      </c>
      <c r="E12" s="430">
        <v>0</v>
      </c>
      <c r="F12" s="432">
        <v>0</v>
      </c>
      <c r="G12" s="433">
        <v>0</v>
      </c>
      <c r="H12" s="432">
        <v>0</v>
      </c>
      <c r="I12" s="433">
        <v>0</v>
      </c>
      <c r="J12" s="432">
        <v>0</v>
      </c>
      <c r="K12" s="433">
        <v>0</v>
      </c>
      <c r="L12" s="432"/>
      <c r="M12" s="434"/>
    </row>
    <row r="13" spans="1:13" ht="15" customHeight="1">
      <c r="A13" s="285" t="s">
        <v>1672</v>
      </c>
      <c r="B13" s="429">
        <v>470</v>
      </c>
      <c r="C13" s="433">
        <v>3.7437</v>
      </c>
      <c r="D13" s="431">
        <v>2000</v>
      </c>
      <c r="E13" s="433">
        <v>2.9419</v>
      </c>
      <c r="F13" s="432">
        <v>2460</v>
      </c>
      <c r="G13" s="433">
        <v>4.871</v>
      </c>
      <c r="H13" s="432">
        <v>0</v>
      </c>
      <c r="I13" s="433">
        <v>0</v>
      </c>
      <c r="J13" s="432">
        <v>0</v>
      </c>
      <c r="K13" s="433">
        <v>0</v>
      </c>
      <c r="L13" s="432"/>
      <c r="M13" s="434"/>
    </row>
    <row r="14" spans="1:13" ht="15" customHeight="1">
      <c r="A14" s="285" t="s">
        <v>1673</v>
      </c>
      <c r="B14" s="429">
        <v>930</v>
      </c>
      <c r="C14" s="433">
        <v>4.006</v>
      </c>
      <c r="D14" s="431">
        <v>1010</v>
      </c>
      <c r="E14" s="433">
        <v>2.5443</v>
      </c>
      <c r="F14" s="432">
        <v>770</v>
      </c>
      <c r="G14" s="433">
        <v>4.049</v>
      </c>
      <c r="H14" s="432">
        <v>0</v>
      </c>
      <c r="I14" s="433">
        <v>0</v>
      </c>
      <c r="J14" s="432">
        <v>0</v>
      </c>
      <c r="K14" s="433">
        <v>0</v>
      </c>
      <c r="L14" s="432"/>
      <c r="M14" s="434"/>
    </row>
    <row r="15" spans="1:13" ht="15" customHeight="1">
      <c r="A15" s="285" t="s">
        <v>1169</v>
      </c>
      <c r="B15" s="429">
        <v>0</v>
      </c>
      <c r="C15" s="433">
        <v>0</v>
      </c>
      <c r="D15" s="432">
        <v>1300</v>
      </c>
      <c r="E15" s="433">
        <v>3.3656</v>
      </c>
      <c r="F15" s="432">
        <v>2000</v>
      </c>
      <c r="G15" s="433">
        <v>5.38</v>
      </c>
      <c r="H15" s="432">
        <v>0</v>
      </c>
      <c r="I15" s="433">
        <v>0</v>
      </c>
      <c r="J15" s="432">
        <v>0</v>
      </c>
      <c r="K15" s="433">
        <v>0</v>
      </c>
      <c r="L15" s="432"/>
      <c r="M15" s="434"/>
    </row>
    <row r="16" spans="1:13" ht="15" customHeight="1">
      <c r="A16" s="285" t="s">
        <v>1170</v>
      </c>
      <c r="B16" s="429">
        <v>3390</v>
      </c>
      <c r="C16" s="433">
        <v>3.5012</v>
      </c>
      <c r="D16" s="432">
        <v>6050</v>
      </c>
      <c r="E16" s="433">
        <v>2.7965</v>
      </c>
      <c r="F16" s="432">
        <v>3430</v>
      </c>
      <c r="G16" s="433">
        <v>5.98</v>
      </c>
      <c r="H16" s="432">
        <v>0</v>
      </c>
      <c r="I16" s="433">
        <v>0</v>
      </c>
      <c r="J16" s="432">
        <v>0</v>
      </c>
      <c r="K16" s="433">
        <v>0</v>
      </c>
      <c r="L16" s="432"/>
      <c r="M16" s="434"/>
    </row>
    <row r="17" spans="1:13" ht="15" customHeight="1">
      <c r="A17" s="340" t="s">
        <v>1171</v>
      </c>
      <c r="B17" s="436">
        <v>4150</v>
      </c>
      <c r="C17" s="437">
        <v>3.6783</v>
      </c>
      <c r="D17" s="438">
        <v>2150</v>
      </c>
      <c r="E17" s="437">
        <v>4.513486046511628</v>
      </c>
      <c r="F17" s="438">
        <v>4950</v>
      </c>
      <c r="G17" s="437">
        <v>5.652</v>
      </c>
      <c r="H17" s="438">
        <v>0</v>
      </c>
      <c r="I17" s="437">
        <v>0</v>
      </c>
      <c r="J17" s="438">
        <v>0</v>
      </c>
      <c r="K17" s="437">
        <v>0</v>
      </c>
      <c r="L17" s="438"/>
      <c r="M17" s="439"/>
    </row>
    <row r="18" spans="1:13" ht="15" customHeight="1" thickBot="1">
      <c r="A18" s="440" t="s">
        <v>1174</v>
      </c>
      <c r="B18" s="441">
        <v>13510</v>
      </c>
      <c r="C18" s="442"/>
      <c r="D18" s="443">
        <v>18400</v>
      </c>
      <c r="E18" s="444"/>
      <c r="F18" s="445">
        <v>14850</v>
      </c>
      <c r="G18" s="446">
        <v>4.814</v>
      </c>
      <c r="H18" s="443">
        <v>7460</v>
      </c>
      <c r="I18" s="444">
        <v>0</v>
      </c>
      <c r="J18" s="443">
        <v>7440</v>
      </c>
      <c r="K18" s="444">
        <v>2.17</v>
      </c>
      <c r="L18" s="443">
        <v>2000</v>
      </c>
      <c r="M18" s="447"/>
    </row>
    <row r="19" spans="1:13" ht="13.5" thickTop="1">
      <c r="A19" s="43" t="s">
        <v>1674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1:13" ht="12.75">
      <c r="A20" s="43" t="s">
        <v>1326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spans="1:13" ht="12.75">
      <c r="A21" s="43" t="s">
        <v>752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spans="1:13" ht="12.75">
      <c r="A22" s="43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  <row r="23" spans="1:13" ht="12.75">
      <c r="A23" s="1368" t="s">
        <v>1077</v>
      </c>
      <c r="B23" s="1368"/>
      <c r="C23" s="1368"/>
      <c r="D23" s="1368"/>
      <c r="E23" s="1368"/>
      <c r="F23" s="1368"/>
      <c r="G23" s="1368"/>
      <c r="H23" s="1368"/>
      <c r="I23" s="1368"/>
      <c r="J23" s="1368"/>
      <c r="K23" s="1368"/>
      <c r="L23" s="1368"/>
      <c r="M23" s="1368"/>
    </row>
    <row r="24" spans="1:13" ht="15.75">
      <c r="A24" s="1369" t="s">
        <v>5</v>
      </c>
      <c r="B24" s="1369"/>
      <c r="C24" s="1369"/>
      <c r="D24" s="1369"/>
      <c r="E24" s="1369"/>
      <c r="F24" s="1369"/>
      <c r="G24" s="1369"/>
      <c r="H24" s="1369"/>
      <c r="I24" s="1369"/>
      <c r="J24" s="1369"/>
      <c r="K24" s="1369"/>
      <c r="L24" s="1369"/>
      <c r="M24" s="1369"/>
    </row>
    <row r="25" spans="1:13" ht="13.5" thickBot="1">
      <c r="A25" s="15"/>
      <c r="B25" s="56"/>
      <c r="C25" s="26"/>
      <c r="D25" s="56"/>
      <c r="E25" s="26"/>
      <c r="F25" s="56"/>
      <c r="G25" s="55"/>
      <c r="H25" s="55"/>
      <c r="I25" s="26"/>
      <c r="J25" s="55"/>
      <c r="K25" s="192"/>
      <c r="L25" s="1421" t="s">
        <v>488</v>
      </c>
      <c r="M25" s="1421"/>
    </row>
    <row r="26" spans="1:13" ht="13.5" thickTop="1">
      <c r="A26" s="1374" t="s">
        <v>1330</v>
      </c>
      <c r="B26" s="1376" t="s">
        <v>738</v>
      </c>
      <c r="C26" s="1366"/>
      <c r="D26" s="1372" t="s">
        <v>739</v>
      </c>
      <c r="E26" s="1366"/>
      <c r="F26" s="1372" t="s">
        <v>1347</v>
      </c>
      <c r="G26" s="1366"/>
      <c r="H26" s="1372" t="s">
        <v>371</v>
      </c>
      <c r="I26" s="1366"/>
      <c r="J26" s="1372" t="s">
        <v>1490</v>
      </c>
      <c r="K26" s="1366"/>
      <c r="L26" s="1372" t="s">
        <v>1370</v>
      </c>
      <c r="M26" s="1373"/>
    </row>
    <row r="27" spans="1:13" ht="38.25">
      <c r="A27" s="1375"/>
      <c r="B27" s="945" t="s">
        <v>741</v>
      </c>
      <c r="C27" s="946" t="s">
        <v>1664</v>
      </c>
      <c r="D27" s="128" t="s">
        <v>741</v>
      </c>
      <c r="E27" s="946" t="s">
        <v>1664</v>
      </c>
      <c r="F27" s="128" t="s">
        <v>741</v>
      </c>
      <c r="G27" s="947" t="s">
        <v>1664</v>
      </c>
      <c r="H27" s="128" t="s">
        <v>741</v>
      </c>
      <c r="I27" s="947" t="s">
        <v>1664</v>
      </c>
      <c r="J27" s="128" t="s">
        <v>741</v>
      </c>
      <c r="K27" s="947" t="s">
        <v>1664</v>
      </c>
      <c r="L27" s="128" t="s">
        <v>741</v>
      </c>
      <c r="M27" s="948" t="s">
        <v>1664</v>
      </c>
    </row>
    <row r="28" spans="1:13" ht="15" customHeight="1">
      <c r="A28" s="282" t="s">
        <v>1665</v>
      </c>
      <c r="B28" s="949">
        <v>0</v>
      </c>
      <c r="C28" s="950">
        <v>0</v>
      </c>
      <c r="D28" s="955">
        <v>0</v>
      </c>
      <c r="E28" s="950">
        <v>0</v>
      </c>
      <c r="F28" s="956">
        <v>0</v>
      </c>
      <c r="G28" s="957">
        <v>0</v>
      </c>
      <c r="H28" s="956">
        <v>0</v>
      </c>
      <c r="I28" s="957">
        <v>0</v>
      </c>
      <c r="J28" s="956">
        <v>0</v>
      </c>
      <c r="K28" s="957">
        <v>0</v>
      </c>
      <c r="L28" s="956">
        <v>0</v>
      </c>
      <c r="M28" s="958">
        <v>0</v>
      </c>
    </row>
    <row r="29" spans="1:13" ht="15" customHeight="1">
      <c r="A29" s="285" t="s">
        <v>1666</v>
      </c>
      <c r="B29" s="429">
        <v>0</v>
      </c>
      <c r="C29" s="430">
        <v>0</v>
      </c>
      <c r="D29" s="448">
        <v>0</v>
      </c>
      <c r="E29" s="430">
        <v>0</v>
      </c>
      <c r="F29" s="435">
        <v>0</v>
      </c>
      <c r="G29" s="449">
        <v>0</v>
      </c>
      <c r="H29" s="435">
        <v>0</v>
      </c>
      <c r="I29" s="449">
        <v>0</v>
      </c>
      <c r="J29" s="435">
        <v>0</v>
      </c>
      <c r="K29" s="449">
        <v>0</v>
      </c>
      <c r="L29" s="435">
        <v>0</v>
      </c>
      <c r="M29" s="450">
        <v>0</v>
      </c>
    </row>
    <row r="30" spans="1:13" ht="15" customHeight="1">
      <c r="A30" s="285" t="s">
        <v>1667</v>
      </c>
      <c r="B30" s="429">
        <v>530</v>
      </c>
      <c r="C30" s="430">
        <v>4.9897</v>
      </c>
      <c r="D30" s="448">
        <v>0</v>
      </c>
      <c r="E30" s="451">
        <v>0</v>
      </c>
      <c r="F30" s="435">
        <v>0</v>
      </c>
      <c r="G30" s="452">
        <v>0</v>
      </c>
      <c r="H30" s="435">
        <v>0</v>
      </c>
      <c r="I30" s="452">
        <v>0</v>
      </c>
      <c r="J30" s="435">
        <v>0</v>
      </c>
      <c r="K30" s="452">
        <v>0</v>
      </c>
      <c r="L30" s="435">
        <v>0</v>
      </c>
      <c r="M30" s="453">
        <v>0</v>
      </c>
    </row>
    <row r="31" spans="1:13" ht="15" customHeight="1">
      <c r="A31" s="285" t="s">
        <v>1668</v>
      </c>
      <c r="B31" s="429">
        <v>300</v>
      </c>
      <c r="C31" s="430">
        <v>3.516</v>
      </c>
      <c r="D31" s="448">
        <v>0</v>
      </c>
      <c r="E31" s="451">
        <v>0</v>
      </c>
      <c r="F31" s="435">
        <v>0</v>
      </c>
      <c r="G31" s="452">
        <v>0</v>
      </c>
      <c r="H31" s="435">
        <v>0</v>
      </c>
      <c r="I31" s="452">
        <v>0</v>
      </c>
      <c r="J31" s="435">
        <v>0</v>
      </c>
      <c r="K31" s="452">
        <v>0</v>
      </c>
      <c r="L31" s="435">
        <v>0</v>
      </c>
      <c r="M31" s="453">
        <v>0</v>
      </c>
    </row>
    <row r="32" spans="1:13" ht="15" customHeight="1">
      <c r="A32" s="285" t="s">
        <v>1669</v>
      </c>
      <c r="B32" s="429">
        <v>0</v>
      </c>
      <c r="C32" s="430">
        <v>0</v>
      </c>
      <c r="D32" s="448">
        <v>0</v>
      </c>
      <c r="E32" s="430">
        <v>0</v>
      </c>
      <c r="F32" s="435">
        <v>0</v>
      </c>
      <c r="G32" s="449">
        <v>0</v>
      </c>
      <c r="H32" s="435">
        <v>0</v>
      </c>
      <c r="I32" s="449">
        <v>0</v>
      </c>
      <c r="J32" s="435">
        <v>0</v>
      </c>
      <c r="K32" s="449">
        <v>0</v>
      </c>
      <c r="L32" s="435">
        <v>0</v>
      </c>
      <c r="M32" s="450">
        <v>0</v>
      </c>
    </row>
    <row r="33" spans="1:13" ht="15" customHeight="1">
      <c r="A33" s="285" t="s">
        <v>1670</v>
      </c>
      <c r="B33" s="429">
        <v>0</v>
      </c>
      <c r="C33" s="430">
        <v>0</v>
      </c>
      <c r="D33" s="448">
        <v>0</v>
      </c>
      <c r="E33" s="430">
        <v>0</v>
      </c>
      <c r="F33" s="435">
        <v>0</v>
      </c>
      <c r="G33" s="449">
        <v>0</v>
      </c>
      <c r="H33" s="435">
        <v>0</v>
      </c>
      <c r="I33" s="449">
        <v>0</v>
      </c>
      <c r="J33" s="435">
        <v>3381.73</v>
      </c>
      <c r="K33" s="449">
        <v>4.51</v>
      </c>
      <c r="L33" s="435"/>
      <c r="M33" s="450"/>
    </row>
    <row r="34" spans="1:13" ht="15" customHeight="1">
      <c r="A34" s="285" t="s">
        <v>1671</v>
      </c>
      <c r="B34" s="429">
        <v>0</v>
      </c>
      <c r="C34" s="430">
        <v>0</v>
      </c>
      <c r="D34" s="448">
        <v>0</v>
      </c>
      <c r="E34" s="430">
        <v>0</v>
      </c>
      <c r="F34" s="435">
        <v>0</v>
      </c>
      <c r="G34" s="449">
        <v>0</v>
      </c>
      <c r="H34" s="435">
        <v>0</v>
      </c>
      <c r="I34" s="449">
        <v>0</v>
      </c>
      <c r="J34" s="435">
        <v>0</v>
      </c>
      <c r="K34" s="449">
        <v>0</v>
      </c>
      <c r="L34" s="435"/>
      <c r="M34" s="450"/>
    </row>
    <row r="35" spans="1:13" ht="15" customHeight="1">
      <c r="A35" s="285" t="s">
        <v>1672</v>
      </c>
      <c r="B35" s="429">
        <v>0</v>
      </c>
      <c r="C35" s="430">
        <v>0</v>
      </c>
      <c r="D35" s="448">
        <v>0</v>
      </c>
      <c r="E35" s="430">
        <v>0</v>
      </c>
      <c r="F35" s="435">
        <v>0</v>
      </c>
      <c r="G35" s="449">
        <v>0</v>
      </c>
      <c r="H35" s="435">
        <v>0</v>
      </c>
      <c r="I35" s="449">
        <v>0</v>
      </c>
      <c r="J35" s="435">
        <v>0</v>
      </c>
      <c r="K35" s="449">
        <v>0</v>
      </c>
      <c r="L35" s="435"/>
      <c r="M35" s="450"/>
    </row>
    <row r="36" spans="1:13" ht="15" customHeight="1">
      <c r="A36" s="285" t="s">
        <v>1673</v>
      </c>
      <c r="B36" s="429">
        <v>0</v>
      </c>
      <c r="C36" s="430">
        <v>0</v>
      </c>
      <c r="D36" s="448">
        <v>0</v>
      </c>
      <c r="E36" s="430">
        <v>0</v>
      </c>
      <c r="F36" s="435">
        <v>0</v>
      </c>
      <c r="G36" s="449">
        <v>0</v>
      </c>
      <c r="H36" s="435">
        <v>0</v>
      </c>
      <c r="I36" s="449">
        <v>0</v>
      </c>
      <c r="J36" s="435">
        <v>0</v>
      </c>
      <c r="K36" s="449">
        <v>0</v>
      </c>
      <c r="L36" s="435"/>
      <c r="M36" s="450"/>
    </row>
    <row r="37" spans="1:13" ht="15" customHeight="1">
      <c r="A37" s="285" t="s">
        <v>1169</v>
      </c>
      <c r="B37" s="429">
        <v>0</v>
      </c>
      <c r="C37" s="430">
        <v>0</v>
      </c>
      <c r="D37" s="435">
        <v>0</v>
      </c>
      <c r="E37" s="433">
        <v>0</v>
      </c>
      <c r="F37" s="435">
        <v>0</v>
      </c>
      <c r="G37" s="449">
        <v>0</v>
      </c>
      <c r="H37" s="435">
        <v>0</v>
      </c>
      <c r="I37" s="449">
        <v>0</v>
      </c>
      <c r="J37" s="435">
        <v>0</v>
      </c>
      <c r="K37" s="449">
        <v>0</v>
      </c>
      <c r="L37" s="435"/>
      <c r="M37" s="450"/>
    </row>
    <row r="38" spans="1:13" ht="15" customHeight="1">
      <c r="A38" s="285" t="s">
        <v>1170</v>
      </c>
      <c r="B38" s="429">
        <v>0</v>
      </c>
      <c r="C38" s="430">
        <v>0</v>
      </c>
      <c r="D38" s="435">
        <v>0</v>
      </c>
      <c r="E38" s="433">
        <v>0</v>
      </c>
      <c r="F38" s="435">
        <v>0</v>
      </c>
      <c r="G38" s="449">
        <v>0</v>
      </c>
      <c r="H38" s="435">
        <v>0</v>
      </c>
      <c r="I38" s="449">
        <v>0</v>
      </c>
      <c r="J38" s="435">
        <v>0</v>
      </c>
      <c r="K38" s="449">
        <v>0</v>
      </c>
      <c r="L38" s="435"/>
      <c r="M38" s="450"/>
    </row>
    <row r="39" spans="1:13" ht="15" customHeight="1">
      <c r="A39" s="340" t="s">
        <v>1171</v>
      </c>
      <c r="B39" s="436">
        <v>0</v>
      </c>
      <c r="C39" s="437">
        <v>0</v>
      </c>
      <c r="D39" s="454">
        <v>0</v>
      </c>
      <c r="E39" s="437">
        <v>0</v>
      </c>
      <c r="F39" s="435">
        <v>0</v>
      </c>
      <c r="G39" s="449">
        <v>0</v>
      </c>
      <c r="H39" s="435">
        <v>0</v>
      </c>
      <c r="I39" s="449">
        <v>0</v>
      </c>
      <c r="J39" s="435">
        <v>0</v>
      </c>
      <c r="K39" s="449">
        <v>0</v>
      </c>
      <c r="L39" s="435"/>
      <c r="M39" s="450"/>
    </row>
    <row r="40" spans="1:13" ht="15" customHeight="1" thickBot="1">
      <c r="A40" s="455" t="s">
        <v>1174</v>
      </c>
      <c r="B40" s="457">
        <v>830</v>
      </c>
      <c r="C40" s="456"/>
      <c r="D40" s="458">
        <v>0</v>
      </c>
      <c r="E40" s="459">
        <v>0</v>
      </c>
      <c r="F40" s="460">
        <v>0</v>
      </c>
      <c r="G40" s="461">
        <v>0</v>
      </c>
      <c r="H40" s="460">
        <v>0</v>
      </c>
      <c r="I40" s="461">
        <v>0</v>
      </c>
      <c r="J40" s="460">
        <v>3381.73</v>
      </c>
      <c r="K40" s="461">
        <v>4.5059</v>
      </c>
      <c r="L40" s="460">
        <v>0</v>
      </c>
      <c r="M40" s="462"/>
    </row>
    <row r="41" spans="1:13" ht="13.5" thickTop="1">
      <c r="A41" s="1367" t="s">
        <v>1674</v>
      </c>
      <c r="B41" s="1367"/>
      <c r="C41" s="1367"/>
      <c r="D41" s="1367"/>
      <c r="E41" s="57"/>
      <c r="F41" s="57"/>
      <c r="G41" s="57"/>
      <c r="H41" s="55"/>
      <c r="I41" s="55"/>
      <c r="J41" s="55"/>
      <c r="K41" s="55"/>
      <c r="L41" s="55"/>
      <c r="M41" s="55"/>
    </row>
    <row r="42" spans="1:13" ht="12.75">
      <c r="A42" s="1371" t="s">
        <v>1679</v>
      </c>
      <c r="B42" s="1371"/>
      <c r="C42" s="1371"/>
      <c r="D42" s="1371"/>
      <c r="E42" s="1371"/>
      <c r="F42" s="1371"/>
      <c r="G42" s="1371"/>
      <c r="H42" s="1371"/>
      <c r="I42" s="1371"/>
      <c r="J42" s="1371"/>
      <c r="K42" s="1371"/>
      <c r="L42" s="55"/>
      <c r="M42" s="55"/>
    </row>
    <row r="43" spans="1:13" ht="12.75">
      <c r="A43" s="43" t="s">
        <v>752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</sheetData>
  <mergeCells count="22">
    <mergeCell ref="L3:M3"/>
    <mergeCell ref="L25:M25"/>
    <mergeCell ref="A1:M1"/>
    <mergeCell ref="A2:M2"/>
    <mergeCell ref="A23:M23"/>
    <mergeCell ref="A24:M24"/>
    <mergeCell ref="A4:A5"/>
    <mergeCell ref="L26:M26"/>
    <mergeCell ref="A41:D41"/>
    <mergeCell ref="F26:G26"/>
    <mergeCell ref="H26:I26"/>
    <mergeCell ref="J26:K26"/>
    <mergeCell ref="A42:K42"/>
    <mergeCell ref="L4:M4"/>
    <mergeCell ref="A26:A27"/>
    <mergeCell ref="B26:C26"/>
    <mergeCell ref="D26:E26"/>
    <mergeCell ref="H4:I4"/>
    <mergeCell ref="J4:K4"/>
    <mergeCell ref="B4:C4"/>
    <mergeCell ref="D4:E4"/>
    <mergeCell ref="F4:G4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B1">
      <selection activeCell="B22" sqref="B22:I22"/>
    </sheetView>
  </sheetViews>
  <sheetFormatPr defaultColWidth="9.140625" defaultRowHeight="12.75"/>
  <cols>
    <col min="1" max="1" width="4.7109375" style="0" customWidth="1"/>
    <col min="2" max="9" width="11.7109375" style="0" customWidth="1"/>
  </cols>
  <sheetData>
    <row r="1" spans="1:9" ht="15" customHeight="1">
      <c r="A1" s="15"/>
      <c r="B1" s="1368" t="s">
        <v>1108</v>
      </c>
      <c r="C1" s="1368"/>
      <c r="D1" s="1368"/>
      <c r="E1" s="1368"/>
      <c r="F1" s="1368"/>
      <c r="G1" s="1368"/>
      <c r="H1" s="1368"/>
      <c r="I1" s="1368"/>
    </row>
    <row r="2" spans="1:9" ht="15" customHeight="1">
      <c r="A2" s="15"/>
      <c r="B2" s="1369" t="s">
        <v>6</v>
      </c>
      <c r="C2" s="1369"/>
      <c r="D2" s="1369"/>
      <c r="E2" s="1369"/>
      <c r="F2" s="1369"/>
      <c r="G2" s="1369"/>
      <c r="H2" s="1369"/>
      <c r="I2" s="1369"/>
    </row>
    <row r="3" spans="1:9" ht="15" customHeight="1">
      <c r="A3" s="15"/>
      <c r="B3" s="15"/>
      <c r="C3" s="15"/>
      <c r="D3" s="26"/>
      <c r="E3" s="26"/>
      <c r="F3" s="15"/>
      <c r="G3" s="26"/>
      <c r="H3" s="1370" t="s">
        <v>488</v>
      </c>
      <c r="I3" s="1370"/>
    </row>
    <row r="4" spans="1:9" ht="15" customHeight="1">
      <c r="A4" s="15"/>
      <c r="B4" s="959" t="s">
        <v>1330</v>
      </c>
      <c r="C4" s="960" t="s">
        <v>1663</v>
      </c>
      <c r="D4" s="961" t="s">
        <v>738</v>
      </c>
      <c r="E4" s="960" t="s">
        <v>739</v>
      </c>
      <c r="F4" s="960" t="s">
        <v>1347</v>
      </c>
      <c r="G4" s="960" t="s">
        <v>371</v>
      </c>
      <c r="H4" s="960" t="s">
        <v>1490</v>
      </c>
      <c r="I4" s="962" t="s">
        <v>1370</v>
      </c>
    </row>
    <row r="5" spans="1:9" ht="15" customHeight="1">
      <c r="A5" s="15"/>
      <c r="B5" s="282" t="s">
        <v>1665</v>
      </c>
      <c r="C5" s="963">
        <v>0</v>
      </c>
      <c r="D5" s="964">
        <v>0</v>
      </c>
      <c r="E5" s="963">
        <v>0</v>
      </c>
      <c r="F5" s="965">
        <v>0</v>
      </c>
      <c r="G5" s="965">
        <v>0</v>
      </c>
      <c r="H5" s="965">
        <v>0</v>
      </c>
      <c r="I5" s="966">
        <v>0</v>
      </c>
    </row>
    <row r="6" spans="1:9" ht="15" customHeight="1">
      <c r="A6" s="15"/>
      <c r="B6" s="285" t="s">
        <v>1666</v>
      </c>
      <c r="C6" s="465">
        <v>0</v>
      </c>
      <c r="D6" s="466">
        <v>0</v>
      </c>
      <c r="E6" s="465">
        <v>0</v>
      </c>
      <c r="F6" s="467">
        <v>0</v>
      </c>
      <c r="G6" s="467">
        <v>0</v>
      </c>
      <c r="H6" s="467">
        <v>0</v>
      </c>
      <c r="I6" s="468">
        <v>0</v>
      </c>
    </row>
    <row r="7" spans="1:9" ht="15" customHeight="1">
      <c r="A7" s="15"/>
      <c r="B7" s="285" t="s">
        <v>1667</v>
      </c>
      <c r="C7" s="465">
        <v>0</v>
      </c>
      <c r="D7" s="466">
        <v>0</v>
      </c>
      <c r="E7" s="465">
        <v>0</v>
      </c>
      <c r="F7" s="467">
        <v>0</v>
      </c>
      <c r="G7" s="467">
        <v>0</v>
      </c>
      <c r="H7" s="467">
        <v>1000</v>
      </c>
      <c r="I7" s="468">
        <v>3000</v>
      </c>
    </row>
    <row r="8" spans="1:9" ht="15" customHeight="1">
      <c r="A8" s="15"/>
      <c r="B8" s="285" t="s">
        <v>1668</v>
      </c>
      <c r="C8" s="465">
        <v>1050</v>
      </c>
      <c r="D8" s="466">
        <v>0</v>
      </c>
      <c r="E8" s="465">
        <v>0</v>
      </c>
      <c r="F8" s="467">
        <v>0</v>
      </c>
      <c r="G8" s="467">
        <v>0</v>
      </c>
      <c r="H8" s="467">
        <v>2000</v>
      </c>
      <c r="I8" s="468">
        <v>2000</v>
      </c>
    </row>
    <row r="9" spans="1:9" ht="15" customHeight="1">
      <c r="A9" s="15"/>
      <c r="B9" s="285" t="s">
        <v>1669</v>
      </c>
      <c r="C9" s="465">
        <v>1610</v>
      </c>
      <c r="D9" s="466">
        <v>0</v>
      </c>
      <c r="E9" s="465">
        <v>0</v>
      </c>
      <c r="F9" s="467">
        <v>0</v>
      </c>
      <c r="G9" s="467">
        <v>0</v>
      </c>
      <c r="H9" s="467">
        <v>13000</v>
      </c>
      <c r="I9" s="468">
        <v>0</v>
      </c>
    </row>
    <row r="10" spans="1:9" ht="15" customHeight="1">
      <c r="A10" s="15"/>
      <c r="B10" s="285" t="s">
        <v>1670</v>
      </c>
      <c r="C10" s="465">
        <v>0</v>
      </c>
      <c r="D10" s="466">
        <v>0</v>
      </c>
      <c r="E10" s="465">
        <v>0</v>
      </c>
      <c r="F10" s="467">
        <v>2000</v>
      </c>
      <c r="G10" s="467">
        <v>0</v>
      </c>
      <c r="H10" s="467">
        <v>23982</v>
      </c>
      <c r="I10" s="468"/>
    </row>
    <row r="11" spans="1:9" ht="15" customHeight="1">
      <c r="A11" s="15"/>
      <c r="B11" s="285" t="s">
        <v>1671</v>
      </c>
      <c r="C11" s="465">
        <v>2800</v>
      </c>
      <c r="D11" s="466">
        <v>450</v>
      </c>
      <c r="E11" s="465">
        <v>0</v>
      </c>
      <c r="F11" s="467">
        <v>5000</v>
      </c>
      <c r="G11" s="467">
        <v>4000</v>
      </c>
      <c r="H11" s="467">
        <v>18953</v>
      </c>
      <c r="I11" s="468"/>
    </row>
    <row r="12" spans="1:9" ht="15" customHeight="1">
      <c r="A12" s="15"/>
      <c r="B12" s="285" t="s">
        <v>1672</v>
      </c>
      <c r="C12" s="465">
        <v>300</v>
      </c>
      <c r="D12" s="466">
        <v>0</v>
      </c>
      <c r="E12" s="465">
        <v>0</v>
      </c>
      <c r="F12" s="467">
        <v>2000</v>
      </c>
      <c r="G12" s="467">
        <v>5000</v>
      </c>
      <c r="H12" s="467">
        <v>15250.3</v>
      </c>
      <c r="I12" s="468"/>
    </row>
    <row r="13" spans="1:9" ht="15" customHeight="1">
      <c r="A13" s="15"/>
      <c r="B13" s="285" t="s">
        <v>1673</v>
      </c>
      <c r="C13" s="465">
        <v>0</v>
      </c>
      <c r="D13" s="466">
        <v>0</v>
      </c>
      <c r="E13" s="467">
        <v>0</v>
      </c>
      <c r="F13" s="469" t="s">
        <v>1461</v>
      </c>
      <c r="G13" s="469">
        <v>0</v>
      </c>
      <c r="H13" s="469">
        <v>20929</v>
      </c>
      <c r="I13" s="470"/>
    </row>
    <row r="14" spans="1:9" ht="15" customHeight="1">
      <c r="A14" s="15"/>
      <c r="B14" s="285" t="s">
        <v>1169</v>
      </c>
      <c r="C14" s="465">
        <v>600</v>
      </c>
      <c r="D14" s="466">
        <v>0</v>
      </c>
      <c r="E14" s="467">
        <v>2000</v>
      </c>
      <c r="F14" s="469" t="s">
        <v>1461</v>
      </c>
      <c r="G14" s="469">
        <v>0</v>
      </c>
      <c r="H14" s="469">
        <v>12000</v>
      </c>
      <c r="I14" s="470"/>
    </row>
    <row r="15" spans="1:9" ht="15" customHeight="1">
      <c r="A15" s="15"/>
      <c r="B15" s="285" t="s">
        <v>1170</v>
      </c>
      <c r="C15" s="465">
        <v>0</v>
      </c>
      <c r="D15" s="466">
        <v>0</v>
      </c>
      <c r="E15" s="467">
        <v>0</v>
      </c>
      <c r="F15" s="469" t="s">
        <v>1461</v>
      </c>
      <c r="G15" s="469">
        <v>2000</v>
      </c>
      <c r="H15" s="469">
        <v>11996.5</v>
      </c>
      <c r="I15" s="470"/>
    </row>
    <row r="16" spans="1:9" ht="15" customHeight="1">
      <c r="A16" s="15"/>
      <c r="B16" s="340" t="s">
        <v>1171</v>
      </c>
      <c r="C16" s="471">
        <v>320</v>
      </c>
      <c r="D16" s="472">
        <v>0</v>
      </c>
      <c r="E16" s="467">
        <v>0</v>
      </c>
      <c r="F16" s="469" t="s">
        <v>1461</v>
      </c>
      <c r="G16" s="473">
        <v>0</v>
      </c>
      <c r="H16" s="473">
        <v>12566</v>
      </c>
      <c r="I16" s="474"/>
    </row>
    <row r="17" spans="1:9" ht="15" customHeight="1" thickBot="1">
      <c r="A17" s="15"/>
      <c r="B17" s="455" t="s">
        <v>1174</v>
      </c>
      <c r="C17" s="475">
        <v>6680</v>
      </c>
      <c r="D17" s="475">
        <v>450</v>
      </c>
      <c r="E17" s="476">
        <v>2000</v>
      </c>
      <c r="F17" s="476">
        <v>9000</v>
      </c>
      <c r="G17" s="477">
        <v>11000</v>
      </c>
      <c r="H17" s="477">
        <v>131676.8</v>
      </c>
      <c r="I17" s="478">
        <v>5000</v>
      </c>
    </row>
    <row r="18" spans="1:9" ht="13.5" thickTop="1">
      <c r="A18" s="15"/>
      <c r="B18" s="1272" t="s">
        <v>1680</v>
      </c>
      <c r="C18" s="1028"/>
      <c r="D18" s="1028"/>
      <c r="E18" s="1028"/>
      <c r="F18" s="1028"/>
      <c r="G18" s="1028"/>
      <c r="H18" s="15"/>
      <c r="I18" s="15"/>
    </row>
    <row r="19" spans="1:9" ht="12.75">
      <c r="A19" s="15"/>
      <c r="B19" s="1272" t="s">
        <v>752</v>
      </c>
      <c r="C19" s="1028"/>
      <c r="D19" s="1028"/>
      <c r="E19" s="1028"/>
      <c r="F19" s="1028"/>
      <c r="G19" s="1028"/>
      <c r="H19" s="15"/>
      <c r="I19" s="15"/>
    </row>
    <row r="20" spans="1:9" ht="15" customHeight="1">
      <c r="A20" s="15"/>
      <c r="B20" s="43"/>
      <c r="C20" s="15"/>
      <c r="D20" s="15"/>
      <c r="E20" s="15"/>
      <c r="F20" s="15"/>
      <c r="G20" s="15"/>
      <c r="H20" s="15"/>
      <c r="I20" s="15"/>
    </row>
    <row r="21" spans="1:9" ht="15" customHeight="1">
      <c r="A21" s="15"/>
      <c r="B21" s="43"/>
      <c r="C21" s="15"/>
      <c r="D21" s="15"/>
      <c r="E21" s="15"/>
      <c r="F21" s="15"/>
      <c r="G21" s="15"/>
      <c r="H21" s="15"/>
      <c r="I21" s="15"/>
    </row>
    <row r="22" spans="1:9" ht="15" customHeight="1">
      <c r="A22" s="15"/>
      <c r="B22" s="1368" t="s">
        <v>1109</v>
      </c>
      <c r="C22" s="1368"/>
      <c r="D22" s="1368"/>
      <c r="E22" s="1368"/>
      <c r="F22" s="1368"/>
      <c r="G22" s="1368"/>
      <c r="H22" s="1368"/>
      <c r="I22" s="1368"/>
    </row>
    <row r="23" spans="1:9" ht="15" customHeight="1">
      <c r="A23" s="15"/>
      <c r="B23" s="1369" t="s">
        <v>7</v>
      </c>
      <c r="C23" s="1369"/>
      <c r="D23" s="1369"/>
      <c r="E23" s="1369"/>
      <c r="F23" s="1369"/>
      <c r="G23" s="1369"/>
      <c r="H23" s="1369"/>
      <c r="I23" s="1369"/>
    </row>
    <row r="24" spans="1:9" ht="15" customHeight="1" thickBot="1">
      <c r="A24" s="15"/>
      <c r="B24" s="15"/>
      <c r="C24" s="15"/>
      <c r="D24" s="26"/>
      <c r="E24" s="26"/>
      <c r="F24" s="15"/>
      <c r="G24" s="26"/>
      <c r="H24" s="1421" t="s">
        <v>488</v>
      </c>
      <c r="I24" s="1421"/>
    </row>
    <row r="25" spans="1:9" ht="15" customHeight="1" thickTop="1">
      <c r="A25" s="15"/>
      <c r="B25" s="967" t="s">
        <v>1330</v>
      </c>
      <c r="C25" s="968" t="s">
        <v>1663</v>
      </c>
      <c r="D25" s="969" t="s">
        <v>738</v>
      </c>
      <c r="E25" s="969" t="s">
        <v>739</v>
      </c>
      <c r="F25" s="970" t="s">
        <v>1347</v>
      </c>
      <c r="G25" s="968" t="s">
        <v>371</v>
      </c>
      <c r="H25" s="968" t="s">
        <v>1490</v>
      </c>
      <c r="I25" s="971" t="s">
        <v>1370</v>
      </c>
    </row>
    <row r="26" spans="1:9" ht="15" customHeight="1">
      <c r="A26" s="15"/>
      <c r="B26" s="282" t="s">
        <v>1665</v>
      </c>
      <c r="C26" s="963">
        <v>0</v>
      </c>
      <c r="D26" s="964">
        <v>0</v>
      </c>
      <c r="E26" s="964">
        <v>2590</v>
      </c>
      <c r="F26" s="972">
        <v>0</v>
      </c>
      <c r="G26" s="965">
        <v>2000</v>
      </c>
      <c r="H26" s="965">
        <v>0</v>
      </c>
      <c r="I26" s="966">
        <v>12000</v>
      </c>
    </row>
    <row r="27" spans="1:9" ht="15" customHeight="1">
      <c r="A27" s="15"/>
      <c r="B27" s="285" t="s">
        <v>1666</v>
      </c>
      <c r="C27" s="465">
        <v>0</v>
      </c>
      <c r="D27" s="466">
        <v>0</v>
      </c>
      <c r="E27" s="466">
        <v>1500</v>
      </c>
      <c r="F27" s="479">
        <v>1000</v>
      </c>
      <c r="G27" s="467">
        <v>3520</v>
      </c>
      <c r="H27" s="467">
        <v>1000</v>
      </c>
      <c r="I27" s="468">
        <v>7000</v>
      </c>
    </row>
    <row r="28" spans="1:9" ht="15" customHeight="1">
      <c r="A28" s="15"/>
      <c r="B28" s="285" t="s">
        <v>1667</v>
      </c>
      <c r="C28" s="465">
        <v>1500</v>
      </c>
      <c r="D28" s="466">
        <v>0</v>
      </c>
      <c r="E28" s="466">
        <v>1500</v>
      </c>
      <c r="F28" s="479">
        <v>4570</v>
      </c>
      <c r="G28" s="467">
        <v>0</v>
      </c>
      <c r="H28" s="467">
        <v>0</v>
      </c>
      <c r="I28" s="468">
        <v>0</v>
      </c>
    </row>
    <row r="29" spans="1:9" ht="15" customHeight="1">
      <c r="A29" s="15"/>
      <c r="B29" s="285" t="s">
        <v>1668</v>
      </c>
      <c r="C29" s="465">
        <v>0</v>
      </c>
      <c r="D29" s="466">
        <v>500</v>
      </c>
      <c r="E29" s="466">
        <v>6150</v>
      </c>
      <c r="F29" s="479">
        <v>0</v>
      </c>
      <c r="G29" s="467">
        <v>0</v>
      </c>
      <c r="H29" s="467">
        <v>0</v>
      </c>
      <c r="I29" s="468">
        <v>0</v>
      </c>
    </row>
    <row r="30" spans="1:9" ht="15" customHeight="1">
      <c r="A30" s="15"/>
      <c r="B30" s="285" t="s">
        <v>1669</v>
      </c>
      <c r="C30" s="465">
        <v>0</v>
      </c>
      <c r="D30" s="466">
        <v>1500</v>
      </c>
      <c r="E30" s="466">
        <v>750</v>
      </c>
      <c r="F30" s="479">
        <v>0</v>
      </c>
      <c r="G30" s="467">
        <v>3500</v>
      </c>
      <c r="H30" s="467">
        <v>0</v>
      </c>
      <c r="I30" s="468">
        <v>0</v>
      </c>
    </row>
    <row r="31" spans="1:9" ht="15" customHeight="1">
      <c r="A31" s="15"/>
      <c r="B31" s="285" t="s">
        <v>1670</v>
      </c>
      <c r="C31" s="465">
        <v>2570</v>
      </c>
      <c r="D31" s="466">
        <v>2000</v>
      </c>
      <c r="E31" s="466">
        <v>1070</v>
      </c>
      <c r="F31" s="479">
        <v>0</v>
      </c>
      <c r="G31" s="467">
        <v>4240</v>
      </c>
      <c r="H31" s="467">
        <v>0</v>
      </c>
      <c r="I31" s="468"/>
    </row>
    <row r="32" spans="1:9" ht="15" customHeight="1">
      <c r="A32" s="15"/>
      <c r="B32" s="285" t="s">
        <v>1671</v>
      </c>
      <c r="C32" s="465">
        <v>0</v>
      </c>
      <c r="D32" s="466">
        <v>1000</v>
      </c>
      <c r="E32" s="466">
        <v>0</v>
      </c>
      <c r="F32" s="479">
        <v>0</v>
      </c>
      <c r="G32" s="467">
        <v>0</v>
      </c>
      <c r="H32" s="467">
        <v>0</v>
      </c>
      <c r="I32" s="468"/>
    </row>
    <row r="33" spans="1:9" ht="15" customHeight="1">
      <c r="A33" s="15"/>
      <c r="B33" s="285" t="s">
        <v>1672</v>
      </c>
      <c r="C33" s="465">
        <v>0</v>
      </c>
      <c r="D33" s="466">
        <v>0</v>
      </c>
      <c r="E33" s="466">
        <v>500</v>
      </c>
      <c r="F33" s="479">
        <v>0</v>
      </c>
      <c r="G33" s="467">
        <v>0</v>
      </c>
      <c r="H33" s="467">
        <v>0</v>
      </c>
      <c r="I33" s="468"/>
    </row>
    <row r="34" spans="1:9" ht="15" customHeight="1">
      <c r="A34" s="15"/>
      <c r="B34" s="285" t="s">
        <v>1673</v>
      </c>
      <c r="C34" s="465">
        <v>1200</v>
      </c>
      <c r="D34" s="466">
        <v>1500</v>
      </c>
      <c r="E34" s="466">
        <v>0</v>
      </c>
      <c r="F34" s="429">
        <v>1000</v>
      </c>
      <c r="G34" s="465">
        <v>0</v>
      </c>
      <c r="H34" s="465">
        <v>0</v>
      </c>
      <c r="I34" s="480"/>
    </row>
    <row r="35" spans="1:9" ht="15" customHeight="1">
      <c r="A35" s="15"/>
      <c r="B35" s="285" t="s">
        <v>1169</v>
      </c>
      <c r="C35" s="465">
        <v>0</v>
      </c>
      <c r="D35" s="466">
        <v>0</v>
      </c>
      <c r="E35" s="481">
        <v>0</v>
      </c>
      <c r="F35" s="482">
        <v>0</v>
      </c>
      <c r="G35" s="483">
        <v>0</v>
      </c>
      <c r="H35" s="483">
        <v>0</v>
      </c>
      <c r="I35" s="484"/>
    </row>
    <row r="36" spans="1:9" ht="15" customHeight="1">
      <c r="A36" s="15"/>
      <c r="B36" s="285" t="s">
        <v>1170</v>
      </c>
      <c r="C36" s="465">
        <v>0</v>
      </c>
      <c r="D36" s="466">
        <v>0</v>
      </c>
      <c r="E36" s="481">
        <v>0</v>
      </c>
      <c r="F36" s="482">
        <v>0</v>
      </c>
      <c r="G36" s="483">
        <v>0</v>
      </c>
      <c r="H36" s="483">
        <v>0</v>
      </c>
      <c r="I36" s="484"/>
    </row>
    <row r="37" spans="1:9" ht="15" customHeight="1">
      <c r="A37" s="15"/>
      <c r="B37" s="340" t="s">
        <v>1171</v>
      </c>
      <c r="C37" s="471">
        <v>0</v>
      </c>
      <c r="D37" s="472">
        <v>0</v>
      </c>
      <c r="E37" s="481">
        <v>280</v>
      </c>
      <c r="F37" s="482">
        <v>0</v>
      </c>
      <c r="G37" s="467">
        <v>0</v>
      </c>
      <c r="H37" s="467"/>
      <c r="I37" s="468"/>
    </row>
    <row r="38" spans="1:9" ht="15" customHeight="1" thickBot="1">
      <c r="A38" s="15"/>
      <c r="B38" s="455" t="s">
        <v>1174</v>
      </c>
      <c r="C38" s="475">
        <v>5270</v>
      </c>
      <c r="D38" s="475">
        <v>6500</v>
      </c>
      <c r="E38" s="476">
        <v>14340</v>
      </c>
      <c r="F38" s="485">
        <v>6570</v>
      </c>
      <c r="G38" s="476">
        <v>13260</v>
      </c>
      <c r="H38" s="476">
        <v>1000</v>
      </c>
      <c r="I38" s="478">
        <v>19000</v>
      </c>
    </row>
    <row r="39" spans="1:9" ht="15" customHeight="1" thickTop="1">
      <c r="A39" s="15"/>
      <c r="B39" s="1272" t="s">
        <v>1681</v>
      </c>
      <c r="C39" s="1028"/>
      <c r="D39" s="1028"/>
      <c r="E39" s="1028"/>
      <c r="F39" s="1028"/>
      <c r="G39" s="1028"/>
      <c r="H39" s="15"/>
      <c r="I39" s="15"/>
    </row>
    <row r="40" spans="1:9" ht="15" customHeight="1">
      <c r="A40" s="15"/>
      <c r="B40" s="1272" t="s">
        <v>752</v>
      </c>
      <c r="C40" s="1028"/>
      <c r="D40" s="1028"/>
      <c r="E40" s="1028"/>
      <c r="F40" s="1028"/>
      <c r="G40" s="1028"/>
      <c r="H40" s="15"/>
      <c r="I40" s="15"/>
    </row>
  </sheetData>
  <mergeCells count="6">
    <mergeCell ref="H24:I24"/>
    <mergeCell ref="B1:I1"/>
    <mergeCell ref="B2:I2"/>
    <mergeCell ref="B22:I22"/>
    <mergeCell ref="B23:I23"/>
    <mergeCell ref="H3:I3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 topLeftCell="A1">
      <selection activeCell="A1" sqref="A1:V1"/>
    </sheetView>
  </sheetViews>
  <sheetFormatPr defaultColWidth="9.140625" defaultRowHeight="12.75"/>
  <cols>
    <col min="1" max="5" width="10.7109375" style="0" customWidth="1"/>
    <col min="6" max="6" width="7.57421875" style="0" bestFit="1" customWidth="1"/>
    <col min="7" max="8" width="10.00390625" style="0" bestFit="1" customWidth="1"/>
    <col min="9" max="9" width="7.57421875" style="0" bestFit="1" customWidth="1"/>
    <col min="10" max="10" width="10.00390625" style="0" bestFit="1" customWidth="1"/>
    <col min="11" max="11" width="11.00390625" style="0" bestFit="1" customWidth="1"/>
    <col min="12" max="12" width="9.00390625" style="0" bestFit="1" customWidth="1"/>
    <col min="13" max="13" width="10.7109375" style="0" customWidth="1"/>
    <col min="14" max="14" width="11.00390625" style="0" bestFit="1" customWidth="1"/>
    <col min="15" max="15" width="9.00390625" style="0" bestFit="1" customWidth="1"/>
    <col min="16" max="17" width="10.7109375" style="0" customWidth="1"/>
    <col min="18" max="18" width="7.57421875" style="0" bestFit="1" customWidth="1"/>
    <col min="19" max="19" width="10.7109375" style="0" customWidth="1"/>
    <col min="20" max="20" width="10.00390625" style="0" bestFit="1" customWidth="1"/>
    <col min="21" max="21" width="7.57421875" style="0" bestFit="1" customWidth="1"/>
    <col min="22" max="22" width="11.8515625" style="0" bestFit="1" customWidth="1"/>
  </cols>
  <sheetData>
    <row r="1" spans="1:22" ht="15" customHeight="1">
      <c r="A1" s="1363" t="s">
        <v>1133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  <c r="N1" s="1363"/>
      <c r="O1" s="1363"/>
      <c r="P1" s="1363"/>
      <c r="Q1" s="1363"/>
      <c r="R1" s="1363"/>
      <c r="S1" s="1363"/>
      <c r="T1" s="1363"/>
      <c r="U1" s="1363"/>
      <c r="V1" s="1363"/>
    </row>
    <row r="2" spans="1:22" ht="15" customHeight="1">
      <c r="A2" s="1364" t="s">
        <v>1682</v>
      </c>
      <c r="B2" s="1364"/>
      <c r="C2" s="1364"/>
      <c r="D2" s="1364"/>
      <c r="E2" s="1364"/>
      <c r="F2" s="1364"/>
      <c r="G2" s="1364"/>
      <c r="H2" s="1364"/>
      <c r="I2" s="1364"/>
      <c r="J2" s="1364"/>
      <c r="K2" s="1364"/>
      <c r="L2" s="1364"/>
      <c r="M2" s="1364"/>
      <c r="N2" s="1364"/>
      <c r="O2" s="1364"/>
      <c r="P2" s="1364"/>
      <c r="Q2" s="1364"/>
      <c r="R2" s="1364"/>
      <c r="S2" s="1364"/>
      <c r="T2" s="1364"/>
      <c r="U2" s="1364"/>
      <c r="V2" s="1364"/>
    </row>
    <row r="3" spans="1:22" ht="15" customHeight="1" thickBot="1">
      <c r="A3" s="58"/>
      <c r="B3" s="58"/>
      <c r="C3" s="58"/>
      <c r="D3" s="58"/>
      <c r="E3" s="58"/>
      <c r="F3" s="42"/>
      <c r="G3" s="42"/>
      <c r="H3" s="58"/>
      <c r="I3" s="42"/>
      <c r="J3" s="26"/>
      <c r="K3" s="58"/>
      <c r="L3" s="42"/>
      <c r="M3" s="15"/>
      <c r="N3" s="15"/>
      <c r="O3" s="15"/>
      <c r="P3" s="26"/>
      <c r="Q3" s="15"/>
      <c r="R3" s="15"/>
      <c r="S3" s="192"/>
      <c r="T3" s="15"/>
      <c r="U3" s="1421" t="s">
        <v>488</v>
      </c>
      <c r="V3" s="1421"/>
    </row>
    <row r="4" spans="1:22" ht="15" customHeight="1" thickTop="1">
      <c r="A4" s="486"/>
      <c r="B4" s="1365" t="s">
        <v>1663</v>
      </c>
      <c r="C4" s="1433"/>
      <c r="D4" s="1435"/>
      <c r="E4" s="1433" t="s">
        <v>738</v>
      </c>
      <c r="F4" s="1433"/>
      <c r="G4" s="1435"/>
      <c r="H4" s="1433" t="s">
        <v>739</v>
      </c>
      <c r="I4" s="1433"/>
      <c r="J4" s="1435"/>
      <c r="K4" s="1433" t="s">
        <v>1347</v>
      </c>
      <c r="L4" s="1433"/>
      <c r="M4" s="1433"/>
      <c r="N4" s="1365" t="s">
        <v>371</v>
      </c>
      <c r="O4" s="1433"/>
      <c r="P4" s="1435"/>
      <c r="Q4" s="1365" t="s">
        <v>1490</v>
      </c>
      <c r="R4" s="1433"/>
      <c r="S4" s="1435"/>
      <c r="T4" s="1365" t="s">
        <v>1370</v>
      </c>
      <c r="U4" s="1433"/>
      <c r="V4" s="1434"/>
    </row>
    <row r="5" spans="1:22" ht="25.5" customHeight="1">
      <c r="A5" s="973" t="s">
        <v>1330</v>
      </c>
      <c r="B5" s="1201" t="s">
        <v>1687</v>
      </c>
      <c r="C5" s="1199" t="s">
        <v>1688</v>
      </c>
      <c r="D5" s="1198" t="s">
        <v>1689</v>
      </c>
      <c r="E5" s="1199" t="s">
        <v>1687</v>
      </c>
      <c r="F5" s="1199" t="s">
        <v>1688</v>
      </c>
      <c r="G5" s="1198" t="s">
        <v>1689</v>
      </c>
      <c r="H5" s="1199" t="s">
        <v>1687</v>
      </c>
      <c r="I5" s="1199" t="s">
        <v>1688</v>
      </c>
      <c r="J5" s="1198" t="s">
        <v>1689</v>
      </c>
      <c r="K5" s="1199" t="s">
        <v>1687</v>
      </c>
      <c r="L5" s="1199" t="s">
        <v>1688</v>
      </c>
      <c r="M5" s="1200" t="s">
        <v>1689</v>
      </c>
      <c r="N5" s="1201" t="s">
        <v>1687</v>
      </c>
      <c r="O5" s="1199" t="s">
        <v>1688</v>
      </c>
      <c r="P5" s="1198" t="s">
        <v>1689</v>
      </c>
      <c r="Q5" s="1201" t="s">
        <v>1687</v>
      </c>
      <c r="R5" s="1199" t="s">
        <v>1688</v>
      </c>
      <c r="S5" s="1198" t="s">
        <v>1689</v>
      </c>
      <c r="T5" s="1201" t="s">
        <v>1687</v>
      </c>
      <c r="U5" s="1199" t="s">
        <v>1688</v>
      </c>
      <c r="V5" s="1202" t="s">
        <v>1689</v>
      </c>
    </row>
    <row r="6" spans="1:22" ht="15" customHeight="1">
      <c r="A6" s="282" t="s">
        <v>1665</v>
      </c>
      <c r="B6" s="955">
        <v>1357.5</v>
      </c>
      <c r="C6" s="978">
        <v>0</v>
      </c>
      <c r="D6" s="950">
        <v>1357.5</v>
      </c>
      <c r="E6" s="978">
        <v>1699.84</v>
      </c>
      <c r="F6" s="978">
        <v>522.736</v>
      </c>
      <c r="G6" s="950">
        <v>1177.1139999999998</v>
      </c>
      <c r="H6" s="978">
        <v>6548.66</v>
      </c>
      <c r="I6" s="978">
        <v>0</v>
      </c>
      <c r="J6" s="950">
        <v>6548.66</v>
      </c>
      <c r="K6" s="979">
        <v>2250.71</v>
      </c>
      <c r="L6" s="979">
        <v>0</v>
      </c>
      <c r="M6" s="979">
        <v>2250.71</v>
      </c>
      <c r="N6" s="956">
        <v>5574.13</v>
      </c>
      <c r="O6" s="979">
        <v>183.84</v>
      </c>
      <c r="P6" s="953">
        <v>5390.29</v>
      </c>
      <c r="Q6" s="956">
        <v>5766.139</v>
      </c>
      <c r="R6" s="979">
        <v>0</v>
      </c>
      <c r="S6" s="953">
        <v>5766.139</v>
      </c>
      <c r="T6" s="956">
        <v>12823.187</v>
      </c>
      <c r="U6" s="979"/>
      <c r="V6" s="954">
        <v>12823.187</v>
      </c>
    </row>
    <row r="7" spans="1:22" ht="15" customHeight="1">
      <c r="A7" s="285" t="s">
        <v>1666</v>
      </c>
      <c r="B7" s="448">
        <v>2067.5</v>
      </c>
      <c r="C7" s="488">
        <v>0</v>
      </c>
      <c r="D7" s="430">
        <v>2067.5</v>
      </c>
      <c r="E7" s="488">
        <v>2160.84</v>
      </c>
      <c r="F7" s="488">
        <v>0</v>
      </c>
      <c r="G7" s="430">
        <v>2160.84</v>
      </c>
      <c r="H7" s="488">
        <v>4746.41</v>
      </c>
      <c r="I7" s="488">
        <v>0</v>
      </c>
      <c r="J7" s="430">
        <v>4746.41</v>
      </c>
      <c r="K7" s="487">
        <v>4792.01</v>
      </c>
      <c r="L7" s="487">
        <v>400.38</v>
      </c>
      <c r="M7" s="487">
        <v>4391.63</v>
      </c>
      <c r="N7" s="435">
        <v>7770</v>
      </c>
      <c r="O7" s="487">
        <v>974.74</v>
      </c>
      <c r="P7" s="433">
        <v>6795.26</v>
      </c>
      <c r="Q7" s="435">
        <v>9851.092</v>
      </c>
      <c r="R7" s="487">
        <v>0</v>
      </c>
      <c r="S7" s="433">
        <v>9851.092</v>
      </c>
      <c r="T7" s="435">
        <v>11110.19</v>
      </c>
      <c r="U7" s="487"/>
      <c r="V7" s="434">
        <v>11110.19</v>
      </c>
    </row>
    <row r="8" spans="1:22" ht="15" customHeight="1">
      <c r="A8" s="285" t="s">
        <v>1667</v>
      </c>
      <c r="B8" s="448">
        <v>3687.8</v>
      </c>
      <c r="C8" s="488">
        <v>0</v>
      </c>
      <c r="D8" s="430">
        <v>3687.8</v>
      </c>
      <c r="E8" s="488">
        <v>3783.86</v>
      </c>
      <c r="F8" s="488">
        <v>0</v>
      </c>
      <c r="G8" s="430">
        <v>3783.86</v>
      </c>
      <c r="H8" s="488">
        <v>5593.18</v>
      </c>
      <c r="I8" s="488">
        <v>0</v>
      </c>
      <c r="J8" s="430">
        <v>5593.18</v>
      </c>
      <c r="K8" s="487">
        <v>7387.13</v>
      </c>
      <c r="L8" s="487">
        <v>0</v>
      </c>
      <c r="M8" s="487">
        <v>7387.13</v>
      </c>
      <c r="N8" s="435">
        <v>18467.03</v>
      </c>
      <c r="O8" s="487">
        <v>0</v>
      </c>
      <c r="P8" s="433">
        <v>18467.03</v>
      </c>
      <c r="Q8" s="435">
        <v>4561.7625</v>
      </c>
      <c r="R8" s="487">
        <v>0</v>
      </c>
      <c r="S8" s="433">
        <v>4561.7625</v>
      </c>
      <c r="T8" s="435">
        <v>12631.05</v>
      </c>
      <c r="U8" s="487"/>
      <c r="V8" s="434">
        <v>12631.05</v>
      </c>
    </row>
    <row r="9" spans="1:22" ht="15" customHeight="1">
      <c r="A9" s="285" t="s">
        <v>1668</v>
      </c>
      <c r="B9" s="448">
        <v>2435.07</v>
      </c>
      <c r="C9" s="488">
        <v>1088.43</v>
      </c>
      <c r="D9" s="430">
        <v>1346.64</v>
      </c>
      <c r="E9" s="488">
        <v>6195.489499999999</v>
      </c>
      <c r="F9" s="488">
        <v>0</v>
      </c>
      <c r="G9" s="430">
        <v>6195.489499999999</v>
      </c>
      <c r="H9" s="488">
        <v>5134.5</v>
      </c>
      <c r="I9" s="488">
        <v>0</v>
      </c>
      <c r="J9" s="430">
        <v>5134.5</v>
      </c>
      <c r="K9" s="487">
        <v>6602.39</v>
      </c>
      <c r="L9" s="487">
        <v>0</v>
      </c>
      <c r="M9" s="487">
        <v>6602.39</v>
      </c>
      <c r="N9" s="435">
        <v>11548.76</v>
      </c>
      <c r="O9" s="487">
        <v>0</v>
      </c>
      <c r="P9" s="433">
        <v>11548.76</v>
      </c>
      <c r="Q9" s="435">
        <v>6372.0455</v>
      </c>
      <c r="R9" s="487">
        <v>0</v>
      </c>
      <c r="S9" s="433">
        <v>6372.0455</v>
      </c>
      <c r="T9" s="435">
        <v>19304.08</v>
      </c>
      <c r="U9" s="487"/>
      <c r="V9" s="434">
        <v>19304.08</v>
      </c>
    </row>
    <row r="10" spans="1:22" ht="15" customHeight="1">
      <c r="A10" s="285" t="s">
        <v>1669</v>
      </c>
      <c r="B10" s="448">
        <v>3233.32</v>
      </c>
      <c r="C10" s="488">
        <v>0</v>
      </c>
      <c r="D10" s="430">
        <v>3233.32</v>
      </c>
      <c r="E10" s="488">
        <v>4826.32</v>
      </c>
      <c r="F10" s="488">
        <v>0</v>
      </c>
      <c r="G10" s="430">
        <v>4826.32</v>
      </c>
      <c r="H10" s="488">
        <v>6876.1</v>
      </c>
      <c r="I10" s="488">
        <v>0</v>
      </c>
      <c r="J10" s="430">
        <v>6876.1</v>
      </c>
      <c r="K10" s="487">
        <v>9124.41</v>
      </c>
      <c r="L10" s="487">
        <v>0</v>
      </c>
      <c r="M10" s="487">
        <v>9124.41</v>
      </c>
      <c r="N10" s="435">
        <v>17492.02</v>
      </c>
      <c r="O10" s="487">
        <v>0</v>
      </c>
      <c r="P10" s="433">
        <v>17492.02</v>
      </c>
      <c r="Q10" s="435">
        <v>7210.115</v>
      </c>
      <c r="R10" s="487">
        <v>0</v>
      </c>
      <c r="S10" s="433">
        <v>7210.115</v>
      </c>
      <c r="T10" s="435">
        <v>13241.123375</v>
      </c>
      <c r="U10" s="487">
        <v>363.03</v>
      </c>
      <c r="V10" s="434">
        <v>12878.093374999999</v>
      </c>
    </row>
    <row r="11" spans="1:22" ht="15" customHeight="1">
      <c r="A11" s="285" t="s">
        <v>1670</v>
      </c>
      <c r="B11" s="448">
        <v>4718.09</v>
      </c>
      <c r="C11" s="488">
        <v>0</v>
      </c>
      <c r="D11" s="430">
        <v>4718.09</v>
      </c>
      <c r="E11" s="488">
        <v>4487.173</v>
      </c>
      <c r="F11" s="488">
        <v>131.742</v>
      </c>
      <c r="G11" s="430">
        <v>4355.431</v>
      </c>
      <c r="H11" s="488">
        <v>5420.58</v>
      </c>
      <c r="I11" s="488">
        <v>0</v>
      </c>
      <c r="J11" s="430">
        <v>5420.58</v>
      </c>
      <c r="K11" s="487">
        <v>5915.13</v>
      </c>
      <c r="L11" s="487">
        <v>0</v>
      </c>
      <c r="M11" s="487">
        <v>5915.13</v>
      </c>
      <c r="N11" s="435">
        <v>13494.7</v>
      </c>
      <c r="O11" s="487">
        <v>0</v>
      </c>
      <c r="P11" s="433">
        <v>13494.7</v>
      </c>
      <c r="Q11" s="435">
        <v>4258.9175</v>
      </c>
      <c r="R11" s="487">
        <v>446.76</v>
      </c>
      <c r="S11" s="433">
        <v>3812.1574999999993</v>
      </c>
      <c r="T11" s="435"/>
      <c r="U11" s="487"/>
      <c r="V11" s="434">
        <v>0</v>
      </c>
    </row>
    <row r="12" spans="1:22" ht="15" customHeight="1">
      <c r="A12" s="285" t="s">
        <v>1671</v>
      </c>
      <c r="B12" s="448">
        <v>2090.36</v>
      </c>
      <c r="C12" s="488">
        <v>1750.53</v>
      </c>
      <c r="D12" s="430">
        <v>339.83</v>
      </c>
      <c r="E12" s="488">
        <v>2934.97</v>
      </c>
      <c r="F12" s="488">
        <v>0</v>
      </c>
      <c r="G12" s="430">
        <v>2934.97</v>
      </c>
      <c r="H12" s="488">
        <v>3363.4045</v>
      </c>
      <c r="I12" s="488">
        <v>511.488</v>
      </c>
      <c r="J12" s="430">
        <v>2851.9165000000003</v>
      </c>
      <c r="K12" s="487">
        <v>7033.14</v>
      </c>
      <c r="L12" s="487">
        <v>548.94</v>
      </c>
      <c r="M12" s="487">
        <v>6484.18</v>
      </c>
      <c r="N12" s="435">
        <v>12134.07</v>
      </c>
      <c r="O12" s="487">
        <v>0</v>
      </c>
      <c r="P12" s="433">
        <v>12134.07</v>
      </c>
      <c r="Q12" s="435">
        <v>8642.305</v>
      </c>
      <c r="R12" s="487">
        <v>0</v>
      </c>
      <c r="S12" s="433">
        <v>8642.305</v>
      </c>
      <c r="T12" s="435"/>
      <c r="U12" s="487"/>
      <c r="V12" s="434">
        <v>0</v>
      </c>
    </row>
    <row r="13" spans="1:22" ht="15" customHeight="1">
      <c r="A13" s="285" t="s">
        <v>1672</v>
      </c>
      <c r="B13" s="448">
        <v>2120.21</v>
      </c>
      <c r="C13" s="488">
        <v>0</v>
      </c>
      <c r="D13" s="430">
        <v>2120.21</v>
      </c>
      <c r="E13" s="488">
        <v>5263.02</v>
      </c>
      <c r="F13" s="488">
        <v>0</v>
      </c>
      <c r="G13" s="430">
        <v>5263.02</v>
      </c>
      <c r="H13" s="488">
        <v>7260.27</v>
      </c>
      <c r="I13" s="488">
        <v>0</v>
      </c>
      <c r="J13" s="430">
        <v>7260.27</v>
      </c>
      <c r="K13" s="487">
        <v>12834.02</v>
      </c>
      <c r="L13" s="487">
        <v>0</v>
      </c>
      <c r="M13" s="487">
        <v>12834.02</v>
      </c>
      <c r="N13" s="435">
        <v>11919.78</v>
      </c>
      <c r="O13" s="487">
        <v>0</v>
      </c>
      <c r="P13" s="433">
        <v>11919.78</v>
      </c>
      <c r="Q13" s="435">
        <v>8950.886</v>
      </c>
      <c r="R13" s="487">
        <v>0</v>
      </c>
      <c r="S13" s="433">
        <v>8950.886</v>
      </c>
      <c r="T13" s="435"/>
      <c r="U13" s="487"/>
      <c r="V13" s="434">
        <v>0</v>
      </c>
    </row>
    <row r="14" spans="1:22" ht="15" customHeight="1">
      <c r="A14" s="285" t="s">
        <v>1673</v>
      </c>
      <c r="B14" s="448">
        <v>6237.81</v>
      </c>
      <c r="C14" s="488">
        <v>0</v>
      </c>
      <c r="D14" s="430">
        <v>6237.81</v>
      </c>
      <c r="E14" s="488">
        <v>3922.8</v>
      </c>
      <c r="F14" s="488">
        <v>0</v>
      </c>
      <c r="G14" s="430">
        <v>3922.8</v>
      </c>
      <c r="H14" s="487">
        <v>3531.87</v>
      </c>
      <c r="I14" s="487">
        <v>0</v>
      </c>
      <c r="J14" s="433">
        <v>3531.87</v>
      </c>
      <c r="K14" s="487">
        <v>10993.26</v>
      </c>
      <c r="L14" s="487">
        <v>0</v>
      </c>
      <c r="M14" s="487">
        <v>10993.26</v>
      </c>
      <c r="N14" s="435">
        <v>10794.48</v>
      </c>
      <c r="O14" s="487">
        <v>0</v>
      </c>
      <c r="P14" s="433">
        <v>10794.48</v>
      </c>
      <c r="Q14" s="435">
        <v>13701.534</v>
      </c>
      <c r="R14" s="487">
        <v>0</v>
      </c>
      <c r="S14" s="433">
        <v>13701.534</v>
      </c>
      <c r="T14" s="435"/>
      <c r="U14" s="487"/>
      <c r="V14" s="434">
        <v>0</v>
      </c>
    </row>
    <row r="15" spans="1:22" ht="15" customHeight="1">
      <c r="A15" s="285" t="s">
        <v>1169</v>
      </c>
      <c r="B15" s="448">
        <v>3808.95</v>
      </c>
      <c r="C15" s="488">
        <v>780.34</v>
      </c>
      <c r="D15" s="430">
        <v>3028.61</v>
      </c>
      <c r="E15" s="488">
        <v>5023.75</v>
      </c>
      <c r="F15" s="488">
        <v>0</v>
      </c>
      <c r="G15" s="430">
        <v>5023.75</v>
      </c>
      <c r="H15" s="487">
        <v>4500.14</v>
      </c>
      <c r="I15" s="487">
        <v>0</v>
      </c>
      <c r="J15" s="433">
        <v>4500.14</v>
      </c>
      <c r="K15" s="487">
        <v>10622.39</v>
      </c>
      <c r="L15" s="487">
        <v>0</v>
      </c>
      <c r="M15" s="487">
        <v>10622.39</v>
      </c>
      <c r="N15" s="435">
        <v>13464.8</v>
      </c>
      <c r="O15" s="487"/>
      <c r="P15" s="433">
        <v>13464.8</v>
      </c>
      <c r="Q15" s="435">
        <v>15581.091</v>
      </c>
      <c r="R15" s="487">
        <v>0</v>
      </c>
      <c r="S15" s="433">
        <v>15581.091</v>
      </c>
      <c r="T15" s="435"/>
      <c r="U15" s="487"/>
      <c r="V15" s="434">
        <v>0</v>
      </c>
    </row>
    <row r="16" spans="1:22" ht="15" customHeight="1">
      <c r="A16" s="285" t="s">
        <v>1170</v>
      </c>
      <c r="B16" s="448">
        <v>2288.94</v>
      </c>
      <c r="C16" s="488">
        <v>0</v>
      </c>
      <c r="D16" s="430">
        <v>2288.94</v>
      </c>
      <c r="E16" s="488">
        <v>9752.21</v>
      </c>
      <c r="F16" s="488">
        <v>0</v>
      </c>
      <c r="G16" s="430">
        <v>9752.21</v>
      </c>
      <c r="H16" s="487">
        <v>5395.53</v>
      </c>
      <c r="I16" s="487">
        <v>0</v>
      </c>
      <c r="J16" s="433">
        <v>5395.53</v>
      </c>
      <c r="K16" s="487">
        <v>12503.12</v>
      </c>
      <c r="L16" s="487">
        <v>0</v>
      </c>
      <c r="M16" s="487">
        <v>12503.12</v>
      </c>
      <c r="N16" s="435">
        <v>9098.5</v>
      </c>
      <c r="O16" s="487">
        <v>377.7</v>
      </c>
      <c r="P16" s="433">
        <v>8720.8</v>
      </c>
      <c r="Q16" s="435">
        <v>16544.959</v>
      </c>
      <c r="R16" s="487">
        <v>0</v>
      </c>
      <c r="S16" s="433">
        <v>16544.959</v>
      </c>
      <c r="T16" s="435"/>
      <c r="U16" s="487"/>
      <c r="V16" s="434">
        <v>0</v>
      </c>
    </row>
    <row r="17" spans="1:22" ht="15" customHeight="1">
      <c r="A17" s="340" t="s">
        <v>1171</v>
      </c>
      <c r="B17" s="490">
        <v>3849.1</v>
      </c>
      <c r="C17" s="491">
        <v>0</v>
      </c>
      <c r="D17" s="433">
        <v>3849.1</v>
      </c>
      <c r="E17" s="487">
        <v>5827.24</v>
      </c>
      <c r="F17" s="487">
        <v>0</v>
      </c>
      <c r="G17" s="433">
        <v>5827.24</v>
      </c>
      <c r="H17" s="487">
        <v>6596.009</v>
      </c>
      <c r="I17" s="487">
        <v>0</v>
      </c>
      <c r="J17" s="433">
        <v>6596.009</v>
      </c>
      <c r="K17" s="487">
        <v>13516.69</v>
      </c>
      <c r="L17" s="487">
        <v>215.42</v>
      </c>
      <c r="M17" s="487">
        <v>13301.27</v>
      </c>
      <c r="N17" s="435">
        <v>12276.9</v>
      </c>
      <c r="O17" s="487">
        <v>0</v>
      </c>
      <c r="P17" s="433">
        <v>12276.9</v>
      </c>
      <c r="Q17" s="435">
        <v>17665.917</v>
      </c>
      <c r="R17" s="487">
        <v>0</v>
      </c>
      <c r="S17" s="433">
        <v>17665.917</v>
      </c>
      <c r="T17" s="435"/>
      <c r="U17" s="487"/>
      <c r="V17" s="434">
        <v>0</v>
      </c>
    </row>
    <row r="18" spans="1:22" ht="15" customHeight="1" thickBot="1">
      <c r="A18" s="492" t="s">
        <v>1174</v>
      </c>
      <c r="B18" s="460">
        <v>37894.65</v>
      </c>
      <c r="C18" s="493">
        <v>3619.3</v>
      </c>
      <c r="D18" s="461">
        <v>34275.35</v>
      </c>
      <c r="E18" s="460">
        <v>55877.5125</v>
      </c>
      <c r="F18" s="493">
        <v>654.478</v>
      </c>
      <c r="G18" s="461">
        <v>55223.034499999994</v>
      </c>
      <c r="H18" s="460">
        <v>64966.6535</v>
      </c>
      <c r="I18" s="493">
        <v>511.488</v>
      </c>
      <c r="J18" s="461">
        <v>64455.1555</v>
      </c>
      <c r="K18" s="460">
        <v>103574.4</v>
      </c>
      <c r="L18" s="493">
        <v>1164.74</v>
      </c>
      <c r="M18" s="493">
        <v>102409.66</v>
      </c>
      <c r="N18" s="460">
        <v>144035.17</v>
      </c>
      <c r="O18" s="493">
        <v>1536.28</v>
      </c>
      <c r="P18" s="461">
        <v>142498.89</v>
      </c>
      <c r="Q18" s="460">
        <v>119106.7635</v>
      </c>
      <c r="R18" s="493">
        <v>446.76</v>
      </c>
      <c r="S18" s="461">
        <v>118660.0035</v>
      </c>
      <c r="T18" s="460">
        <v>69109.630375</v>
      </c>
      <c r="U18" s="493">
        <v>363.03</v>
      </c>
      <c r="V18" s="462">
        <v>68746.600375</v>
      </c>
    </row>
    <row r="19" spans="1:22" ht="15" customHeight="1" thickTop="1">
      <c r="A19" s="48" t="s">
        <v>1690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60"/>
      <c r="O19" s="60"/>
      <c r="P19" s="60"/>
      <c r="Q19" s="60"/>
      <c r="R19" s="60"/>
      <c r="S19" s="60"/>
      <c r="T19" s="60"/>
      <c r="U19" s="60"/>
      <c r="V19" s="60"/>
    </row>
    <row r="20" spans="2:22" ht="15" customHeight="1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</sheetData>
  <mergeCells count="10">
    <mergeCell ref="A1:V1"/>
    <mergeCell ref="A2:V2"/>
    <mergeCell ref="T4:V4"/>
    <mergeCell ref="B4:D4"/>
    <mergeCell ref="E4:G4"/>
    <mergeCell ref="H4:J4"/>
    <mergeCell ref="K4:M4"/>
    <mergeCell ref="N4:P4"/>
    <mergeCell ref="Q4:S4"/>
    <mergeCell ref="U3:V3"/>
  </mergeCells>
  <printOptions/>
  <pageMargins left="0.75" right="0.75" top="1" bottom="1" header="0.5" footer="0.5"/>
  <pageSetup fitToHeight="1" fitToWidth="1" horizontalDpi="600" verticalDpi="600" orientation="landscape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workbookViewId="0" topLeftCell="A1">
      <selection activeCell="A1" sqref="A1:V1"/>
    </sheetView>
  </sheetViews>
  <sheetFormatPr defaultColWidth="9.140625" defaultRowHeight="12.75"/>
  <cols>
    <col min="1" max="2" width="10.7109375" style="0" customWidth="1"/>
    <col min="3" max="3" width="6.57421875" style="0" bestFit="1" customWidth="1"/>
    <col min="4" max="4" width="7.8515625" style="0" bestFit="1" customWidth="1"/>
    <col min="5" max="5" width="10.7109375" style="0" customWidth="1"/>
    <col min="6" max="6" width="5.57421875" style="0" bestFit="1" customWidth="1"/>
    <col min="7" max="7" width="7.8515625" style="0" bestFit="1" customWidth="1"/>
    <col min="8" max="8" width="10.7109375" style="0" customWidth="1"/>
    <col min="9" max="9" width="5.57421875" style="0" bestFit="1" customWidth="1"/>
    <col min="10" max="10" width="7.8515625" style="0" bestFit="1" customWidth="1"/>
    <col min="11" max="11" width="9.00390625" style="0" bestFit="1" customWidth="1"/>
    <col min="12" max="12" width="6.57421875" style="0" bestFit="1" customWidth="1"/>
    <col min="13" max="13" width="9.00390625" style="0" bestFit="1" customWidth="1"/>
    <col min="14" max="14" width="10.7109375" style="0" customWidth="1"/>
    <col min="15" max="15" width="6.57421875" style="0" bestFit="1" customWidth="1"/>
    <col min="16" max="17" width="10.7109375" style="0" customWidth="1"/>
    <col min="18" max="18" width="5.57421875" style="0" bestFit="1" customWidth="1"/>
    <col min="19" max="19" width="10.7109375" style="0" customWidth="1"/>
    <col min="20" max="20" width="8.421875" style="0" bestFit="1" customWidth="1"/>
    <col min="21" max="21" width="5.57421875" style="0" bestFit="1" customWidth="1"/>
    <col min="22" max="22" width="10.7109375" style="0" customWidth="1"/>
  </cols>
  <sheetData>
    <row r="1" spans="1:22" ht="15" customHeight="1">
      <c r="A1" s="1436" t="s">
        <v>1232</v>
      </c>
      <c r="B1" s="1436"/>
      <c r="C1" s="1436"/>
      <c r="D1" s="1436"/>
      <c r="E1" s="1436"/>
      <c r="F1" s="1436"/>
      <c r="G1" s="1436"/>
      <c r="H1" s="1436"/>
      <c r="I1" s="1436"/>
      <c r="J1" s="1436"/>
      <c r="K1" s="1436"/>
      <c r="L1" s="1436"/>
      <c r="M1" s="1436"/>
      <c r="N1" s="1436"/>
      <c r="O1" s="1436"/>
      <c r="P1" s="1436"/>
      <c r="Q1" s="1436"/>
      <c r="R1" s="1436"/>
      <c r="S1" s="1436"/>
      <c r="T1" s="1436"/>
      <c r="U1" s="1436"/>
      <c r="V1" s="1436"/>
    </row>
    <row r="2" spans="1:22" ht="15" customHeight="1">
      <c r="A2" s="1437" t="s">
        <v>1682</v>
      </c>
      <c r="B2" s="1437"/>
      <c r="C2" s="1437"/>
      <c r="D2" s="1437"/>
      <c r="E2" s="1437"/>
      <c r="F2" s="1437"/>
      <c r="G2" s="1437"/>
      <c r="H2" s="1437"/>
      <c r="I2" s="1437"/>
      <c r="J2" s="1437"/>
      <c r="K2" s="1437"/>
      <c r="L2" s="1437"/>
      <c r="M2" s="1437"/>
      <c r="N2" s="1437"/>
      <c r="O2" s="1437"/>
      <c r="P2" s="1437"/>
      <c r="Q2" s="1437"/>
      <c r="R2" s="1437"/>
      <c r="S2" s="1437"/>
      <c r="T2" s="1437"/>
      <c r="U2" s="1437"/>
      <c r="V2" s="1437"/>
    </row>
    <row r="3" spans="1:22" ht="15" customHeight="1" thickBot="1">
      <c r="A3" s="58"/>
      <c r="B3" s="58"/>
      <c r="C3" s="58"/>
      <c r="D3" s="58"/>
      <c r="E3" s="58"/>
      <c r="F3" s="42"/>
      <c r="G3" s="42"/>
      <c r="H3" s="58"/>
      <c r="I3" s="42"/>
      <c r="J3" s="26"/>
      <c r="K3" s="58"/>
      <c r="L3" s="42"/>
      <c r="M3" s="15"/>
      <c r="N3" s="15"/>
      <c r="O3" s="15"/>
      <c r="P3" s="26"/>
      <c r="Q3" s="15"/>
      <c r="R3" s="15"/>
      <c r="S3" s="192"/>
      <c r="T3" s="15"/>
      <c r="U3" s="1439" t="s">
        <v>198</v>
      </c>
      <c r="V3" s="1439"/>
    </row>
    <row r="4" spans="1:22" ht="15" customHeight="1" thickTop="1">
      <c r="A4" s="486"/>
      <c r="B4" s="1438" t="s">
        <v>1663</v>
      </c>
      <c r="C4" s="1438"/>
      <c r="D4" s="1438"/>
      <c r="E4" s="1438" t="s">
        <v>738</v>
      </c>
      <c r="F4" s="1438"/>
      <c r="G4" s="1438"/>
      <c r="H4" s="1433" t="s">
        <v>739</v>
      </c>
      <c r="I4" s="1433"/>
      <c r="J4" s="1435"/>
      <c r="K4" s="1433" t="s">
        <v>1347</v>
      </c>
      <c r="L4" s="1433"/>
      <c r="M4" s="1433"/>
      <c r="N4" s="1365" t="s">
        <v>371</v>
      </c>
      <c r="O4" s="1433"/>
      <c r="P4" s="1435"/>
      <c r="Q4" s="1365" t="s">
        <v>1490</v>
      </c>
      <c r="R4" s="1433"/>
      <c r="S4" s="1435"/>
      <c r="T4" s="1365" t="s">
        <v>1370</v>
      </c>
      <c r="U4" s="1433"/>
      <c r="V4" s="1434"/>
    </row>
    <row r="5" spans="1:22" ht="29.25" customHeight="1">
      <c r="A5" s="973" t="s">
        <v>1330</v>
      </c>
      <c r="B5" s="974" t="s">
        <v>1687</v>
      </c>
      <c r="C5" s="975" t="s">
        <v>1688</v>
      </c>
      <c r="D5" s="976" t="s">
        <v>1689</v>
      </c>
      <c r="E5" s="974" t="s">
        <v>1687</v>
      </c>
      <c r="F5" s="975" t="s">
        <v>1688</v>
      </c>
      <c r="G5" s="976" t="s">
        <v>1689</v>
      </c>
      <c r="H5" s="974" t="s">
        <v>1687</v>
      </c>
      <c r="I5" s="975" t="s">
        <v>1688</v>
      </c>
      <c r="J5" s="976" t="s">
        <v>1689</v>
      </c>
      <c r="K5" s="974" t="s">
        <v>1687</v>
      </c>
      <c r="L5" s="975" t="s">
        <v>1688</v>
      </c>
      <c r="M5" s="976" t="s">
        <v>1689</v>
      </c>
      <c r="N5" s="974" t="s">
        <v>1687</v>
      </c>
      <c r="O5" s="975" t="s">
        <v>1688</v>
      </c>
      <c r="P5" s="976" t="s">
        <v>1689</v>
      </c>
      <c r="Q5" s="974" t="s">
        <v>1687</v>
      </c>
      <c r="R5" s="975" t="s">
        <v>1688</v>
      </c>
      <c r="S5" s="976" t="s">
        <v>1689</v>
      </c>
      <c r="T5" s="974" t="s">
        <v>1687</v>
      </c>
      <c r="U5" s="975" t="s">
        <v>1688</v>
      </c>
      <c r="V5" s="977" t="s">
        <v>1689</v>
      </c>
    </row>
    <row r="6" spans="1:22" ht="15" customHeight="1">
      <c r="A6" s="282" t="s">
        <v>1665</v>
      </c>
      <c r="B6" s="955">
        <v>18.2</v>
      </c>
      <c r="C6" s="978">
        <v>0</v>
      </c>
      <c r="D6" s="950">
        <v>18.2</v>
      </c>
      <c r="E6" s="978">
        <v>24.1</v>
      </c>
      <c r="F6" s="978">
        <v>7.4</v>
      </c>
      <c r="G6" s="950">
        <v>16.7</v>
      </c>
      <c r="H6" s="978">
        <v>87.5</v>
      </c>
      <c r="I6" s="978">
        <v>0</v>
      </c>
      <c r="J6" s="950">
        <v>87.5</v>
      </c>
      <c r="K6" s="979">
        <v>34.55</v>
      </c>
      <c r="L6" s="979">
        <v>0</v>
      </c>
      <c r="M6" s="979">
        <v>34.55</v>
      </c>
      <c r="N6" s="956">
        <v>81.75</v>
      </c>
      <c r="O6" s="979">
        <v>2.7</v>
      </c>
      <c r="P6" s="953">
        <v>79.05</v>
      </c>
      <c r="Q6" s="956">
        <v>74.75</v>
      </c>
      <c r="R6" s="979">
        <v>0</v>
      </c>
      <c r="S6" s="953">
        <v>74.75</v>
      </c>
      <c r="T6" s="956">
        <v>172</v>
      </c>
      <c r="U6" s="979"/>
      <c r="V6" s="954">
        <v>172</v>
      </c>
    </row>
    <row r="7" spans="1:22" ht="15" customHeight="1">
      <c r="A7" s="285" t="s">
        <v>1666</v>
      </c>
      <c r="B7" s="448">
        <v>27.6</v>
      </c>
      <c r="C7" s="488">
        <v>0</v>
      </c>
      <c r="D7" s="430">
        <v>27.6</v>
      </c>
      <c r="E7" s="488">
        <v>30.5</v>
      </c>
      <c r="F7" s="488">
        <v>0</v>
      </c>
      <c r="G7" s="430">
        <v>30.5</v>
      </c>
      <c r="H7" s="488">
        <v>63.85</v>
      </c>
      <c r="I7" s="488">
        <v>0</v>
      </c>
      <c r="J7" s="430">
        <v>63.85</v>
      </c>
      <c r="K7" s="487">
        <v>72.9</v>
      </c>
      <c r="L7" s="487">
        <v>6</v>
      </c>
      <c r="M7" s="487">
        <v>66.9</v>
      </c>
      <c r="N7" s="435">
        <v>109.6</v>
      </c>
      <c r="O7" s="487">
        <v>13.75</v>
      </c>
      <c r="P7" s="433">
        <v>95.85</v>
      </c>
      <c r="Q7" s="435">
        <v>126.55</v>
      </c>
      <c r="R7" s="487">
        <v>0</v>
      </c>
      <c r="S7" s="433">
        <v>126.55</v>
      </c>
      <c r="T7" s="435">
        <v>148.98</v>
      </c>
      <c r="U7" s="487"/>
      <c r="V7" s="434">
        <v>148.98</v>
      </c>
    </row>
    <row r="8" spans="1:22" ht="15" customHeight="1">
      <c r="A8" s="285" t="s">
        <v>1667</v>
      </c>
      <c r="B8" s="448">
        <v>49.4</v>
      </c>
      <c r="C8" s="488">
        <v>0</v>
      </c>
      <c r="D8" s="430">
        <v>49.4</v>
      </c>
      <c r="E8" s="488">
        <v>53</v>
      </c>
      <c r="F8" s="488">
        <v>0</v>
      </c>
      <c r="G8" s="430">
        <v>53</v>
      </c>
      <c r="H8" s="488">
        <v>76.25</v>
      </c>
      <c r="I8" s="488">
        <v>0</v>
      </c>
      <c r="J8" s="430">
        <v>76.25</v>
      </c>
      <c r="K8" s="487">
        <v>115.9</v>
      </c>
      <c r="L8" s="487">
        <v>0</v>
      </c>
      <c r="M8" s="487">
        <v>115.9</v>
      </c>
      <c r="N8" s="435">
        <v>245.2</v>
      </c>
      <c r="O8" s="487">
        <v>0</v>
      </c>
      <c r="P8" s="433">
        <v>245.2</v>
      </c>
      <c r="Q8" s="435">
        <v>59.8</v>
      </c>
      <c r="R8" s="487">
        <v>0</v>
      </c>
      <c r="S8" s="433">
        <v>59.8</v>
      </c>
      <c r="T8" s="435">
        <v>176.25</v>
      </c>
      <c r="U8" s="487"/>
      <c r="V8" s="434">
        <v>176.25</v>
      </c>
    </row>
    <row r="9" spans="1:22" ht="15" customHeight="1">
      <c r="A9" s="285" t="s">
        <v>1668</v>
      </c>
      <c r="B9" s="448">
        <v>32.9</v>
      </c>
      <c r="C9" s="488">
        <v>14.6</v>
      </c>
      <c r="D9" s="430">
        <v>18.3</v>
      </c>
      <c r="E9" s="488">
        <v>84.35</v>
      </c>
      <c r="F9" s="488">
        <v>0</v>
      </c>
      <c r="G9" s="430">
        <v>84.35</v>
      </c>
      <c r="H9" s="488">
        <v>71.05</v>
      </c>
      <c r="I9" s="488">
        <v>0</v>
      </c>
      <c r="J9" s="430">
        <v>71.05</v>
      </c>
      <c r="K9" s="487">
        <v>104.1</v>
      </c>
      <c r="L9" s="487">
        <v>0</v>
      </c>
      <c r="M9" s="487">
        <v>104.1</v>
      </c>
      <c r="N9" s="435">
        <v>149.53</v>
      </c>
      <c r="O9" s="487">
        <v>0</v>
      </c>
      <c r="P9" s="433">
        <v>149.53</v>
      </c>
      <c r="Q9" s="435">
        <v>85.3</v>
      </c>
      <c r="R9" s="487">
        <v>0</v>
      </c>
      <c r="S9" s="433">
        <v>85.3</v>
      </c>
      <c r="T9" s="435">
        <v>270.85</v>
      </c>
      <c r="U9" s="487"/>
      <c r="V9" s="434">
        <v>270.85</v>
      </c>
    </row>
    <row r="10" spans="1:22" ht="15" customHeight="1">
      <c r="A10" s="285" t="s">
        <v>1669</v>
      </c>
      <c r="B10" s="448">
        <v>44.5</v>
      </c>
      <c r="C10" s="488">
        <v>0</v>
      </c>
      <c r="D10" s="430">
        <v>44.5</v>
      </c>
      <c r="E10" s="488">
        <v>65</v>
      </c>
      <c r="F10" s="488">
        <v>0</v>
      </c>
      <c r="G10" s="430">
        <v>65</v>
      </c>
      <c r="H10" s="488">
        <v>95.85</v>
      </c>
      <c r="I10" s="488">
        <v>0</v>
      </c>
      <c r="J10" s="430">
        <v>95.85</v>
      </c>
      <c r="K10" s="487">
        <v>143.4</v>
      </c>
      <c r="L10" s="487">
        <v>0</v>
      </c>
      <c r="M10" s="487">
        <v>143.4</v>
      </c>
      <c r="N10" s="435">
        <v>219.45</v>
      </c>
      <c r="O10" s="487">
        <v>0</v>
      </c>
      <c r="P10" s="433">
        <v>219.45</v>
      </c>
      <c r="Q10" s="435">
        <v>96.95</v>
      </c>
      <c r="R10" s="487">
        <v>0</v>
      </c>
      <c r="S10" s="433">
        <v>96.95</v>
      </c>
      <c r="T10" s="435">
        <v>182.8625</v>
      </c>
      <c r="U10" s="487">
        <v>4.95</v>
      </c>
      <c r="V10" s="434">
        <v>177.9125</v>
      </c>
    </row>
    <row r="11" spans="1:22" ht="15" customHeight="1">
      <c r="A11" s="285" t="s">
        <v>1670</v>
      </c>
      <c r="B11" s="448">
        <v>66.2</v>
      </c>
      <c r="C11" s="488">
        <v>0</v>
      </c>
      <c r="D11" s="430">
        <v>66.2</v>
      </c>
      <c r="E11" s="488">
        <v>62.3</v>
      </c>
      <c r="F11" s="488">
        <v>1.8</v>
      </c>
      <c r="G11" s="430">
        <v>60.5</v>
      </c>
      <c r="H11" s="488">
        <v>75.95</v>
      </c>
      <c r="I11" s="488">
        <v>0</v>
      </c>
      <c r="J11" s="430">
        <v>75.95</v>
      </c>
      <c r="K11" s="487">
        <v>93.3</v>
      </c>
      <c r="L11" s="487">
        <v>0</v>
      </c>
      <c r="M11" s="487">
        <v>93.3</v>
      </c>
      <c r="N11" s="435">
        <v>174.5</v>
      </c>
      <c r="O11" s="487">
        <v>0</v>
      </c>
      <c r="P11" s="433">
        <v>174.5</v>
      </c>
      <c r="Q11" s="435">
        <v>57.35</v>
      </c>
      <c r="R11" s="487">
        <v>6</v>
      </c>
      <c r="S11" s="433">
        <v>51.35</v>
      </c>
      <c r="T11" s="435"/>
      <c r="U11" s="487"/>
      <c r="V11" s="434">
        <v>0</v>
      </c>
    </row>
    <row r="12" spans="1:22" ht="15" customHeight="1">
      <c r="A12" s="285" t="s">
        <v>1671</v>
      </c>
      <c r="B12" s="448">
        <v>29.5</v>
      </c>
      <c r="C12" s="488">
        <v>24.5</v>
      </c>
      <c r="D12" s="430">
        <v>5</v>
      </c>
      <c r="E12" s="488">
        <v>41.2</v>
      </c>
      <c r="F12" s="488">
        <v>0</v>
      </c>
      <c r="G12" s="430">
        <v>41.2</v>
      </c>
      <c r="H12" s="488">
        <v>47.55</v>
      </c>
      <c r="I12" s="488">
        <v>7.2</v>
      </c>
      <c r="J12" s="430">
        <v>40.35</v>
      </c>
      <c r="K12" s="488">
        <v>111.05</v>
      </c>
      <c r="L12" s="488">
        <v>8.6</v>
      </c>
      <c r="M12" s="488">
        <v>102.45</v>
      </c>
      <c r="N12" s="448">
        <v>155.15</v>
      </c>
      <c r="O12" s="487">
        <v>0</v>
      </c>
      <c r="P12" s="430">
        <v>155.15</v>
      </c>
      <c r="Q12" s="448">
        <v>116.7</v>
      </c>
      <c r="R12" s="487">
        <v>0</v>
      </c>
      <c r="S12" s="430">
        <v>116.7</v>
      </c>
      <c r="T12" s="448"/>
      <c r="U12" s="487"/>
      <c r="V12" s="494">
        <v>0</v>
      </c>
    </row>
    <row r="13" spans="1:22" ht="15" customHeight="1">
      <c r="A13" s="285" t="s">
        <v>1672</v>
      </c>
      <c r="B13" s="448">
        <v>29.9</v>
      </c>
      <c r="C13" s="488">
        <v>0</v>
      </c>
      <c r="D13" s="430">
        <v>29.9</v>
      </c>
      <c r="E13" s="488">
        <v>73.6</v>
      </c>
      <c r="F13" s="488">
        <v>0</v>
      </c>
      <c r="G13" s="430">
        <v>73.6</v>
      </c>
      <c r="H13" s="488">
        <v>102.5</v>
      </c>
      <c r="I13" s="488">
        <v>0</v>
      </c>
      <c r="J13" s="430">
        <v>102.5</v>
      </c>
      <c r="K13" s="488">
        <v>199.6</v>
      </c>
      <c r="L13" s="488">
        <v>0</v>
      </c>
      <c r="M13" s="488">
        <v>199.6</v>
      </c>
      <c r="N13" s="448">
        <v>147.65</v>
      </c>
      <c r="O13" s="487">
        <v>0</v>
      </c>
      <c r="P13" s="430">
        <v>147.65</v>
      </c>
      <c r="Q13" s="448">
        <v>121.7</v>
      </c>
      <c r="R13" s="487">
        <v>0</v>
      </c>
      <c r="S13" s="430">
        <v>121.7</v>
      </c>
      <c r="T13" s="448"/>
      <c r="U13" s="487"/>
      <c r="V13" s="494">
        <v>0</v>
      </c>
    </row>
    <row r="14" spans="1:22" ht="15" customHeight="1">
      <c r="A14" s="285" t="s">
        <v>1673</v>
      </c>
      <c r="B14" s="448">
        <v>88</v>
      </c>
      <c r="C14" s="488">
        <v>0</v>
      </c>
      <c r="D14" s="430">
        <v>88</v>
      </c>
      <c r="E14" s="488">
        <v>54.7</v>
      </c>
      <c r="F14" s="488">
        <v>0</v>
      </c>
      <c r="G14" s="430">
        <v>54.7</v>
      </c>
      <c r="H14" s="487">
        <v>50.9</v>
      </c>
      <c r="I14" s="487">
        <v>0</v>
      </c>
      <c r="J14" s="433">
        <v>50.9</v>
      </c>
      <c r="K14" s="487">
        <v>170.25</v>
      </c>
      <c r="L14" s="487">
        <v>0</v>
      </c>
      <c r="M14" s="487">
        <v>170.25</v>
      </c>
      <c r="N14" s="435">
        <v>132.6</v>
      </c>
      <c r="O14" s="487">
        <v>0</v>
      </c>
      <c r="P14" s="433">
        <v>132.6</v>
      </c>
      <c r="Q14" s="435">
        <v>190.2</v>
      </c>
      <c r="R14" s="487">
        <v>0</v>
      </c>
      <c r="S14" s="433">
        <v>190.2</v>
      </c>
      <c r="T14" s="435"/>
      <c r="U14" s="487"/>
      <c r="V14" s="434">
        <v>0</v>
      </c>
    </row>
    <row r="15" spans="1:22" ht="15" customHeight="1">
      <c r="A15" s="285" t="s">
        <v>1169</v>
      </c>
      <c r="B15" s="448">
        <v>53.9</v>
      </c>
      <c r="C15" s="488">
        <v>11</v>
      </c>
      <c r="D15" s="430">
        <v>42.9</v>
      </c>
      <c r="E15" s="488">
        <v>69.25</v>
      </c>
      <c r="F15" s="488">
        <v>0</v>
      </c>
      <c r="G15" s="430">
        <v>69.25</v>
      </c>
      <c r="H15" s="487">
        <v>67.5</v>
      </c>
      <c r="I15" s="487">
        <v>0</v>
      </c>
      <c r="J15" s="433">
        <v>67.5</v>
      </c>
      <c r="K15" s="487">
        <v>164.3</v>
      </c>
      <c r="L15" s="487">
        <v>0</v>
      </c>
      <c r="M15" s="487">
        <v>164.3</v>
      </c>
      <c r="N15" s="435">
        <v>168.9</v>
      </c>
      <c r="O15" s="487"/>
      <c r="P15" s="433">
        <v>168.9</v>
      </c>
      <c r="Q15" s="435">
        <v>218.9</v>
      </c>
      <c r="R15" s="487">
        <v>0</v>
      </c>
      <c r="S15" s="433">
        <v>218.9</v>
      </c>
      <c r="T15" s="435"/>
      <c r="U15" s="487"/>
      <c r="V15" s="434">
        <v>0</v>
      </c>
    </row>
    <row r="16" spans="1:22" ht="15" customHeight="1">
      <c r="A16" s="285" t="s">
        <v>1170</v>
      </c>
      <c r="B16" s="448">
        <v>32.4</v>
      </c>
      <c r="C16" s="488">
        <v>0</v>
      </c>
      <c r="D16" s="430">
        <v>32.4</v>
      </c>
      <c r="E16" s="488">
        <v>133</v>
      </c>
      <c r="F16" s="488">
        <v>0</v>
      </c>
      <c r="G16" s="430">
        <v>133</v>
      </c>
      <c r="H16" s="487">
        <v>82.75</v>
      </c>
      <c r="I16" s="487">
        <v>0</v>
      </c>
      <c r="J16" s="433">
        <v>82.75</v>
      </c>
      <c r="K16" s="487">
        <v>183.45</v>
      </c>
      <c r="L16" s="487">
        <v>0</v>
      </c>
      <c r="M16" s="487">
        <v>183.45</v>
      </c>
      <c r="N16" s="435">
        <v>119.5</v>
      </c>
      <c r="O16" s="487">
        <v>5</v>
      </c>
      <c r="P16" s="433">
        <v>114.5</v>
      </c>
      <c r="Q16" s="435">
        <v>222.3</v>
      </c>
      <c r="R16" s="487">
        <v>0</v>
      </c>
      <c r="S16" s="433">
        <v>222.3</v>
      </c>
      <c r="T16" s="435"/>
      <c r="U16" s="487"/>
      <c r="V16" s="434">
        <v>0</v>
      </c>
    </row>
    <row r="17" spans="1:22" ht="15" customHeight="1">
      <c r="A17" s="340" t="s">
        <v>1171</v>
      </c>
      <c r="B17" s="490">
        <v>54.5</v>
      </c>
      <c r="C17" s="491">
        <v>0</v>
      </c>
      <c r="D17" s="433">
        <v>54.5</v>
      </c>
      <c r="E17" s="487">
        <v>78.8</v>
      </c>
      <c r="F17" s="487">
        <v>0</v>
      </c>
      <c r="G17" s="433">
        <v>78.8</v>
      </c>
      <c r="H17" s="487">
        <v>101.3</v>
      </c>
      <c r="I17" s="487">
        <v>0</v>
      </c>
      <c r="J17" s="433">
        <v>101.3</v>
      </c>
      <c r="K17" s="487">
        <v>196.35</v>
      </c>
      <c r="L17" s="487">
        <v>3.1</v>
      </c>
      <c r="M17" s="487">
        <v>193.25</v>
      </c>
      <c r="N17" s="454">
        <v>159.1</v>
      </c>
      <c r="O17" s="489">
        <v>0</v>
      </c>
      <c r="P17" s="437">
        <v>159.1</v>
      </c>
      <c r="Q17" s="454">
        <v>237.1</v>
      </c>
      <c r="R17" s="489">
        <v>0</v>
      </c>
      <c r="S17" s="437">
        <v>237.1</v>
      </c>
      <c r="T17" s="454"/>
      <c r="U17" s="489"/>
      <c r="V17" s="439">
        <v>0</v>
      </c>
    </row>
    <row r="18" spans="1:22" ht="15" customHeight="1" thickBot="1">
      <c r="A18" s="492" t="s">
        <v>1174</v>
      </c>
      <c r="B18" s="460">
        <v>527</v>
      </c>
      <c r="C18" s="493">
        <v>50.1</v>
      </c>
      <c r="D18" s="461">
        <v>476.9</v>
      </c>
      <c r="E18" s="460">
        <v>769.8</v>
      </c>
      <c r="F18" s="493">
        <v>9.2</v>
      </c>
      <c r="G18" s="461">
        <v>760.6</v>
      </c>
      <c r="H18" s="460">
        <v>922.95</v>
      </c>
      <c r="I18" s="493">
        <v>7.2</v>
      </c>
      <c r="J18" s="461">
        <v>915.75</v>
      </c>
      <c r="K18" s="460">
        <v>1589.15</v>
      </c>
      <c r="L18" s="493">
        <v>17.7</v>
      </c>
      <c r="M18" s="493">
        <v>1571.45</v>
      </c>
      <c r="N18" s="460">
        <v>1862.93</v>
      </c>
      <c r="O18" s="493">
        <v>21.45</v>
      </c>
      <c r="P18" s="493">
        <v>1841.48</v>
      </c>
      <c r="Q18" s="460">
        <v>1607.6</v>
      </c>
      <c r="R18" s="493">
        <v>6</v>
      </c>
      <c r="S18" s="493">
        <v>1601.6</v>
      </c>
      <c r="T18" s="460">
        <v>950.9425</v>
      </c>
      <c r="U18" s="493">
        <v>4.95</v>
      </c>
      <c r="V18" s="462">
        <v>945.9925</v>
      </c>
    </row>
    <row r="19" ht="13.5" thickTop="1">
      <c r="A19" s="15" t="s">
        <v>1690</v>
      </c>
    </row>
  </sheetData>
  <mergeCells count="10">
    <mergeCell ref="A1:V1"/>
    <mergeCell ref="A2:V2"/>
    <mergeCell ref="T4:V4"/>
    <mergeCell ref="B4:D4"/>
    <mergeCell ref="E4:G4"/>
    <mergeCell ref="H4:J4"/>
    <mergeCell ref="K4:M4"/>
    <mergeCell ref="N4:P4"/>
    <mergeCell ref="Q4:S4"/>
    <mergeCell ref="U3:V3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workbookViewId="0" topLeftCell="A1">
      <selection activeCell="A1" sqref="A1:O1"/>
    </sheetView>
  </sheetViews>
  <sheetFormatPr defaultColWidth="9.140625" defaultRowHeight="12.75"/>
  <cols>
    <col min="1" max="1" width="10.57421875" style="0" customWidth="1"/>
    <col min="2" max="2" width="10.8515625" style="0" customWidth="1"/>
    <col min="3" max="3" width="9.7109375" style="0" customWidth="1"/>
    <col min="4" max="4" width="11.57421875" style="0" customWidth="1"/>
    <col min="5" max="5" width="9.7109375" style="0" customWidth="1"/>
    <col min="6" max="6" width="11.00390625" style="0" customWidth="1"/>
    <col min="7" max="7" width="9.7109375" style="0" customWidth="1"/>
    <col min="8" max="8" width="11.421875" style="0" customWidth="1"/>
    <col min="9" max="9" width="9.7109375" style="0" customWidth="1"/>
    <col min="10" max="10" width="12.57421875" style="0" customWidth="1"/>
    <col min="11" max="11" width="9.7109375" style="0" customWidth="1"/>
    <col min="12" max="12" width="10.7109375" style="0" customWidth="1"/>
    <col min="13" max="13" width="9.7109375" style="0" customWidth="1"/>
    <col min="14" max="14" width="11.421875" style="0" customWidth="1"/>
    <col min="15" max="15" width="9.7109375" style="0" customWidth="1"/>
  </cols>
  <sheetData>
    <row r="1" spans="1:15" ht="15" customHeight="1">
      <c r="A1" s="1425" t="s">
        <v>1233</v>
      </c>
      <c r="B1" s="1425"/>
      <c r="C1" s="1425"/>
      <c r="D1" s="1425"/>
      <c r="E1" s="1425"/>
      <c r="F1" s="1425"/>
      <c r="G1" s="1425"/>
      <c r="H1" s="1425"/>
      <c r="I1" s="1425"/>
      <c r="J1" s="1425"/>
      <c r="K1" s="1425"/>
      <c r="L1" s="1425"/>
      <c r="M1" s="1425"/>
      <c r="N1" s="1425"/>
      <c r="O1" s="1425"/>
    </row>
    <row r="2" spans="1:15" ht="15" customHeight="1">
      <c r="A2" s="1381" t="s">
        <v>104</v>
      </c>
      <c r="B2" s="1381"/>
      <c r="C2" s="1381"/>
      <c r="D2" s="1381"/>
      <c r="E2" s="1381"/>
      <c r="F2" s="1381"/>
      <c r="G2" s="1381"/>
      <c r="H2" s="1381"/>
      <c r="I2" s="1381"/>
      <c r="J2" s="1381"/>
      <c r="K2" s="1381"/>
      <c r="L2" s="1381"/>
      <c r="M2" s="1381"/>
      <c r="N2" s="1381"/>
      <c r="O2" s="1381"/>
    </row>
    <row r="3" spans="1:15" ht="15" customHeight="1" thickBot="1">
      <c r="A3" s="1439" t="s">
        <v>1624</v>
      </c>
      <c r="B3" s="1439"/>
      <c r="C3" s="1439"/>
      <c r="D3" s="1439"/>
      <c r="E3" s="1439"/>
      <c r="F3" s="1439"/>
      <c r="G3" s="1439"/>
      <c r="H3" s="1439"/>
      <c r="I3" s="1439"/>
      <c r="J3" s="1439"/>
      <c r="K3" s="1439"/>
      <c r="L3" s="1439"/>
      <c r="M3" s="1439"/>
      <c r="N3" s="1439"/>
      <c r="O3" s="1439"/>
    </row>
    <row r="4" spans="1:15" ht="15" customHeight="1" thickTop="1">
      <c r="A4" s="495"/>
      <c r="B4" s="1441" t="s">
        <v>1663</v>
      </c>
      <c r="C4" s="1366"/>
      <c r="D4" s="1440" t="s">
        <v>738</v>
      </c>
      <c r="E4" s="1366"/>
      <c r="F4" s="1440" t="s">
        <v>739</v>
      </c>
      <c r="G4" s="1366"/>
      <c r="H4" s="1440" t="s">
        <v>1347</v>
      </c>
      <c r="I4" s="1366"/>
      <c r="J4" s="1440" t="s">
        <v>371</v>
      </c>
      <c r="K4" s="1366"/>
      <c r="L4" s="1440" t="s">
        <v>1490</v>
      </c>
      <c r="M4" s="1366"/>
      <c r="N4" s="1441" t="s">
        <v>1370</v>
      </c>
      <c r="O4" s="1373"/>
    </row>
    <row r="5" spans="1:15" ht="15" customHeight="1">
      <c r="A5" s="496" t="s">
        <v>1330</v>
      </c>
      <c r="B5" s="497" t="s">
        <v>1691</v>
      </c>
      <c r="C5" s="498" t="s">
        <v>1692</v>
      </c>
      <c r="D5" s="499" t="s">
        <v>1691</v>
      </c>
      <c r="E5" s="498" t="s">
        <v>1692</v>
      </c>
      <c r="F5" s="499" t="s">
        <v>1691</v>
      </c>
      <c r="G5" s="498" t="s">
        <v>1692</v>
      </c>
      <c r="H5" s="499" t="s">
        <v>1691</v>
      </c>
      <c r="I5" s="498" t="s">
        <v>1692</v>
      </c>
      <c r="J5" s="499" t="s">
        <v>1691</v>
      </c>
      <c r="K5" s="498" t="s">
        <v>1692</v>
      </c>
      <c r="L5" s="499" t="s">
        <v>1691</v>
      </c>
      <c r="M5" s="498" t="s">
        <v>1692</v>
      </c>
      <c r="N5" s="497" t="s">
        <v>1691</v>
      </c>
      <c r="O5" s="500" t="s">
        <v>1692</v>
      </c>
    </row>
    <row r="6" spans="1:15" ht="24.75" customHeight="1">
      <c r="A6" s="285" t="s">
        <v>1665</v>
      </c>
      <c r="B6" s="501">
        <v>1847.355</v>
      </c>
      <c r="C6" s="502">
        <v>40</v>
      </c>
      <c r="D6" s="503">
        <v>2611.31</v>
      </c>
      <c r="E6" s="502">
        <v>60</v>
      </c>
      <c r="F6" s="503">
        <v>2334.575</v>
      </c>
      <c r="G6" s="502">
        <v>50</v>
      </c>
      <c r="H6" s="504">
        <v>3641.625</v>
      </c>
      <c r="I6" s="502">
        <v>90</v>
      </c>
      <c r="J6" s="504">
        <v>5969.58</v>
      </c>
      <c r="K6" s="502">
        <v>140</v>
      </c>
      <c r="L6" s="504">
        <v>15930.35</v>
      </c>
      <c r="M6" s="502">
        <v>330</v>
      </c>
      <c r="N6" s="505">
        <v>7447.35</v>
      </c>
      <c r="O6" s="506">
        <v>160</v>
      </c>
    </row>
    <row r="7" spans="1:15" ht="24.75" customHeight="1">
      <c r="A7" s="285" t="s">
        <v>1666</v>
      </c>
      <c r="B7" s="501">
        <v>0</v>
      </c>
      <c r="C7" s="507">
        <v>0</v>
      </c>
      <c r="D7" s="503">
        <v>2191.9</v>
      </c>
      <c r="E7" s="502">
        <v>50</v>
      </c>
      <c r="F7" s="503">
        <v>2786.475</v>
      </c>
      <c r="G7" s="502">
        <v>60</v>
      </c>
      <c r="H7" s="504">
        <v>3675.4249999999997</v>
      </c>
      <c r="I7" s="502">
        <v>90</v>
      </c>
      <c r="J7" s="504">
        <v>2644.05</v>
      </c>
      <c r="K7" s="502">
        <v>60</v>
      </c>
      <c r="L7" s="504">
        <v>8748.6</v>
      </c>
      <c r="M7" s="502">
        <v>180</v>
      </c>
      <c r="N7" s="505">
        <v>9334.23</v>
      </c>
      <c r="O7" s="506">
        <v>200</v>
      </c>
    </row>
    <row r="8" spans="1:15" ht="24.75" customHeight="1">
      <c r="A8" s="285" t="s">
        <v>1667</v>
      </c>
      <c r="B8" s="501">
        <v>0</v>
      </c>
      <c r="C8" s="507">
        <v>0</v>
      </c>
      <c r="D8" s="503">
        <v>2652.09</v>
      </c>
      <c r="E8" s="502">
        <v>50</v>
      </c>
      <c r="F8" s="503">
        <v>3205.3</v>
      </c>
      <c r="G8" s="502">
        <v>70</v>
      </c>
      <c r="H8" s="508">
        <v>5542.724999999999</v>
      </c>
      <c r="I8" s="509">
        <v>140</v>
      </c>
      <c r="J8" s="508">
        <v>3257.1</v>
      </c>
      <c r="K8" s="509">
        <v>70</v>
      </c>
      <c r="L8" s="508">
        <v>5629.95</v>
      </c>
      <c r="M8" s="509">
        <v>120</v>
      </c>
      <c r="N8" s="510">
        <v>9010.18</v>
      </c>
      <c r="O8" s="511">
        <v>200</v>
      </c>
    </row>
    <row r="9" spans="1:15" ht="24.75" customHeight="1">
      <c r="A9" s="285" t="s">
        <v>1668</v>
      </c>
      <c r="B9" s="501">
        <v>0</v>
      </c>
      <c r="C9" s="507">
        <v>0</v>
      </c>
      <c r="D9" s="503">
        <v>1810.725</v>
      </c>
      <c r="E9" s="502">
        <v>40</v>
      </c>
      <c r="F9" s="512">
        <v>3602.15</v>
      </c>
      <c r="G9" s="509">
        <v>80</v>
      </c>
      <c r="H9" s="508">
        <v>3932.35</v>
      </c>
      <c r="I9" s="509">
        <v>100</v>
      </c>
      <c r="J9" s="508">
        <v>10657.1</v>
      </c>
      <c r="K9" s="509">
        <v>220</v>
      </c>
      <c r="L9" s="508">
        <v>3739.15</v>
      </c>
      <c r="M9" s="509">
        <v>80</v>
      </c>
      <c r="N9" s="510">
        <v>6212.85</v>
      </c>
      <c r="O9" s="511">
        <v>140</v>
      </c>
    </row>
    <row r="10" spans="1:15" ht="24.75" customHeight="1">
      <c r="A10" s="285" t="s">
        <v>1669</v>
      </c>
      <c r="B10" s="501">
        <v>1340.73</v>
      </c>
      <c r="C10" s="502">
        <v>30</v>
      </c>
      <c r="D10" s="503">
        <v>2290.13</v>
      </c>
      <c r="E10" s="502">
        <v>50</v>
      </c>
      <c r="F10" s="512">
        <v>2689.325</v>
      </c>
      <c r="G10" s="509">
        <v>60</v>
      </c>
      <c r="H10" s="508">
        <v>5531.6</v>
      </c>
      <c r="I10" s="509">
        <v>140</v>
      </c>
      <c r="J10" s="508">
        <v>6950.8</v>
      </c>
      <c r="K10" s="509">
        <v>140</v>
      </c>
      <c r="L10" s="508">
        <v>7453.55</v>
      </c>
      <c r="M10" s="509">
        <v>160</v>
      </c>
      <c r="N10" s="510">
        <v>14525.89</v>
      </c>
      <c r="O10" s="511">
        <v>320</v>
      </c>
    </row>
    <row r="11" spans="1:15" ht="24.75" customHeight="1">
      <c r="A11" s="285" t="s">
        <v>1670</v>
      </c>
      <c r="B11" s="501">
        <v>437.3</v>
      </c>
      <c r="C11" s="502">
        <v>10</v>
      </c>
      <c r="D11" s="503">
        <v>1348.15</v>
      </c>
      <c r="E11" s="502">
        <v>40</v>
      </c>
      <c r="F11" s="512">
        <v>3112.005</v>
      </c>
      <c r="G11" s="509">
        <v>70</v>
      </c>
      <c r="H11" s="508">
        <v>3943.45</v>
      </c>
      <c r="I11" s="509">
        <v>100</v>
      </c>
      <c r="J11" s="508">
        <v>4381.8</v>
      </c>
      <c r="K11" s="509">
        <v>90</v>
      </c>
      <c r="L11" s="508">
        <v>8316.9</v>
      </c>
      <c r="M11" s="509">
        <v>180</v>
      </c>
      <c r="N11" s="510"/>
      <c r="O11" s="511"/>
    </row>
    <row r="12" spans="1:15" ht="24.75" customHeight="1">
      <c r="A12" s="285" t="s">
        <v>1671</v>
      </c>
      <c r="B12" s="501">
        <v>2183.225</v>
      </c>
      <c r="C12" s="502">
        <v>50</v>
      </c>
      <c r="D12" s="503">
        <v>2213.55</v>
      </c>
      <c r="E12" s="502">
        <v>50</v>
      </c>
      <c r="F12" s="503">
        <v>1326.735</v>
      </c>
      <c r="G12" s="502">
        <v>30</v>
      </c>
      <c r="H12" s="508">
        <v>5125.83</v>
      </c>
      <c r="I12" s="509">
        <v>130</v>
      </c>
      <c r="J12" s="508">
        <v>6352.28</v>
      </c>
      <c r="K12" s="509">
        <v>130</v>
      </c>
      <c r="L12" s="508">
        <v>8302.05</v>
      </c>
      <c r="M12" s="509">
        <v>180</v>
      </c>
      <c r="N12" s="510"/>
      <c r="O12" s="511"/>
    </row>
    <row r="13" spans="1:15" ht="24.75" customHeight="1">
      <c r="A13" s="285" t="s">
        <v>1672</v>
      </c>
      <c r="B13" s="501">
        <v>2624.225</v>
      </c>
      <c r="C13" s="502">
        <v>60</v>
      </c>
      <c r="D13" s="503">
        <v>3106.1</v>
      </c>
      <c r="E13" s="502">
        <v>70</v>
      </c>
      <c r="F13" s="503">
        <v>3093.7749999999996</v>
      </c>
      <c r="G13" s="502">
        <v>70</v>
      </c>
      <c r="H13" s="508">
        <v>4799.95</v>
      </c>
      <c r="I13" s="509">
        <v>120</v>
      </c>
      <c r="J13" s="508">
        <v>7561.65</v>
      </c>
      <c r="K13" s="509">
        <v>150</v>
      </c>
      <c r="L13" s="508">
        <v>5503.2</v>
      </c>
      <c r="M13" s="509">
        <v>120</v>
      </c>
      <c r="N13" s="510"/>
      <c r="O13" s="511"/>
    </row>
    <row r="14" spans="1:15" ht="24.75" customHeight="1">
      <c r="A14" s="285" t="s">
        <v>1673</v>
      </c>
      <c r="B14" s="501">
        <v>436.25</v>
      </c>
      <c r="C14" s="502">
        <v>10</v>
      </c>
      <c r="D14" s="503">
        <v>3124.5</v>
      </c>
      <c r="E14" s="502">
        <v>70</v>
      </c>
      <c r="F14" s="512">
        <v>3457.575</v>
      </c>
      <c r="G14" s="509">
        <v>80</v>
      </c>
      <c r="H14" s="512">
        <v>5624.83</v>
      </c>
      <c r="I14" s="509">
        <v>140</v>
      </c>
      <c r="J14" s="512">
        <v>5621.88</v>
      </c>
      <c r="K14" s="509">
        <v>110</v>
      </c>
      <c r="L14" s="512">
        <v>7246.63</v>
      </c>
      <c r="M14" s="509">
        <v>160</v>
      </c>
      <c r="N14" s="513"/>
      <c r="O14" s="511"/>
    </row>
    <row r="15" spans="1:15" ht="24.75" customHeight="1">
      <c r="A15" s="285" t="s">
        <v>1169</v>
      </c>
      <c r="B15" s="501">
        <v>3052.16</v>
      </c>
      <c r="C15" s="502">
        <v>70</v>
      </c>
      <c r="D15" s="503">
        <v>452.95</v>
      </c>
      <c r="E15" s="502">
        <v>10</v>
      </c>
      <c r="F15" s="512">
        <v>4950.64</v>
      </c>
      <c r="G15" s="509">
        <v>120</v>
      </c>
      <c r="H15" s="512">
        <v>6474.78</v>
      </c>
      <c r="I15" s="509">
        <v>160</v>
      </c>
      <c r="J15" s="512">
        <v>6495.8</v>
      </c>
      <c r="K15" s="509">
        <v>130</v>
      </c>
      <c r="L15" s="512">
        <v>11627.85</v>
      </c>
      <c r="M15" s="509">
        <v>260</v>
      </c>
      <c r="N15" s="513"/>
      <c r="O15" s="511"/>
    </row>
    <row r="16" spans="1:15" ht="24.75" customHeight="1">
      <c r="A16" s="285" t="s">
        <v>1170</v>
      </c>
      <c r="B16" s="501">
        <v>2177.63</v>
      </c>
      <c r="C16" s="502">
        <v>50</v>
      </c>
      <c r="D16" s="512">
        <v>2742.225</v>
      </c>
      <c r="E16" s="509">
        <v>60</v>
      </c>
      <c r="F16" s="512">
        <v>5293.265</v>
      </c>
      <c r="G16" s="509">
        <v>130</v>
      </c>
      <c r="H16" s="512">
        <v>7678.38</v>
      </c>
      <c r="I16" s="509">
        <v>180</v>
      </c>
      <c r="J16" s="512">
        <v>5298.2</v>
      </c>
      <c r="K16" s="509">
        <v>110</v>
      </c>
      <c r="L16" s="512">
        <v>9332.05</v>
      </c>
      <c r="M16" s="509">
        <v>200</v>
      </c>
      <c r="N16" s="513"/>
      <c r="O16" s="511"/>
    </row>
    <row r="17" spans="1:15" ht="24.75" customHeight="1">
      <c r="A17" s="340" t="s">
        <v>1171</v>
      </c>
      <c r="B17" s="514">
        <v>1306.875</v>
      </c>
      <c r="C17" s="515">
        <v>30</v>
      </c>
      <c r="D17" s="516">
        <v>2304.975</v>
      </c>
      <c r="E17" s="517">
        <v>50</v>
      </c>
      <c r="F17" s="516">
        <v>4475.85</v>
      </c>
      <c r="G17" s="517">
        <v>110</v>
      </c>
      <c r="H17" s="516">
        <v>14631.58</v>
      </c>
      <c r="I17" s="517">
        <v>340</v>
      </c>
      <c r="J17" s="516">
        <v>8210.38</v>
      </c>
      <c r="K17" s="517">
        <v>170</v>
      </c>
      <c r="L17" s="516">
        <v>10262.95</v>
      </c>
      <c r="M17" s="517">
        <v>220</v>
      </c>
      <c r="N17" s="518"/>
      <c r="O17" s="519"/>
    </row>
    <row r="18" spans="1:15" ht="24.75" customHeight="1" thickBot="1">
      <c r="A18" s="288" t="s">
        <v>1174</v>
      </c>
      <c r="B18" s="520">
        <v>15405.75</v>
      </c>
      <c r="C18" s="521">
        <v>350</v>
      </c>
      <c r="D18" s="522">
        <v>26848.604999999996</v>
      </c>
      <c r="E18" s="523">
        <v>600</v>
      </c>
      <c r="F18" s="522">
        <v>40327.67</v>
      </c>
      <c r="G18" s="523">
        <v>930</v>
      </c>
      <c r="H18" s="524">
        <v>70602.525</v>
      </c>
      <c r="I18" s="523">
        <v>1730</v>
      </c>
      <c r="J18" s="524">
        <v>73400.62</v>
      </c>
      <c r="K18" s="523">
        <v>1520</v>
      </c>
      <c r="L18" s="524">
        <v>102093.23</v>
      </c>
      <c r="M18" s="523">
        <v>2190</v>
      </c>
      <c r="N18" s="524">
        <v>46530.5</v>
      </c>
      <c r="O18" s="525">
        <v>1020</v>
      </c>
    </row>
    <row r="19" ht="13.5" thickTop="1"/>
  </sheetData>
  <mergeCells count="10">
    <mergeCell ref="L4:M4"/>
    <mergeCell ref="A2:O2"/>
    <mergeCell ref="A1:O1"/>
    <mergeCell ref="A3:O3"/>
    <mergeCell ref="N4:O4"/>
    <mergeCell ref="B4:C4"/>
    <mergeCell ref="D4:E4"/>
    <mergeCell ref="F4:G4"/>
    <mergeCell ref="H4:I4"/>
    <mergeCell ref="J4:K4"/>
  </mergeCells>
  <printOptions/>
  <pageMargins left="0.75" right="0.75" top="1" bottom="1" header="0.5" footer="0.5"/>
  <pageSetup fitToHeight="1" fitToWidth="1" horizontalDpi="600" verticalDpi="600" orientation="portrait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B1" sqref="B1:I1"/>
    </sheetView>
  </sheetViews>
  <sheetFormatPr defaultColWidth="9.140625" defaultRowHeight="12.75"/>
  <cols>
    <col min="1" max="1" width="5.28125" style="0" customWidth="1"/>
    <col min="2" max="9" width="11.7109375" style="0" customWidth="1"/>
  </cols>
  <sheetData>
    <row r="1" spans="1:9" ht="15" customHeight="1">
      <c r="A1" s="55"/>
      <c r="B1" s="1368" t="s">
        <v>1234</v>
      </c>
      <c r="C1" s="1368"/>
      <c r="D1" s="1368"/>
      <c r="E1" s="1368"/>
      <c r="F1" s="1368"/>
      <c r="G1" s="1368"/>
      <c r="H1" s="1368"/>
      <c r="I1" s="1368"/>
    </row>
    <row r="2" spans="1:9" ht="15" customHeight="1">
      <c r="A2" s="55"/>
      <c r="B2" s="1369" t="s">
        <v>1693</v>
      </c>
      <c r="C2" s="1369"/>
      <c r="D2" s="1369"/>
      <c r="E2" s="1369"/>
      <c r="F2" s="1369"/>
      <c r="G2" s="1369"/>
      <c r="H2" s="1369"/>
      <c r="I2" s="1369"/>
    </row>
    <row r="3" spans="1:9" ht="15" customHeight="1">
      <c r="A3" s="55"/>
      <c r="B3" s="136"/>
      <c r="C3" s="136"/>
      <c r="D3" s="136"/>
      <c r="E3" s="542"/>
      <c r="F3" s="542"/>
      <c r="G3" s="542"/>
      <c r="H3" s="542"/>
      <c r="I3" s="55"/>
    </row>
    <row r="4" spans="1:9" ht="15" customHeight="1">
      <c r="A4" s="55"/>
      <c r="B4" s="15"/>
      <c r="C4" s="15"/>
      <c r="D4" s="15"/>
      <c r="E4" s="15"/>
      <c r="F4" s="15"/>
      <c r="G4" s="55"/>
      <c r="H4" s="55"/>
      <c r="I4" s="55"/>
    </row>
    <row r="5" spans="1:9" ht="15" customHeight="1" thickBot="1">
      <c r="A5" s="55"/>
      <c r="B5" s="1439" t="s">
        <v>488</v>
      </c>
      <c r="C5" s="1439"/>
      <c r="D5" s="1439"/>
      <c r="E5" s="1439"/>
      <c r="F5" s="1439"/>
      <c r="G5" s="1439"/>
      <c r="H5" s="1439"/>
      <c r="I5" s="1439"/>
    </row>
    <row r="6" spans="1:9" ht="16.5" customHeight="1" thickTop="1">
      <c r="A6" s="55"/>
      <c r="B6" s="526" t="s">
        <v>1330</v>
      </c>
      <c r="C6" s="527" t="s">
        <v>1663</v>
      </c>
      <c r="D6" s="528" t="s">
        <v>738</v>
      </c>
      <c r="E6" s="528" t="s">
        <v>739</v>
      </c>
      <c r="F6" s="529" t="s">
        <v>1347</v>
      </c>
      <c r="G6" s="527" t="s">
        <v>371</v>
      </c>
      <c r="H6" s="527" t="s">
        <v>1490</v>
      </c>
      <c r="I6" s="530" t="s">
        <v>1370</v>
      </c>
    </row>
    <row r="7" spans="1:9" ht="16.5" customHeight="1">
      <c r="A7" s="55"/>
      <c r="B7" s="285" t="s">
        <v>1665</v>
      </c>
      <c r="C7" s="531">
        <v>585</v>
      </c>
      <c r="D7" s="430">
        <v>400</v>
      </c>
      <c r="E7" s="430">
        <v>0</v>
      </c>
      <c r="F7" s="487">
        <v>0</v>
      </c>
      <c r="G7" s="532">
        <v>18150</v>
      </c>
      <c r="H7" s="532">
        <v>0</v>
      </c>
      <c r="I7" s="533">
        <v>2950</v>
      </c>
    </row>
    <row r="8" spans="1:9" ht="16.5" customHeight="1">
      <c r="A8" s="55"/>
      <c r="B8" s="285" t="s">
        <v>1666</v>
      </c>
      <c r="C8" s="531">
        <v>189</v>
      </c>
      <c r="D8" s="430">
        <v>550</v>
      </c>
      <c r="E8" s="430">
        <v>370</v>
      </c>
      <c r="F8" s="487">
        <v>4080</v>
      </c>
      <c r="G8" s="532">
        <v>3720</v>
      </c>
      <c r="H8" s="532">
        <v>350</v>
      </c>
      <c r="I8" s="1186">
        <v>0</v>
      </c>
    </row>
    <row r="9" spans="1:9" ht="16.5" customHeight="1">
      <c r="A9" s="55"/>
      <c r="B9" s="285" t="s">
        <v>1667</v>
      </c>
      <c r="C9" s="531">
        <v>3367.28</v>
      </c>
      <c r="D9" s="430">
        <v>220</v>
      </c>
      <c r="E9" s="430">
        <v>1575</v>
      </c>
      <c r="F9" s="487">
        <v>9665</v>
      </c>
      <c r="G9" s="532">
        <v>11155</v>
      </c>
      <c r="H9" s="532">
        <v>3700</v>
      </c>
      <c r="I9" s="533">
        <v>17892.4</v>
      </c>
    </row>
    <row r="10" spans="1:9" ht="16.5" customHeight="1">
      <c r="A10" s="55"/>
      <c r="B10" s="285" t="s">
        <v>1668</v>
      </c>
      <c r="C10" s="531">
        <v>15836.81</v>
      </c>
      <c r="D10" s="430">
        <v>0</v>
      </c>
      <c r="E10" s="430">
        <v>2101.5</v>
      </c>
      <c r="F10" s="487">
        <v>13135</v>
      </c>
      <c r="G10" s="532">
        <v>2500</v>
      </c>
      <c r="H10" s="532">
        <v>13234</v>
      </c>
      <c r="I10" s="533">
        <v>30968</v>
      </c>
    </row>
    <row r="11" spans="1:9" ht="16.5" customHeight="1">
      <c r="A11" s="55"/>
      <c r="B11" s="285" t="s">
        <v>1669</v>
      </c>
      <c r="C11" s="531">
        <v>2362.5</v>
      </c>
      <c r="D11" s="430">
        <v>0</v>
      </c>
      <c r="E11" s="430">
        <v>1074.7</v>
      </c>
      <c r="F11" s="487">
        <v>9310</v>
      </c>
      <c r="G11" s="532">
        <v>0</v>
      </c>
      <c r="H11" s="532">
        <v>28178.9</v>
      </c>
      <c r="I11" s="533">
        <v>29865.26</v>
      </c>
    </row>
    <row r="12" spans="1:9" ht="16.5" customHeight="1">
      <c r="A12" s="55"/>
      <c r="B12" s="285" t="s">
        <v>1670</v>
      </c>
      <c r="C12" s="531">
        <v>200</v>
      </c>
      <c r="D12" s="430">
        <v>753.5</v>
      </c>
      <c r="E12" s="433">
        <v>3070</v>
      </c>
      <c r="F12" s="487">
        <v>10780</v>
      </c>
      <c r="G12" s="532">
        <v>6010</v>
      </c>
      <c r="H12" s="532">
        <v>19784.4</v>
      </c>
      <c r="I12" s="533"/>
    </row>
    <row r="13" spans="1:9" ht="16.5" customHeight="1">
      <c r="A13" s="55"/>
      <c r="B13" s="285" t="s">
        <v>1671</v>
      </c>
      <c r="C13" s="531">
        <v>6224.804</v>
      </c>
      <c r="D13" s="430">
        <v>200</v>
      </c>
      <c r="E13" s="430">
        <v>0</v>
      </c>
      <c r="F13" s="487">
        <v>25532</v>
      </c>
      <c r="G13" s="532">
        <v>12260</v>
      </c>
      <c r="H13" s="532">
        <v>18527.19</v>
      </c>
      <c r="I13" s="533"/>
    </row>
    <row r="14" spans="1:9" ht="16.5" customHeight="1">
      <c r="A14" s="55"/>
      <c r="B14" s="285" t="s">
        <v>1672</v>
      </c>
      <c r="C14" s="531">
        <v>11402</v>
      </c>
      <c r="D14" s="433">
        <v>160</v>
      </c>
      <c r="E14" s="433">
        <v>300</v>
      </c>
      <c r="F14" s="487">
        <v>0</v>
      </c>
      <c r="G14" s="532">
        <v>29437.5</v>
      </c>
      <c r="H14" s="532">
        <v>1394.29</v>
      </c>
      <c r="I14" s="533"/>
    </row>
    <row r="15" spans="1:9" ht="16.5" customHeight="1">
      <c r="A15" s="55"/>
      <c r="B15" s="285" t="s">
        <v>1673</v>
      </c>
      <c r="C15" s="531">
        <v>4027.9</v>
      </c>
      <c r="D15" s="433">
        <v>950</v>
      </c>
      <c r="E15" s="433">
        <v>8630</v>
      </c>
      <c r="F15" s="487">
        <v>3850</v>
      </c>
      <c r="G15" s="532">
        <v>2150</v>
      </c>
      <c r="H15" s="532">
        <v>6617.5</v>
      </c>
      <c r="I15" s="533"/>
    </row>
    <row r="16" spans="1:9" ht="16.5" customHeight="1">
      <c r="A16" s="55"/>
      <c r="B16" s="285" t="s">
        <v>1169</v>
      </c>
      <c r="C16" s="531">
        <v>1040</v>
      </c>
      <c r="D16" s="433">
        <v>4800</v>
      </c>
      <c r="E16" s="433">
        <v>13821</v>
      </c>
      <c r="F16" s="487">
        <v>21250</v>
      </c>
      <c r="G16" s="532">
        <v>11220</v>
      </c>
      <c r="H16" s="532">
        <v>67.1</v>
      </c>
      <c r="I16" s="533"/>
    </row>
    <row r="17" spans="1:9" ht="16.5" customHeight="1">
      <c r="A17" s="55"/>
      <c r="B17" s="285" t="s">
        <v>1170</v>
      </c>
      <c r="C17" s="531">
        <v>600</v>
      </c>
      <c r="D17" s="430">
        <v>0</v>
      </c>
      <c r="E17" s="433">
        <v>350</v>
      </c>
      <c r="F17" s="487">
        <v>4500</v>
      </c>
      <c r="G17" s="532">
        <v>11180</v>
      </c>
      <c r="H17" s="532">
        <v>2.88</v>
      </c>
      <c r="I17" s="533"/>
    </row>
    <row r="18" spans="1:9" ht="16.5" customHeight="1">
      <c r="A18" s="55"/>
      <c r="B18" s="340" t="s">
        <v>1171</v>
      </c>
      <c r="C18" s="534">
        <v>3472.05</v>
      </c>
      <c r="D18" s="437">
        <v>1850</v>
      </c>
      <c r="E18" s="437">
        <v>15687</v>
      </c>
      <c r="F18" s="489">
        <v>1730</v>
      </c>
      <c r="G18" s="535">
        <v>0</v>
      </c>
      <c r="H18" s="535">
        <v>4080</v>
      </c>
      <c r="I18" s="536"/>
    </row>
    <row r="19" spans="1:9" ht="16.5" customHeight="1" thickBot="1">
      <c r="A19" s="63"/>
      <c r="B19" s="455" t="s">
        <v>1174</v>
      </c>
      <c r="C19" s="456">
        <v>49307.344000000005</v>
      </c>
      <c r="D19" s="456">
        <v>9883.5</v>
      </c>
      <c r="E19" s="459">
        <v>46979.2</v>
      </c>
      <c r="F19" s="537">
        <v>103832</v>
      </c>
      <c r="G19" s="538">
        <v>107782.5</v>
      </c>
      <c r="H19" s="538">
        <v>95936.26</v>
      </c>
      <c r="I19" s="539">
        <v>81675.66</v>
      </c>
    </row>
    <row r="20" spans="1:9" ht="13.5" thickTop="1">
      <c r="A20" s="57"/>
      <c r="B20" s="1272" t="s">
        <v>1694</v>
      </c>
      <c r="C20" s="1274"/>
      <c r="D20" s="1274"/>
      <c r="E20" s="1274"/>
      <c r="F20" s="1274"/>
      <c r="G20" s="1274"/>
      <c r="H20" s="1274"/>
      <c r="I20" s="57"/>
    </row>
    <row r="21" spans="1:9" ht="12.75">
      <c r="A21" s="57"/>
      <c r="B21" s="1272" t="s">
        <v>1327</v>
      </c>
      <c r="C21" s="1274"/>
      <c r="D21" s="1274"/>
      <c r="E21" s="1274"/>
      <c r="F21" s="1274"/>
      <c r="G21" s="1274"/>
      <c r="H21" s="1274"/>
      <c r="I21" s="57"/>
    </row>
    <row r="22" spans="1:9" ht="15" customHeight="1">
      <c r="A22" s="57"/>
      <c r="B22" s="43"/>
      <c r="C22" s="57"/>
      <c r="D22" s="57"/>
      <c r="E22" s="57"/>
      <c r="F22" s="57"/>
      <c r="G22" s="57"/>
      <c r="H22" s="57"/>
      <c r="I22" s="57"/>
    </row>
    <row r="23" spans="1:9" ht="15" customHeight="1">
      <c r="A23" s="57"/>
      <c r="B23" s="43"/>
      <c r="C23" s="57"/>
      <c r="D23" s="57"/>
      <c r="E23" s="57"/>
      <c r="F23" s="57"/>
      <c r="G23" s="57"/>
      <c r="H23" s="57"/>
      <c r="I23" s="57"/>
    </row>
    <row r="24" spans="1:9" ht="15" customHeight="1">
      <c r="A24" s="57"/>
      <c r="B24" s="57"/>
      <c r="C24" s="57"/>
      <c r="D24" s="57"/>
      <c r="E24" s="57"/>
      <c r="F24" s="57"/>
      <c r="G24" s="57"/>
      <c r="H24" s="57"/>
      <c r="I24" s="57"/>
    </row>
    <row r="25" spans="1:9" ht="15" customHeight="1">
      <c r="A25" s="55"/>
      <c r="B25" s="1368" t="s">
        <v>1235</v>
      </c>
      <c r="C25" s="1368"/>
      <c r="D25" s="1368"/>
      <c r="E25" s="1368"/>
      <c r="F25" s="1368"/>
      <c r="G25" s="1368"/>
      <c r="H25" s="1368"/>
      <c r="I25" s="1368"/>
    </row>
    <row r="26" spans="1:9" ht="15" customHeight="1">
      <c r="A26" s="55"/>
      <c r="B26" s="1442" t="s">
        <v>1695</v>
      </c>
      <c r="C26" s="1442"/>
      <c r="D26" s="1442"/>
      <c r="E26" s="1442"/>
      <c r="F26" s="1442"/>
      <c r="G26" s="1442"/>
      <c r="H26" s="1442"/>
      <c r="I26" s="1442"/>
    </row>
    <row r="27" spans="1:9" ht="15" customHeight="1" thickBot="1">
      <c r="A27" s="55"/>
      <c r="B27" s="1439" t="s">
        <v>488</v>
      </c>
      <c r="C27" s="1439"/>
      <c r="D27" s="1439"/>
      <c r="E27" s="1439"/>
      <c r="F27" s="1439"/>
      <c r="G27" s="1439"/>
      <c r="H27" s="1439"/>
      <c r="I27" s="1439"/>
    </row>
    <row r="28" spans="1:9" ht="16.5" customHeight="1" thickTop="1">
      <c r="A28" s="55"/>
      <c r="B28" s="463" t="s">
        <v>1330</v>
      </c>
      <c r="C28" s="464" t="s">
        <v>1663</v>
      </c>
      <c r="D28" s="427" t="s">
        <v>738</v>
      </c>
      <c r="E28" s="427" t="s">
        <v>739</v>
      </c>
      <c r="F28" s="428" t="s">
        <v>1347</v>
      </c>
      <c r="G28" s="527" t="s">
        <v>371</v>
      </c>
      <c r="H28" s="527" t="s">
        <v>1490</v>
      </c>
      <c r="I28" s="530" t="s">
        <v>1370</v>
      </c>
    </row>
    <row r="29" spans="1:9" ht="16.5" customHeight="1">
      <c r="A29" s="55"/>
      <c r="B29" s="285" t="s">
        <v>1665</v>
      </c>
      <c r="C29" s="465">
        <v>4309</v>
      </c>
      <c r="D29" s="466">
        <v>20554.2</v>
      </c>
      <c r="E29" s="466">
        <v>13397</v>
      </c>
      <c r="F29" s="479">
        <v>35455</v>
      </c>
      <c r="G29" s="532">
        <v>22432</v>
      </c>
      <c r="H29" s="532">
        <v>9527</v>
      </c>
      <c r="I29" s="533">
        <v>26345.5</v>
      </c>
    </row>
    <row r="30" spans="1:9" ht="16.5" customHeight="1">
      <c r="A30" s="55"/>
      <c r="B30" s="285" t="s">
        <v>1666</v>
      </c>
      <c r="C30" s="465">
        <v>13165</v>
      </c>
      <c r="D30" s="466">
        <v>24670.5</v>
      </c>
      <c r="E30" s="466">
        <v>18830</v>
      </c>
      <c r="F30" s="479">
        <v>31353</v>
      </c>
      <c r="G30" s="532">
        <v>21897</v>
      </c>
      <c r="H30" s="532">
        <v>29763</v>
      </c>
      <c r="I30" s="533">
        <v>22856</v>
      </c>
    </row>
    <row r="31" spans="1:9" ht="16.5" customHeight="1">
      <c r="A31" s="55"/>
      <c r="B31" s="285" t="s">
        <v>1479</v>
      </c>
      <c r="C31" s="465">
        <v>12145</v>
      </c>
      <c r="D31" s="466">
        <v>12021</v>
      </c>
      <c r="E31" s="466">
        <v>15855</v>
      </c>
      <c r="F31" s="479">
        <v>35062</v>
      </c>
      <c r="G31" s="532">
        <v>23934</v>
      </c>
      <c r="H31" s="532">
        <v>26239</v>
      </c>
      <c r="I31" s="533">
        <v>24944</v>
      </c>
    </row>
    <row r="32" spans="1:9" ht="16.5" customHeight="1">
      <c r="A32" s="55"/>
      <c r="B32" s="285" t="s">
        <v>1668</v>
      </c>
      <c r="C32" s="465">
        <v>9056</v>
      </c>
      <c r="D32" s="466">
        <v>10369</v>
      </c>
      <c r="E32" s="466">
        <v>14880</v>
      </c>
      <c r="F32" s="479">
        <v>21472</v>
      </c>
      <c r="G32" s="532">
        <v>36880</v>
      </c>
      <c r="H32" s="532">
        <v>30559.5</v>
      </c>
      <c r="I32" s="533">
        <v>45845</v>
      </c>
    </row>
    <row r="33" spans="1:9" ht="16.5" customHeight="1">
      <c r="A33" s="55"/>
      <c r="B33" s="285" t="s">
        <v>1669</v>
      </c>
      <c r="C33" s="465">
        <v>11018</v>
      </c>
      <c r="D33" s="466">
        <v>15533</v>
      </c>
      <c r="E33" s="466">
        <v>14180</v>
      </c>
      <c r="F33" s="479">
        <v>20418</v>
      </c>
      <c r="G33" s="532">
        <v>21661</v>
      </c>
      <c r="H33" s="532">
        <v>22845</v>
      </c>
      <c r="I33" s="533">
        <v>45152.9</v>
      </c>
    </row>
    <row r="34" spans="1:9" ht="16.5" customHeight="1">
      <c r="A34" s="55"/>
      <c r="B34" s="285" t="s">
        <v>1670</v>
      </c>
      <c r="C34" s="465">
        <v>11030</v>
      </c>
      <c r="D34" s="466">
        <v>11255.5</v>
      </c>
      <c r="E34" s="481">
        <v>17395</v>
      </c>
      <c r="F34" s="479">
        <v>24379</v>
      </c>
      <c r="G34" s="532">
        <v>19955</v>
      </c>
      <c r="H34" s="532">
        <v>31964</v>
      </c>
      <c r="I34" s="533"/>
    </row>
    <row r="35" spans="1:9" ht="16.5" customHeight="1">
      <c r="A35" s="55"/>
      <c r="B35" s="285" t="s">
        <v>1671</v>
      </c>
      <c r="C35" s="465">
        <v>12710</v>
      </c>
      <c r="D35" s="481">
        <v>14541</v>
      </c>
      <c r="E35" s="481">
        <v>8962</v>
      </c>
      <c r="F35" s="479">
        <v>12236</v>
      </c>
      <c r="G35" s="532">
        <v>27293</v>
      </c>
      <c r="H35" s="532">
        <v>24596</v>
      </c>
      <c r="I35" s="533"/>
    </row>
    <row r="36" spans="1:9" ht="16.5" customHeight="1">
      <c r="A36" s="55"/>
      <c r="B36" s="285" t="s">
        <v>1672</v>
      </c>
      <c r="C36" s="465">
        <v>9500</v>
      </c>
      <c r="D36" s="481">
        <v>20075</v>
      </c>
      <c r="E36" s="481">
        <v>7713</v>
      </c>
      <c r="F36" s="479">
        <v>10443</v>
      </c>
      <c r="G36" s="532">
        <v>18938.6</v>
      </c>
      <c r="H36" s="532">
        <v>13045</v>
      </c>
      <c r="I36" s="533"/>
    </row>
    <row r="37" spans="1:9" ht="16.5" customHeight="1">
      <c r="A37" s="55"/>
      <c r="B37" s="285" t="s">
        <v>1673</v>
      </c>
      <c r="C37" s="465">
        <v>18162</v>
      </c>
      <c r="D37" s="481">
        <v>15654</v>
      </c>
      <c r="E37" s="481">
        <v>7295</v>
      </c>
      <c r="F37" s="479">
        <v>12583.9</v>
      </c>
      <c r="G37" s="532">
        <v>27518</v>
      </c>
      <c r="H37" s="532">
        <v>26999</v>
      </c>
      <c r="I37" s="533"/>
    </row>
    <row r="38" spans="1:9" ht="16.5" customHeight="1">
      <c r="A38" s="55"/>
      <c r="B38" s="285" t="s">
        <v>1169</v>
      </c>
      <c r="C38" s="465">
        <v>13050</v>
      </c>
      <c r="D38" s="481">
        <v>7970</v>
      </c>
      <c r="E38" s="481">
        <v>20300</v>
      </c>
      <c r="F38" s="479">
        <v>21570</v>
      </c>
      <c r="G38" s="532">
        <v>27686</v>
      </c>
      <c r="H38" s="532">
        <v>16177</v>
      </c>
      <c r="I38" s="533"/>
    </row>
    <row r="39" spans="1:9" ht="16.5" customHeight="1">
      <c r="A39" s="55"/>
      <c r="B39" s="285" t="s">
        <v>1170</v>
      </c>
      <c r="C39" s="465">
        <v>18334.25</v>
      </c>
      <c r="D39" s="481">
        <v>10245</v>
      </c>
      <c r="E39" s="481">
        <v>17397</v>
      </c>
      <c r="F39" s="479">
        <v>17413</v>
      </c>
      <c r="G39" s="532">
        <v>23702</v>
      </c>
      <c r="H39" s="532">
        <v>14110</v>
      </c>
      <c r="I39" s="533"/>
    </row>
    <row r="40" spans="1:9" ht="16.5" customHeight="1">
      <c r="A40" s="55"/>
      <c r="B40" s="340" t="s">
        <v>1171</v>
      </c>
      <c r="C40" s="471">
        <v>20358.5</v>
      </c>
      <c r="D40" s="472">
        <v>12862</v>
      </c>
      <c r="E40" s="472">
        <v>13980</v>
      </c>
      <c r="F40" s="436">
        <v>15934.2</v>
      </c>
      <c r="G40" s="535">
        <v>21522</v>
      </c>
      <c r="H40" s="535">
        <v>23022</v>
      </c>
      <c r="I40" s="536"/>
    </row>
    <row r="41" spans="1:9" ht="16.5" customHeight="1" thickBot="1">
      <c r="A41" s="55"/>
      <c r="B41" s="455" t="s">
        <v>1174</v>
      </c>
      <c r="C41" s="475">
        <v>152837.75</v>
      </c>
      <c r="D41" s="540">
        <v>175750.2</v>
      </c>
      <c r="E41" s="540">
        <v>170184</v>
      </c>
      <c r="F41" s="541">
        <v>258319.1</v>
      </c>
      <c r="G41" s="538">
        <v>293418.6</v>
      </c>
      <c r="H41" s="538">
        <v>268846.5</v>
      </c>
      <c r="I41" s="539">
        <v>165143.4</v>
      </c>
    </row>
    <row r="42" spans="1:9" ht="15" customHeight="1" thickTop="1">
      <c r="A42" s="55"/>
      <c r="B42" s="55"/>
      <c r="C42" s="55"/>
      <c r="D42" s="55"/>
      <c r="E42" s="55"/>
      <c r="F42" s="55"/>
      <c r="G42" s="55"/>
      <c r="H42" s="55"/>
      <c r="I42" s="55"/>
    </row>
  </sheetData>
  <mergeCells count="6">
    <mergeCell ref="B27:I27"/>
    <mergeCell ref="B5:I5"/>
    <mergeCell ref="B25:I25"/>
    <mergeCell ref="B1:I1"/>
    <mergeCell ref="B2:I2"/>
    <mergeCell ref="B26:I26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58"/>
  <sheetViews>
    <sheetView workbookViewId="0" topLeftCell="A66">
      <selection activeCell="A66" sqref="A66:AX66"/>
    </sheetView>
  </sheetViews>
  <sheetFormatPr defaultColWidth="9.140625" defaultRowHeight="12.75"/>
  <cols>
    <col min="1" max="1" width="3.140625" style="145" customWidth="1"/>
    <col min="2" max="2" width="4.421875" style="145" customWidth="1"/>
    <col min="3" max="3" width="31.28125" style="145" customWidth="1"/>
    <col min="4" max="4" width="7.57421875" style="145" customWidth="1"/>
    <col min="5" max="5" width="7.28125" style="145" customWidth="1"/>
    <col min="6" max="6" width="8.57421875" style="145" customWidth="1"/>
    <col min="7" max="7" width="8.7109375" style="145" hidden="1" customWidth="1"/>
    <col min="8" max="8" width="9.00390625" style="145" hidden="1" customWidth="1"/>
    <col min="9" max="9" width="8.7109375" style="145" hidden="1" customWidth="1"/>
    <col min="10" max="10" width="9.00390625" style="145" customWidth="1"/>
    <col min="11" max="11" width="8.7109375" style="145" hidden="1" customWidth="1"/>
    <col min="12" max="12" width="8.8515625" style="145" hidden="1" customWidth="1"/>
    <col min="13" max="13" width="9.421875" style="110" hidden="1" customWidth="1"/>
    <col min="14" max="14" width="9.140625" style="110" customWidth="1"/>
    <col min="15" max="15" width="9.28125" style="110" hidden="1" customWidth="1"/>
    <col min="16" max="16" width="0" style="110" hidden="1" customWidth="1"/>
    <col min="17" max="17" width="9.8515625" style="145" hidden="1" customWidth="1"/>
    <col min="18" max="18" width="10.00390625" style="145" hidden="1" customWidth="1"/>
    <col min="19" max="21" width="9.7109375" style="145" hidden="1" customWidth="1"/>
    <col min="22" max="22" width="9.7109375" style="145" customWidth="1"/>
    <col min="23" max="23" width="9.7109375" style="145" hidden="1" customWidth="1"/>
    <col min="24" max="26" width="10.140625" style="145" hidden="1" customWidth="1"/>
    <col min="27" max="27" width="11.57421875" style="145" hidden="1" customWidth="1"/>
    <col min="28" max="29" width="9.28125" style="145" hidden="1" customWidth="1"/>
    <col min="30" max="33" width="11.57421875" style="145" hidden="1" customWidth="1"/>
    <col min="34" max="34" width="10.00390625" style="224" customWidth="1"/>
    <col min="35" max="35" width="8.421875" style="145" hidden="1" customWidth="1"/>
    <col min="36" max="43" width="9.140625" style="145" hidden="1" customWidth="1"/>
    <col min="44" max="44" width="10.140625" style="145" hidden="1" customWidth="1"/>
    <col min="45" max="45" width="10.28125" style="145" customWidth="1"/>
    <col min="46" max="46" width="10.8515625" style="145" customWidth="1"/>
    <col min="47" max="47" width="11.140625" style="145" bestFit="1" customWidth="1"/>
    <col min="48" max="48" width="12.421875" style="145" customWidth="1"/>
    <col min="49" max="49" width="12.140625" style="145" customWidth="1"/>
    <col min="50" max="50" width="10.8515625" style="145" customWidth="1"/>
    <col min="51" max="16384" width="9.140625" style="145" customWidth="1"/>
  </cols>
  <sheetData>
    <row r="1" spans="1:9" ht="12.75" customHeight="1" hidden="1">
      <c r="A1" s="1380" t="s">
        <v>1033</v>
      </c>
      <c r="B1" s="1380"/>
      <c r="C1" s="1380"/>
      <c r="D1" s="1380"/>
      <c r="E1" s="1380"/>
      <c r="F1" s="1380"/>
      <c r="G1" s="1380"/>
      <c r="H1" s="1380"/>
      <c r="I1" s="1380"/>
    </row>
    <row r="2" spans="1:9" ht="12.75" customHeight="1" hidden="1">
      <c r="A2" s="1380" t="s">
        <v>318</v>
      </c>
      <c r="B2" s="1380"/>
      <c r="C2" s="1380"/>
      <c r="D2" s="1380"/>
      <c r="E2" s="1380"/>
      <c r="F2" s="1380"/>
      <c r="G2" s="1380"/>
      <c r="H2" s="1380"/>
      <c r="I2" s="1380"/>
    </row>
    <row r="3" spans="1:9" ht="12.75" customHeight="1" hidden="1">
      <c r="A3" s="1380" t="s">
        <v>1555</v>
      </c>
      <c r="B3" s="1380"/>
      <c r="C3" s="1380"/>
      <c r="D3" s="1380"/>
      <c r="E3" s="1380"/>
      <c r="F3" s="1380"/>
      <c r="G3" s="1380"/>
      <c r="H3" s="1380"/>
      <c r="I3" s="1380"/>
    </row>
    <row r="4" spans="1:16" ht="5.25" customHeight="1" hidden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37"/>
      <c r="N4" s="137"/>
      <c r="O4" s="137"/>
      <c r="P4" s="137"/>
    </row>
    <row r="5" spans="1:9" ht="12.75" customHeight="1" hidden="1">
      <c r="A5" s="1380" t="s">
        <v>1697</v>
      </c>
      <c r="B5" s="1380"/>
      <c r="C5" s="1380"/>
      <c r="D5" s="1380"/>
      <c r="E5" s="1380"/>
      <c r="F5" s="1380"/>
      <c r="G5" s="1380"/>
      <c r="H5" s="1380"/>
      <c r="I5" s="1380"/>
    </row>
    <row r="6" spans="1:9" ht="12.75" customHeight="1" hidden="1">
      <c r="A6" s="1380" t="s">
        <v>319</v>
      </c>
      <c r="B6" s="1380"/>
      <c r="C6" s="1380"/>
      <c r="D6" s="1380"/>
      <c r="E6" s="1380"/>
      <c r="F6" s="1380"/>
      <c r="G6" s="1380"/>
      <c r="H6" s="1380"/>
      <c r="I6" s="1380"/>
    </row>
    <row r="7" spans="1:16" ht="5.25" customHeight="1" hidden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3"/>
      <c r="N7" s="43"/>
      <c r="O7" s="43"/>
      <c r="P7" s="43"/>
    </row>
    <row r="8" spans="1:34" s="876" customFormat="1" ht="12.75" customHeight="1" hidden="1">
      <c r="A8" s="1454" t="s">
        <v>1698</v>
      </c>
      <c r="B8" s="1455"/>
      <c r="C8" s="1456"/>
      <c r="D8" s="146">
        <v>2004</v>
      </c>
      <c r="E8" s="146">
        <v>2004</v>
      </c>
      <c r="F8" s="146">
        <v>2004</v>
      </c>
      <c r="G8" s="146">
        <v>2004</v>
      </c>
      <c r="H8" s="146">
        <v>2004</v>
      </c>
      <c r="I8" s="146">
        <v>2004</v>
      </c>
      <c r="J8" s="146">
        <v>2004</v>
      </c>
      <c r="K8" s="146">
        <v>2004</v>
      </c>
      <c r="L8" s="147">
        <v>2004</v>
      </c>
      <c r="M8" s="65">
        <v>2004</v>
      </c>
      <c r="N8" s="65">
        <v>2004</v>
      </c>
      <c r="O8" s="148">
        <v>2004</v>
      </c>
      <c r="P8" s="148">
        <v>2004</v>
      </c>
      <c r="AH8" s="224"/>
    </row>
    <row r="9" spans="1:34" s="876" customFormat="1" ht="12.75" customHeight="1" hidden="1">
      <c r="A9" s="1457" t="s">
        <v>320</v>
      </c>
      <c r="B9" s="1458"/>
      <c r="C9" s="1459"/>
      <c r="D9" s="140" t="s">
        <v>1171</v>
      </c>
      <c r="E9" s="140" t="s">
        <v>1171</v>
      </c>
      <c r="F9" s="140" t="s">
        <v>1171</v>
      </c>
      <c r="G9" s="140" t="s">
        <v>740</v>
      </c>
      <c r="H9" s="140" t="s">
        <v>321</v>
      </c>
      <c r="I9" s="140" t="s">
        <v>321</v>
      </c>
      <c r="J9" s="140" t="s">
        <v>321</v>
      </c>
      <c r="K9" s="140" t="s">
        <v>321</v>
      </c>
      <c r="L9" s="149" t="s">
        <v>321</v>
      </c>
      <c r="M9" s="66" t="s">
        <v>321</v>
      </c>
      <c r="N9" s="66" t="s">
        <v>321</v>
      </c>
      <c r="O9" s="150" t="s">
        <v>321</v>
      </c>
      <c r="P9" s="150" t="s">
        <v>321</v>
      </c>
      <c r="AH9" s="224"/>
    </row>
    <row r="10" spans="1:16" ht="12.75" hidden="1">
      <c r="A10" s="877" t="s">
        <v>322</v>
      </c>
      <c r="B10" s="878"/>
      <c r="C10" s="805"/>
      <c r="D10" s="131"/>
      <c r="E10" s="131"/>
      <c r="F10" s="131"/>
      <c r="G10" s="131"/>
      <c r="H10" s="131"/>
      <c r="I10" s="131"/>
      <c r="J10" s="131"/>
      <c r="K10" s="131"/>
      <c r="L10" s="152"/>
      <c r="M10" s="43"/>
      <c r="N10" s="43"/>
      <c r="O10" s="122"/>
      <c r="P10" s="122"/>
    </row>
    <row r="11" spans="1:16" ht="12.75" hidden="1">
      <c r="A11" s="879"/>
      <c r="B11" s="870" t="s">
        <v>326</v>
      </c>
      <c r="C11" s="122"/>
      <c r="D11" s="153">
        <v>1.820083870967742</v>
      </c>
      <c r="E11" s="153">
        <v>1.820083870967742</v>
      </c>
      <c r="F11" s="153">
        <v>1.820083870967742</v>
      </c>
      <c r="G11" s="153">
        <v>0</v>
      </c>
      <c r="H11" s="153">
        <v>0.3454</v>
      </c>
      <c r="I11" s="153">
        <v>0.3454</v>
      </c>
      <c r="J11" s="153">
        <v>0.3454</v>
      </c>
      <c r="K11" s="153">
        <v>0.3454</v>
      </c>
      <c r="L11" s="154">
        <v>0.3454</v>
      </c>
      <c r="M11" s="32">
        <v>0.3454</v>
      </c>
      <c r="N11" s="32">
        <v>0.3454</v>
      </c>
      <c r="O11" s="155">
        <v>0.3454</v>
      </c>
      <c r="P11" s="155">
        <v>0.3454</v>
      </c>
    </row>
    <row r="12" spans="1:16" ht="12.75" hidden="1">
      <c r="A12" s="152"/>
      <c r="B12" s="870" t="s">
        <v>327</v>
      </c>
      <c r="C12" s="122"/>
      <c r="D12" s="153">
        <v>1.4706548192771083</v>
      </c>
      <c r="E12" s="153">
        <v>1.4706548192771083</v>
      </c>
      <c r="F12" s="153">
        <v>1.4706548192771083</v>
      </c>
      <c r="G12" s="153">
        <v>0.6176727272727273</v>
      </c>
      <c r="H12" s="153">
        <v>0.629863076923077</v>
      </c>
      <c r="I12" s="153">
        <v>0.629863076923077</v>
      </c>
      <c r="J12" s="153">
        <v>0.629863076923077</v>
      </c>
      <c r="K12" s="153">
        <v>0.629863076923077</v>
      </c>
      <c r="L12" s="154">
        <v>0.629863076923077</v>
      </c>
      <c r="M12" s="32">
        <v>0.629863076923077</v>
      </c>
      <c r="N12" s="32">
        <v>0.629863076923077</v>
      </c>
      <c r="O12" s="155">
        <v>0.629863076923077</v>
      </c>
      <c r="P12" s="155">
        <v>0.629863076923077</v>
      </c>
    </row>
    <row r="13" spans="1:16" ht="12.75" hidden="1">
      <c r="A13" s="152"/>
      <c r="B13" s="870" t="s">
        <v>328</v>
      </c>
      <c r="C13" s="122"/>
      <c r="D13" s="156">
        <v>0</v>
      </c>
      <c r="E13" s="156">
        <v>0</v>
      </c>
      <c r="F13" s="156">
        <v>0</v>
      </c>
      <c r="G13" s="156">
        <v>0</v>
      </c>
      <c r="H13" s="153">
        <v>1</v>
      </c>
      <c r="I13" s="153">
        <v>1</v>
      </c>
      <c r="J13" s="153">
        <v>1</v>
      </c>
      <c r="K13" s="153">
        <v>1</v>
      </c>
      <c r="L13" s="154">
        <v>1</v>
      </c>
      <c r="M13" s="32">
        <v>1</v>
      </c>
      <c r="N13" s="32">
        <v>1</v>
      </c>
      <c r="O13" s="155">
        <v>1</v>
      </c>
      <c r="P13" s="155">
        <v>1</v>
      </c>
    </row>
    <row r="14" spans="1:16" ht="12.75" hidden="1">
      <c r="A14" s="152"/>
      <c r="B14" s="870" t="s">
        <v>329</v>
      </c>
      <c r="C14" s="122"/>
      <c r="D14" s="153">
        <v>3.8123749843660346</v>
      </c>
      <c r="E14" s="153">
        <v>3.8123749843660346</v>
      </c>
      <c r="F14" s="153">
        <v>3.8123749843660346</v>
      </c>
      <c r="G14" s="153" t="s">
        <v>1461</v>
      </c>
      <c r="H14" s="153" t="s">
        <v>1461</v>
      </c>
      <c r="I14" s="153" t="s">
        <v>1461</v>
      </c>
      <c r="J14" s="153" t="s">
        <v>1461</v>
      </c>
      <c r="K14" s="153" t="s">
        <v>1461</v>
      </c>
      <c r="L14" s="154" t="s">
        <v>1461</v>
      </c>
      <c r="M14" s="32" t="s">
        <v>1461</v>
      </c>
      <c r="N14" s="32" t="s">
        <v>1461</v>
      </c>
      <c r="O14" s="155" t="s">
        <v>1461</v>
      </c>
      <c r="P14" s="155" t="s">
        <v>1461</v>
      </c>
    </row>
    <row r="15" spans="1:16" ht="12.75" hidden="1">
      <c r="A15" s="152"/>
      <c r="B15" s="43" t="s">
        <v>330</v>
      </c>
      <c r="C15" s="122"/>
      <c r="D15" s="157" t="s">
        <v>1700</v>
      </c>
      <c r="E15" s="157" t="s">
        <v>1700</v>
      </c>
      <c r="F15" s="157" t="s">
        <v>1700</v>
      </c>
      <c r="G15" s="157" t="s">
        <v>1700</v>
      </c>
      <c r="H15" s="157" t="s">
        <v>1700</v>
      </c>
      <c r="I15" s="157" t="s">
        <v>1700</v>
      </c>
      <c r="J15" s="157" t="s">
        <v>1700</v>
      </c>
      <c r="K15" s="157" t="s">
        <v>1700</v>
      </c>
      <c r="L15" s="67" t="s">
        <v>1700</v>
      </c>
      <c r="M15" s="68" t="s">
        <v>1700</v>
      </c>
      <c r="N15" s="68" t="s">
        <v>1700</v>
      </c>
      <c r="O15" s="158" t="s">
        <v>1700</v>
      </c>
      <c r="P15" s="158" t="s">
        <v>1700</v>
      </c>
    </row>
    <row r="16" spans="1:16" ht="12.75" hidden="1">
      <c r="A16" s="152"/>
      <c r="B16" s="43" t="s">
        <v>1701</v>
      </c>
      <c r="C16" s="122"/>
      <c r="D16" s="157" t="s">
        <v>1702</v>
      </c>
      <c r="E16" s="157" t="s">
        <v>1702</v>
      </c>
      <c r="F16" s="157" t="s">
        <v>1702</v>
      </c>
      <c r="G16" s="157" t="s">
        <v>1702</v>
      </c>
      <c r="H16" s="157" t="s">
        <v>1702</v>
      </c>
      <c r="I16" s="157" t="s">
        <v>1702</v>
      </c>
      <c r="J16" s="157" t="s">
        <v>1702</v>
      </c>
      <c r="K16" s="157" t="s">
        <v>1702</v>
      </c>
      <c r="L16" s="67" t="s">
        <v>1702</v>
      </c>
      <c r="M16" s="68" t="s">
        <v>1702</v>
      </c>
      <c r="N16" s="68" t="s">
        <v>1702</v>
      </c>
      <c r="O16" s="158" t="s">
        <v>1702</v>
      </c>
      <c r="P16" s="158" t="s">
        <v>1702</v>
      </c>
    </row>
    <row r="17" spans="1:16" ht="7.5" customHeight="1" hidden="1">
      <c r="A17" s="880"/>
      <c r="B17" s="124"/>
      <c r="C17" s="123"/>
      <c r="D17" s="157"/>
      <c r="E17" s="157"/>
      <c r="F17" s="157"/>
      <c r="G17" s="157"/>
      <c r="H17" s="157"/>
      <c r="I17" s="157"/>
      <c r="J17" s="157"/>
      <c r="K17" s="157"/>
      <c r="L17" s="67"/>
      <c r="M17" s="68"/>
      <c r="N17" s="68"/>
      <c r="O17" s="158"/>
      <c r="P17" s="158"/>
    </row>
    <row r="18" spans="1:16" ht="12.75" hidden="1">
      <c r="A18" s="879" t="s">
        <v>331</v>
      </c>
      <c r="B18" s="43"/>
      <c r="C18" s="122"/>
      <c r="D18" s="146"/>
      <c r="E18" s="146"/>
      <c r="F18" s="146"/>
      <c r="G18" s="146"/>
      <c r="H18" s="146"/>
      <c r="I18" s="146"/>
      <c r="J18" s="146"/>
      <c r="K18" s="146"/>
      <c r="L18" s="147"/>
      <c r="M18" s="65"/>
      <c r="N18" s="65"/>
      <c r="O18" s="148"/>
      <c r="P18" s="148"/>
    </row>
    <row r="19" spans="1:16" ht="12.75" hidden="1">
      <c r="A19" s="879"/>
      <c r="B19" s="43" t="s">
        <v>1703</v>
      </c>
      <c r="C19" s="122"/>
      <c r="D19" s="142">
        <v>6</v>
      </c>
      <c r="E19" s="142">
        <v>6</v>
      </c>
      <c r="F19" s="142">
        <v>6</v>
      </c>
      <c r="G19" s="142">
        <v>5</v>
      </c>
      <c r="H19" s="142">
        <v>5</v>
      </c>
      <c r="I19" s="142">
        <v>5</v>
      </c>
      <c r="J19" s="142">
        <v>5</v>
      </c>
      <c r="K19" s="142">
        <v>5</v>
      </c>
      <c r="L19" s="160">
        <v>5</v>
      </c>
      <c r="M19" s="69">
        <v>5</v>
      </c>
      <c r="N19" s="69">
        <v>5</v>
      </c>
      <c r="O19" s="161">
        <v>5</v>
      </c>
      <c r="P19" s="161">
        <v>5</v>
      </c>
    </row>
    <row r="20" spans="1:16" ht="12.75" hidden="1">
      <c r="A20" s="152"/>
      <c r="B20" s="43" t="s">
        <v>333</v>
      </c>
      <c r="C20" s="122"/>
      <c r="D20" s="140" t="s">
        <v>334</v>
      </c>
      <c r="E20" s="140" t="s">
        <v>334</v>
      </c>
      <c r="F20" s="140" t="s">
        <v>334</v>
      </c>
      <c r="G20" s="140" t="s">
        <v>334</v>
      </c>
      <c r="H20" s="140" t="s">
        <v>334</v>
      </c>
      <c r="I20" s="140" t="s">
        <v>334</v>
      </c>
      <c r="J20" s="140" t="s">
        <v>334</v>
      </c>
      <c r="K20" s="140" t="s">
        <v>334</v>
      </c>
      <c r="L20" s="149" t="s">
        <v>334</v>
      </c>
      <c r="M20" s="66" t="s">
        <v>334</v>
      </c>
      <c r="N20" s="66" t="s">
        <v>334</v>
      </c>
      <c r="O20" s="150" t="s">
        <v>334</v>
      </c>
      <c r="P20" s="150" t="s">
        <v>334</v>
      </c>
    </row>
    <row r="21" spans="1:16" ht="12.75" hidden="1">
      <c r="A21" s="152"/>
      <c r="B21" s="870" t="s">
        <v>1704</v>
      </c>
      <c r="C21" s="122"/>
      <c r="D21" s="157"/>
      <c r="E21" s="157"/>
      <c r="F21" s="157"/>
      <c r="G21" s="157"/>
      <c r="H21" s="157"/>
      <c r="I21" s="157"/>
      <c r="J21" s="157"/>
      <c r="K21" s="157"/>
      <c r="L21" s="67"/>
      <c r="M21" s="68"/>
      <c r="N21" s="68"/>
      <c r="O21" s="158"/>
      <c r="P21" s="158"/>
    </row>
    <row r="22" spans="1:16" ht="12.75" hidden="1">
      <c r="A22" s="881" t="s">
        <v>335</v>
      </c>
      <c r="B22" s="882"/>
      <c r="C22" s="883"/>
      <c r="D22" s="162">
        <v>0.711</v>
      </c>
      <c r="E22" s="162">
        <v>0.711</v>
      </c>
      <c r="F22" s="162">
        <v>0.711</v>
      </c>
      <c r="G22" s="162">
        <v>1.016</v>
      </c>
      <c r="H22" s="162">
        <v>0.387</v>
      </c>
      <c r="I22" s="162">
        <v>0.387</v>
      </c>
      <c r="J22" s="162">
        <v>0.387</v>
      </c>
      <c r="K22" s="162">
        <v>0.387</v>
      </c>
      <c r="L22" s="163">
        <v>0.387</v>
      </c>
      <c r="M22" s="164">
        <v>0.387</v>
      </c>
      <c r="N22" s="164">
        <v>0.387</v>
      </c>
      <c r="O22" s="165">
        <v>0.387</v>
      </c>
      <c r="P22" s="165">
        <v>0.387</v>
      </c>
    </row>
    <row r="23" spans="1:16" ht="12.75" hidden="1">
      <c r="A23" s="879" t="s">
        <v>1706</v>
      </c>
      <c r="B23" s="43"/>
      <c r="C23" s="122"/>
      <c r="D23" s="157"/>
      <c r="E23" s="157"/>
      <c r="F23" s="157"/>
      <c r="G23" s="157"/>
      <c r="H23" s="157"/>
      <c r="I23" s="157"/>
      <c r="J23" s="157"/>
      <c r="K23" s="157"/>
      <c r="L23" s="67"/>
      <c r="M23" s="68"/>
      <c r="N23" s="68"/>
      <c r="O23" s="158"/>
      <c r="P23" s="158"/>
    </row>
    <row r="24" spans="1:16" ht="12.75" hidden="1">
      <c r="A24" s="152"/>
      <c r="B24" s="884" t="s">
        <v>1707</v>
      </c>
      <c r="C24" s="122"/>
      <c r="D24" s="157"/>
      <c r="E24" s="157"/>
      <c r="F24" s="157"/>
      <c r="G24" s="157"/>
      <c r="H24" s="157"/>
      <c r="I24" s="157"/>
      <c r="J24" s="157"/>
      <c r="K24" s="157"/>
      <c r="L24" s="67"/>
      <c r="M24" s="68"/>
      <c r="N24" s="68"/>
      <c r="O24" s="158"/>
      <c r="P24" s="158"/>
    </row>
    <row r="25" spans="1:16" ht="12.75" hidden="1">
      <c r="A25" s="152"/>
      <c r="B25" s="43" t="s">
        <v>1708</v>
      </c>
      <c r="C25" s="122"/>
      <c r="D25" s="157" t="s">
        <v>1709</v>
      </c>
      <c r="E25" s="157" t="s">
        <v>1709</v>
      </c>
      <c r="F25" s="157" t="s">
        <v>1709</v>
      </c>
      <c r="G25" s="157" t="s">
        <v>1710</v>
      </c>
      <c r="H25" s="157" t="s">
        <v>1710</v>
      </c>
      <c r="I25" s="157" t="s">
        <v>1710</v>
      </c>
      <c r="J25" s="157" t="s">
        <v>1710</v>
      </c>
      <c r="K25" s="157" t="s">
        <v>1710</v>
      </c>
      <c r="L25" s="67" t="s">
        <v>1710</v>
      </c>
      <c r="M25" s="68" t="s">
        <v>1710</v>
      </c>
      <c r="N25" s="68" t="s">
        <v>1710</v>
      </c>
      <c r="O25" s="158" t="s">
        <v>1710</v>
      </c>
      <c r="P25" s="158" t="s">
        <v>1710</v>
      </c>
    </row>
    <row r="26" spans="1:16" ht="12.75" hidden="1">
      <c r="A26" s="152"/>
      <c r="B26" s="43" t="s">
        <v>1711</v>
      </c>
      <c r="C26" s="122"/>
      <c r="D26" s="157"/>
      <c r="E26" s="157"/>
      <c r="F26" s="157"/>
      <c r="G26" s="157"/>
      <c r="H26" s="157"/>
      <c r="I26" s="157"/>
      <c r="J26" s="157"/>
      <c r="K26" s="157"/>
      <c r="L26" s="67"/>
      <c r="M26" s="68"/>
      <c r="N26" s="68"/>
      <c r="O26" s="158"/>
      <c r="P26" s="158"/>
    </row>
    <row r="27" spans="1:16" ht="12.75" hidden="1">
      <c r="A27" s="152"/>
      <c r="B27" s="43"/>
      <c r="C27" s="122" t="s">
        <v>1712</v>
      </c>
      <c r="D27" s="157" t="s">
        <v>1713</v>
      </c>
      <c r="E27" s="157" t="s">
        <v>1713</v>
      </c>
      <c r="F27" s="157" t="s">
        <v>1713</v>
      </c>
      <c r="G27" s="157" t="s">
        <v>1714</v>
      </c>
      <c r="H27" s="157" t="s">
        <v>1714</v>
      </c>
      <c r="I27" s="157" t="s">
        <v>1714</v>
      </c>
      <c r="J27" s="157" t="s">
        <v>1714</v>
      </c>
      <c r="K27" s="157" t="s">
        <v>1714</v>
      </c>
      <c r="L27" s="67" t="s">
        <v>1714</v>
      </c>
      <c r="M27" s="68" t="s">
        <v>1714</v>
      </c>
      <c r="N27" s="68" t="s">
        <v>1714</v>
      </c>
      <c r="O27" s="158" t="s">
        <v>1714</v>
      </c>
      <c r="P27" s="158" t="s">
        <v>1714</v>
      </c>
    </row>
    <row r="28" spans="1:16" ht="12.75" hidden="1">
      <c r="A28" s="152"/>
      <c r="B28" s="43"/>
      <c r="C28" s="122" t="s">
        <v>1715</v>
      </c>
      <c r="D28" s="157" t="s">
        <v>1716</v>
      </c>
      <c r="E28" s="157" t="s">
        <v>1716</v>
      </c>
      <c r="F28" s="157" t="s">
        <v>1716</v>
      </c>
      <c r="G28" s="157" t="s">
        <v>1717</v>
      </c>
      <c r="H28" s="157" t="s">
        <v>1717</v>
      </c>
      <c r="I28" s="157" t="s">
        <v>1717</v>
      </c>
      <c r="J28" s="157" t="s">
        <v>1717</v>
      </c>
      <c r="K28" s="157" t="s">
        <v>1717</v>
      </c>
      <c r="L28" s="67" t="s">
        <v>1717</v>
      </c>
      <c r="M28" s="68" t="s">
        <v>1717</v>
      </c>
      <c r="N28" s="68" t="s">
        <v>1717</v>
      </c>
      <c r="O28" s="158" t="s">
        <v>1717</v>
      </c>
      <c r="P28" s="158" t="s">
        <v>1717</v>
      </c>
    </row>
    <row r="29" spans="1:16" ht="12.75" hidden="1">
      <c r="A29" s="152"/>
      <c r="B29" s="43"/>
      <c r="C29" s="122" t="s">
        <v>1718</v>
      </c>
      <c r="D29" s="157" t="s">
        <v>1710</v>
      </c>
      <c r="E29" s="157" t="s">
        <v>1710</v>
      </c>
      <c r="F29" s="157" t="s">
        <v>1710</v>
      </c>
      <c r="G29" s="157" t="s">
        <v>1719</v>
      </c>
      <c r="H29" s="157" t="s">
        <v>1719</v>
      </c>
      <c r="I29" s="157" t="s">
        <v>1719</v>
      </c>
      <c r="J29" s="157" t="s">
        <v>1719</v>
      </c>
      <c r="K29" s="157" t="s">
        <v>1719</v>
      </c>
      <c r="L29" s="67" t="s">
        <v>1719</v>
      </c>
      <c r="M29" s="68" t="s">
        <v>1719</v>
      </c>
      <c r="N29" s="68" t="s">
        <v>1719</v>
      </c>
      <c r="O29" s="158" t="s">
        <v>1719</v>
      </c>
      <c r="P29" s="158" t="s">
        <v>1719</v>
      </c>
    </row>
    <row r="30" spans="1:16" ht="12.75" hidden="1">
      <c r="A30" s="152"/>
      <c r="B30" s="43"/>
      <c r="C30" s="122" t="s">
        <v>1720</v>
      </c>
      <c r="D30" s="157" t="s">
        <v>1721</v>
      </c>
      <c r="E30" s="157" t="s">
        <v>1721</v>
      </c>
      <c r="F30" s="157" t="s">
        <v>1721</v>
      </c>
      <c r="G30" s="157" t="s">
        <v>336</v>
      </c>
      <c r="H30" s="157" t="s">
        <v>1722</v>
      </c>
      <c r="I30" s="157" t="s">
        <v>1722</v>
      </c>
      <c r="J30" s="157" t="s">
        <v>1722</v>
      </c>
      <c r="K30" s="157" t="s">
        <v>1722</v>
      </c>
      <c r="L30" s="67" t="s">
        <v>1722</v>
      </c>
      <c r="M30" s="68" t="s">
        <v>1722</v>
      </c>
      <c r="N30" s="68" t="s">
        <v>1722</v>
      </c>
      <c r="O30" s="158" t="s">
        <v>1722</v>
      </c>
      <c r="P30" s="158" t="s">
        <v>1722</v>
      </c>
    </row>
    <row r="31" spans="1:16" ht="12.75" hidden="1">
      <c r="A31" s="152"/>
      <c r="B31" s="43"/>
      <c r="C31" s="122" t="s">
        <v>1723</v>
      </c>
      <c r="D31" s="157" t="s">
        <v>337</v>
      </c>
      <c r="E31" s="157" t="s">
        <v>337</v>
      </c>
      <c r="F31" s="157" t="s">
        <v>337</v>
      </c>
      <c r="G31" s="157" t="s">
        <v>338</v>
      </c>
      <c r="H31" s="157" t="s">
        <v>339</v>
      </c>
      <c r="I31" s="157" t="s">
        <v>339</v>
      </c>
      <c r="J31" s="157" t="s">
        <v>339</v>
      </c>
      <c r="K31" s="157" t="s">
        <v>339</v>
      </c>
      <c r="L31" s="67" t="s">
        <v>339</v>
      </c>
      <c r="M31" s="68" t="s">
        <v>339</v>
      </c>
      <c r="N31" s="68" t="s">
        <v>339</v>
      </c>
      <c r="O31" s="158" t="s">
        <v>339</v>
      </c>
      <c r="P31" s="158" t="s">
        <v>339</v>
      </c>
    </row>
    <row r="32" spans="1:16" ht="7.5" customHeight="1" hidden="1">
      <c r="A32" s="152"/>
      <c r="B32" s="43"/>
      <c r="C32" s="122"/>
      <c r="D32" s="157"/>
      <c r="E32" s="157"/>
      <c r="F32" s="157"/>
      <c r="G32" s="157"/>
      <c r="H32" s="157"/>
      <c r="I32" s="157"/>
      <c r="J32" s="157"/>
      <c r="K32" s="157"/>
      <c r="L32" s="67"/>
      <c r="M32" s="68"/>
      <c r="N32" s="68"/>
      <c r="O32" s="158"/>
      <c r="P32" s="158"/>
    </row>
    <row r="33" spans="1:16" ht="12.75" hidden="1">
      <c r="A33" s="152"/>
      <c r="B33" s="884" t="s">
        <v>1724</v>
      </c>
      <c r="C33" s="122"/>
      <c r="D33" s="157"/>
      <c r="E33" s="157"/>
      <c r="F33" s="157"/>
      <c r="G33" s="157"/>
      <c r="H33" s="157"/>
      <c r="I33" s="157"/>
      <c r="J33" s="157"/>
      <c r="K33" s="157"/>
      <c r="L33" s="67"/>
      <c r="M33" s="68"/>
      <c r="N33" s="68"/>
      <c r="O33" s="158"/>
      <c r="P33" s="158"/>
    </row>
    <row r="34" spans="1:16" ht="12.75" hidden="1">
      <c r="A34" s="152"/>
      <c r="B34" s="43" t="s">
        <v>1725</v>
      </c>
      <c r="C34" s="122"/>
      <c r="D34" s="157" t="s">
        <v>1726</v>
      </c>
      <c r="E34" s="157" t="s">
        <v>1726</v>
      </c>
      <c r="F34" s="157" t="s">
        <v>1726</v>
      </c>
      <c r="G34" s="157" t="s">
        <v>1726</v>
      </c>
      <c r="H34" s="157" t="s">
        <v>1726</v>
      </c>
      <c r="I34" s="157" t="s">
        <v>1726</v>
      </c>
      <c r="J34" s="157" t="s">
        <v>1726</v>
      </c>
      <c r="K34" s="157" t="s">
        <v>1726</v>
      </c>
      <c r="L34" s="67" t="s">
        <v>1726</v>
      </c>
      <c r="M34" s="68" t="s">
        <v>1726</v>
      </c>
      <c r="N34" s="68" t="s">
        <v>1726</v>
      </c>
      <c r="O34" s="158" t="s">
        <v>1726</v>
      </c>
      <c r="P34" s="158" t="s">
        <v>1726</v>
      </c>
    </row>
    <row r="35" spans="1:16" ht="12.75" hidden="1">
      <c r="A35" s="152"/>
      <c r="B35" s="870" t="s">
        <v>1727</v>
      </c>
      <c r="C35" s="122"/>
      <c r="D35" s="157" t="s">
        <v>1728</v>
      </c>
      <c r="E35" s="157" t="s">
        <v>1728</v>
      </c>
      <c r="F35" s="157" t="s">
        <v>1728</v>
      </c>
      <c r="G35" s="157" t="s">
        <v>1729</v>
      </c>
      <c r="H35" s="157" t="s">
        <v>1729</v>
      </c>
      <c r="I35" s="157" t="s">
        <v>1729</v>
      </c>
      <c r="J35" s="157" t="s">
        <v>1729</v>
      </c>
      <c r="K35" s="157" t="s">
        <v>1729</v>
      </c>
      <c r="L35" s="67" t="s">
        <v>1729</v>
      </c>
      <c r="M35" s="68" t="s">
        <v>1729</v>
      </c>
      <c r="N35" s="68" t="s">
        <v>1729</v>
      </c>
      <c r="O35" s="158" t="s">
        <v>1729</v>
      </c>
      <c r="P35" s="158" t="s">
        <v>1729</v>
      </c>
    </row>
    <row r="36" spans="1:16" ht="12.75" hidden="1">
      <c r="A36" s="152"/>
      <c r="B36" s="870" t="s">
        <v>1730</v>
      </c>
      <c r="C36" s="122"/>
      <c r="D36" s="157" t="s">
        <v>1731</v>
      </c>
      <c r="E36" s="157" t="s">
        <v>1731</v>
      </c>
      <c r="F36" s="157" t="s">
        <v>1731</v>
      </c>
      <c r="G36" s="157" t="s">
        <v>340</v>
      </c>
      <c r="H36" s="157" t="s">
        <v>340</v>
      </c>
      <c r="I36" s="157" t="s">
        <v>340</v>
      </c>
      <c r="J36" s="157" t="s">
        <v>340</v>
      </c>
      <c r="K36" s="157" t="s">
        <v>340</v>
      </c>
      <c r="L36" s="67" t="s">
        <v>340</v>
      </c>
      <c r="M36" s="68" t="s">
        <v>340</v>
      </c>
      <c r="N36" s="68" t="s">
        <v>340</v>
      </c>
      <c r="O36" s="158" t="s">
        <v>340</v>
      </c>
      <c r="P36" s="158" t="s">
        <v>340</v>
      </c>
    </row>
    <row r="37" spans="1:16" ht="12.75" hidden="1">
      <c r="A37" s="152"/>
      <c r="B37" s="870" t="s">
        <v>1732</v>
      </c>
      <c r="C37" s="122"/>
      <c r="D37" s="157" t="s">
        <v>1733</v>
      </c>
      <c r="E37" s="157" t="s">
        <v>1733</v>
      </c>
      <c r="F37" s="157" t="s">
        <v>1733</v>
      </c>
      <c r="G37" s="157" t="s">
        <v>341</v>
      </c>
      <c r="H37" s="157" t="s">
        <v>341</v>
      </c>
      <c r="I37" s="157" t="s">
        <v>341</v>
      </c>
      <c r="J37" s="157" t="s">
        <v>341</v>
      </c>
      <c r="K37" s="157" t="s">
        <v>341</v>
      </c>
      <c r="L37" s="67" t="s">
        <v>341</v>
      </c>
      <c r="M37" s="68" t="s">
        <v>341</v>
      </c>
      <c r="N37" s="68" t="s">
        <v>341</v>
      </c>
      <c r="O37" s="158" t="s">
        <v>341</v>
      </c>
      <c r="P37" s="158" t="s">
        <v>341</v>
      </c>
    </row>
    <row r="38" spans="1:16" ht="12.75" hidden="1">
      <c r="A38" s="152"/>
      <c r="B38" s="870" t="s">
        <v>1734</v>
      </c>
      <c r="C38" s="122"/>
      <c r="D38" s="157" t="s">
        <v>1735</v>
      </c>
      <c r="E38" s="157" t="s">
        <v>1735</v>
      </c>
      <c r="F38" s="157" t="s">
        <v>1735</v>
      </c>
      <c r="G38" s="157" t="s">
        <v>342</v>
      </c>
      <c r="H38" s="157" t="s">
        <v>343</v>
      </c>
      <c r="I38" s="157" t="s">
        <v>343</v>
      </c>
      <c r="J38" s="157" t="s">
        <v>343</v>
      </c>
      <c r="K38" s="157" t="s">
        <v>343</v>
      </c>
      <c r="L38" s="67" t="s">
        <v>343</v>
      </c>
      <c r="M38" s="68" t="s">
        <v>343</v>
      </c>
      <c r="N38" s="68" t="s">
        <v>343</v>
      </c>
      <c r="O38" s="158" t="s">
        <v>343</v>
      </c>
      <c r="P38" s="158" t="s">
        <v>343</v>
      </c>
    </row>
    <row r="39" spans="1:16" ht="7.5" customHeight="1" hidden="1">
      <c r="A39" s="880"/>
      <c r="B39" s="885"/>
      <c r="C39" s="123"/>
      <c r="D39" s="157"/>
      <c r="E39" s="157"/>
      <c r="F39" s="157"/>
      <c r="G39" s="157"/>
      <c r="H39" s="157"/>
      <c r="I39" s="157"/>
      <c r="J39" s="157"/>
      <c r="K39" s="157"/>
      <c r="L39" s="67"/>
      <c r="M39" s="68"/>
      <c r="N39" s="68"/>
      <c r="O39" s="158"/>
      <c r="P39" s="158"/>
    </row>
    <row r="40" spans="1:34" s="889" customFormat="1" ht="12.75" hidden="1">
      <c r="A40" s="886"/>
      <c r="B40" s="887" t="s">
        <v>1736</v>
      </c>
      <c r="C40" s="888"/>
      <c r="D40" s="130">
        <v>4</v>
      </c>
      <c r="E40" s="130">
        <v>4</v>
      </c>
      <c r="F40" s="130">
        <v>4</v>
      </c>
      <c r="G40" s="130"/>
      <c r="H40" s="130"/>
      <c r="I40" s="130"/>
      <c r="J40" s="130"/>
      <c r="K40" s="130"/>
      <c r="L40" s="143"/>
      <c r="M40" s="166"/>
      <c r="N40" s="166"/>
      <c r="O40" s="132"/>
      <c r="P40" s="132"/>
      <c r="AH40" s="144"/>
    </row>
    <row r="41" spans="1:16" ht="12.75" hidden="1">
      <c r="A41" s="48" t="s">
        <v>344</v>
      </c>
      <c r="B41" s="43"/>
      <c r="C41" s="43"/>
      <c r="D41" s="48"/>
      <c r="E41" s="48"/>
      <c r="F41" s="48"/>
      <c r="G41" s="48"/>
      <c r="H41" s="48"/>
      <c r="I41" s="48"/>
      <c r="J41" s="48"/>
      <c r="K41" s="48"/>
      <c r="L41" s="48"/>
      <c r="M41" s="43"/>
      <c r="N41" s="43"/>
      <c r="O41" s="43"/>
      <c r="P41" s="43"/>
    </row>
    <row r="42" spans="1:16" ht="12.75" hidden="1">
      <c r="A42" s="48"/>
      <c r="B42" s="43" t="s">
        <v>349</v>
      </c>
      <c r="C42" s="43"/>
      <c r="D42" s="48"/>
      <c r="E42" s="48"/>
      <c r="F42" s="48"/>
      <c r="G42" s="48"/>
      <c r="H42" s="48"/>
      <c r="I42" s="48"/>
      <c r="J42" s="48"/>
      <c r="K42" s="48"/>
      <c r="L42" s="48"/>
      <c r="M42" s="43"/>
      <c r="N42" s="43"/>
      <c r="O42" s="43"/>
      <c r="P42" s="43"/>
    </row>
    <row r="43" spans="1:16" ht="12.75" hidden="1">
      <c r="A43" s="48"/>
      <c r="B43" s="43" t="s">
        <v>350</v>
      </c>
      <c r="C43" s="43"/>
      <c r="D43" s="48"/>
      <c r="E43" s="48"/>
      <c r="F43" s="48"/>
      <c r="G43" s="48"/>
      <c r="H43" s="48"/>
      <c r="I43" s="48"/>
      <c r="J43" s="48"/>
      <c r="K43" s="48"/>
      <c r="L43" s="48"/>
      <c r="M43" s="43"/>
      <c r="N43" s="43"/>
      <c r="O43" s="43"/>
      <c r="P43" s="43"/>
    </row>
    <row r="44" spans="1:16" ht="12.75" hidden="1">
      <c r="A44" s="48"/>
      <c r="B44" s="43" t="s">
        <v>351</v>
      </c>
      <c r="C44" s="43"/>
      <c r="D44" s="48"/>
      <c r="E44" s="48"/>
      <c r="F44" s="48"/>
      <c r="G44" s="48"/>
      <c r="H44" s="48"/>
      <c r="I44" s="48"/>
      <c r="J44" s="48"/>
      <c r="K44" s="48"/>
      <c r="L44" s="48"/>
      <c r="M44" s="43"/>
      <c r="N44" s="43"/>
      <c r="O44" s="43"/>
      <c r="P44" s="43"/>
    </row>
    <row r="45" spans="1:16" ht="12.75" hidden="1">
      <c r="A45" s="48"/>
      <c r="B45" s="43" t="s">
        <v>352</v>
      </c>
      <c r="C45" s="43"/>
      <c r="D45" s="48"/>
      <c r="E45" s="48"/>
      <c r="F45" s="48"/>
      <c r="G45" s="48"/>
      <c r="H45" s="48"/>
      <c r="I45" s="48"/>
      <c r="J45" s="48"/>
      <c r="K45" s="48"/>
      <c r="L45" s="48"/>
      <c r="M45" s="43"/>
      <c r="N45" s="43"/>
      <c r="O45" s="43"/>
      <c r="P45" s="43"/>
    </row>
    <row r="46" spans="1:16" ht="12.75" hidden="1">
      <c r="A46" s="48"/>
      <c r="B46" s="43"/>
      <c r="C46" s="43"/>
      <c r="D46" s="48"/>
      <c r="E46" s="48"/>
      <c r="F46" s="48"/>
      <c r="G46" s="48"/>
      <c r="H46" s="48"/>
      <c r="I46" s="48"/>
      <c r="J46" s="48"/>
      <c r="K46" s="48"/>
      <c r="L46" s="48"/>
      <c r="M46" s="43"/>
      <c r="N46" s="43"/>
      <c r="O46" s="43"/>
      <c r="P46" s="43"/>
    </row>
    <row r="47" spans="1:16" ht="12.75" hidden="1">
      <c r="A47" s="48" t="s">
        <v>353</v>
      </c>
      <c r="B47" s="43" t="s">
        <v>354</v>
      </c>
      <c r="C47" s="43"/>
      <c r="D47" s="48"/>
      <c r="E47" s="48"/>
      <c r="F47" s="48"/>
      <c r="G47" s="48"/>
      <c r="H47" s="48"/>
      <c r="I47" s="48"/>
      <c r="J47" s="48"/>
      <c r="K47" s="48"/>
      <c r="L47" s="48"/>
      <c r="M47" s="43"/>
      <c r="N47" s="43"/>
      <c r="O47" s="43"/>
      <c r="P47" s="43"/>
    </row>
    <row r="48" spans="1:16" ht="12.75" hidden="1">
      <c r="A48" s="48"/>
      <c r="B48" s="43"/>
      <c r="C48" s="43" t="s">
        <v>1707</v>
      </c>
      <c r="D48" s="48"/>
      <c r="E48" s="48"/>
      <c r="F48" s="48"/>
      <c r="G48" s="48"/>
      <c r="H48" s="48"/>
      <c r="I48" s="48"/>
      <c r="J48" s="48"/>
      <c r="K48" s="48"/>
      <c r="L48" s="48"/>
      <c r="M48" s="43"/>
      <c r="N48" s="43"/>
      <c r="O48" s="43"/>
      <c r="P48" s="43"/>
    </row>
    <row r="49" spans="1:16" ht="12.75" hidden="1">
      <c r="A49" s="48"/>
      <c r="B49" s="43"/>
      <c r="C49" s="43" t="s">
        <v>1711</v>
      </c>
      <c r="D49" s="48"/>
      <c r="E49" s="48"/>
      <c r="F49" s="48"/>
      <c r="G49" s="48"/>
      <c r="H49" s="48"/>
      <c r="I49" s="48"/>
      <c r="J49" s="48"/>
      <c r="K49" s="48"/>
      <c r="L49" s="48"/>
      <c r="M49" s="43"/>
      <c r="N49" s="43"/>
      <c r="O49" s="43"/>
      <c r="P49" s="43"/>
    </row>
    <row r="50" spans="1:16" ht="12.75" hidden="1">
      <c r="A50" s="48"/>
      <c r="B50" s="43"/>
      <c r="C50" s="890" t="s">
        <v>1715</v>
      </c>
      <c r="D50" s="48"/>
      <c r="E50" s="48"/>
      <c r="F50" s="48"/>
      <c r="G50" s="48"/>
      <c r="H50" s="48"/>
      <c r="I50" s="48"/>
      <c r="J50" s="48"/>
      <c r="K50" s="48"/>
      <c r="L50" s="48"/>
      <c r="M50" s="43"/>
      <c r="N50" s="43"/>
      <c r="O50" s="43"/>
      <c r="P50" s="43"/>
    </row>
    <row r="51" spans="1:16" ht="12.75" hidden="1">
      <c r="A51" s="48"/>
      <c r="B51" s="43"/>
      <c r="C51" s="890" t="s">
        <v>1718</v>
      </c>
      <c r="D51" s="48"/>
      <c r="E51" s="48"/>
      <c r="F51" s="48"/>
      <c r="G51" s="48"/>
      <c r="H51" s="48"/>
      <c r="I51" s="48"/>
      <c r="J51" s="48"/>
      <c r="K51" s="48"/>
      <c r="L51" s="48"/>
      <c r="M51" s="43"/>
      <c r="N51" s="43"/>
      <c r="O51" s="43"/>
      <c r="P51" s="43"/>
    </row>
    <row r="52" spans="1:16" ht="12.75" hidden="1">
      <c r="A52" s="48"/>
      <c r="B52" s="43"/>
      <c r="C52" s="890" t="s">
        <v>1720</v>
      </c>
      <c r="D52" s="48"/>
      <c r="E52" s="48"/>
      <c r="F52" s="48"/>
      <c r="G52" s="48"/>
      <c r="H52" s="48"/>
      <c r="I52" s="48"/>
      <c r="J52" s="48"/>
      <c r="K52" s="48"/>
      <c r="L52" s="48"/>
      <c r="M52" s="43"/>
      <c r="N52" s="43"/>
      <c r="O52" s="43"/>
      <c r="P52" s="43"/>
    </row>
    <row r="53" spans="1:16" ht="12.75" hidden="1">
      <c r="A53" s="48"/>
      <c r="B53" s="43"/>
      <c r="C53" s="890" t="s">
        <v>355</v>
      </c>
      <c r="D53" s="48"/>
      <c r="E53" s="48"/>
      <c r="F53" s="48"/>
      <c r="G53" s="48"/>
      <c r="H53" s="48"/>
      <c r="I53" s="48"/>
      <c r="J53" s="48"/>
      <c r="K53" s="48"/>
      <c r="L53" s="48"/>
      <c r="M53" s="43"/>
      <c r="N53" s="43"/>
      <c r="O53" s="43"/>
      <c r="P53" s="43"/>
    </row>
    <row r="54" spans="1:16" ht="12.75" hidden="1">
      <c r="A54" s="48"/>
      <c r="B54" s="43"/>
      <c r="C54" s="890" t="s">
        <v>356</v>
      </c>
      <c r="D54" s="48"/>
      <c r="E54" s="48"/>
      <c r="F54" s="48"/>
      <c r="G54" s="48"/>
      <c r="H54" s="48"/>
      <c r="I54" s="48"/>
      <c r="J54" s="48"/>
      <c r="K54" s="48"/>
      <c r="L54" s="48"/>
      <c r="M54" s="43"/>
      <c r="N54" s="43"/>
      <c r="O54" s="43"/>
      <c r="P54" s="43"/>
    </row>
    <row r="55" spans="1:16" ht="12.75" hidden="1">
      <c r="A55" s="48"/>
      <c r="B55" s="43"/>
      <c r="C55" s="890" t="s">
        <v>357</v>
      </c>
      <c r="D55" s="48"/>
      <c r="E55" s="48"/>
      <c r="F55" s="48"/>
      <c r="G55" s="48"/>
      <c r="H55" s="48"/>
      <c r="I55" s="48"/>
      <c r="J55" s="48"/>
      <c r="K55" s="48"/>
      <c r="L55" s="48"/>
      <c r="M55" s="43"/>
      <c r="N55" s="43"/>
      <c r="O55" s="43"/>
      <c r="P55" s="43"/>
    </row>
    <row r="56" spans="1:16" ht="12.75" hidden="1">
      <c r="A56" s="48"/>
      <c r="B56" s="43"/>
      <c r="C56" s="890" t="s">
        <v>358</v>
      </c>
      <c r="D56" s="48"/>
      <c r="E56" s="48"/>
      <c r="F56" s="48"/>
      <c r="G56" s="48"/>
      <c r="H56" s="48"/>
      <c r="I56" s="48"/>
      <c r="J56" s="48"/>
      <c r="K56" s="48"/>
      <c r="L56" s="48"/>
      <c r="M56" s="43"/>
      <c r="N56" s="43"/>
      <c r="O56" s="43"/>
      <c r="P56" s="43"/>
    </row>
    <row r="57" spans="1:16" ht="12.75" hidden="1">
      <c r="A57" s="48"/>
      <c r="B57" s="43"/>
      <c r="C57" s="43" t="s">
        <v>1724</v>
      </c>
      <c r="D57" s="48"/>
      <c r="E57" s="48"/>
      <c r="F57" s="48"/>
      <c r="G57" s="48"/>
      <c r="H57" s="48"/>
      <c r="I57" s="48"/>
      <c r="J57" s="48"/>
      <c r="K57" s="48"/>
      <c r="L57" s="48"/>
      <c r="M57" s="43"/>
      <c r="N57" s="43"/>
      <c r="O57" s="43"/>
      <c r="P57" s="43"/>
    </row>
    <row r="58" spans="1:16" ht="12.75" hidden="1">
      <c r="A58" s="48"/>
      <c r="B58" s="43"/>
      <c r="C58" s="43" t="s">
        <v>1725</v>
      </c>
      <c r="D58" s="48"/>
      <c r="E58" s="48"/>
      <c r="F58" s="48"/>
      <c r="G58" s="48"/>
      <c r="H58" s="48"/>
      <c r="I58" s="48"/>
      <c r="J58" s="48"/>
      <c r="K58" s="48"/>
      <c r="L58" s="48"/>
      <c r="M58" s="43"/>
      <c r="N58" s="43"/>
      <c r="O58" s="43"/>
      <c r="P58" s="43"/>
    </row>
    <row r="59" spans="1:16" ht="12.75" hidden="1">
      <c r="A59" s="48"/>
      <c r="B59" s="43"/>
      <c r="C59" s="871" t="s">
        <v>359</v>
      </c>
      <c r="D59" s="48"/>
      <c r="E59" s="48"/>
      <c r="F59" s="48"/>
      <c r="G59" s="48"/>
      <c r="H59" s="48"/>
      <c r="I59" s="48"/>
      <c r="J59" s="48"/>
      <c r="K59" s="48"/>
      <c r="L59" s="48"/>
      <c r="M59" s="43"/>
      <c r="N59" s="43"/>
      <c r="O59" s="43"/>
      <c r="P59" s="43"/>
    </row>
    <row r="60" spans="1:16" ht="12.75" hidden="1">
      <c r="A60" s="48"/>
      <c r="B60" s="43"/>
      <c r="C60" s="871" t="s">
        <v>360</v>
      </c>
      <c r="D60" s="48"/>
      <c r="E60" s="48"/>
      <c r="F60" s="48"/>
      <c r="G60" s="48"/>
      <c r="H60" s="48"/>
      <c r="I60" s="48"/>
      <c r="J60" s="48"/>
      <c r="K60" s="48"/>
      <c r="L60" s="48"/>
      <c r="M60" s="43"/>
      <c r="N60" s="43"/>
      <c r="O60" s="43"/>
      <c r="P60" s="43"/>
    </row>
    <row r="61" spans="1:16" ht="12.75" hidden="1">
      <c r="A61" s="48"/>
      <c r="B61" s="43"/>
      <c r="C61" s="870" t="s">
        <v>1732</v>
      </c>
      <c r="D61" s="48"/>
      <c r="E61" s="48"/>
      <c r="F61" s="48"/>
      <c r="G61" s="48"/>
      <c r="H61" s="48"/>
      <c r="I61" s="48"/>
      <c r="J61" s="48"/>
      <c r="K61" s="48"/>
      <c r="L61" s="48"/>
      <c r="M61" s="43"/>
      <c r="N61" s="43"/>
      <c r="O61" s="43"/>
      <c r="P61" s="43"/>
    </row>
    <row r="62" spans="1:16" ht="12.75" hidden="1">
      <c r="A62" s="48"/>
      <c r="B62" s="43"/>
      <c r="C62" s="870"/>
      <c r="D62" s="48"/>
      <c r="E62" s="48"/>
      <c r="F62" s="48"/>
      <c r="G62" s="48"/>
      <c r="H62" s="48"/>
      <c r="I62" s="48"/>
      <c r="J62" s="48"/>
      <c r="K62" s="48"/>
      <c r="L62" s="48"/>
      <c r="M62" s="43"/>
      <c r="N62" s="43"/>
      <c r="O62" s="43"/>
      <c r="P62" s="43"/>
    </row>
    <row r="63" spans="1:16" ht="12.75" hidden="1">
      <c r="A63" s="869" t="s">
        <v>10</v>
      </c>
      <c r="B63" s="43"/>
      <c r="C63" s="43"/>
      <c r="D63" s="48"/>
      <c r="E63" s="48"/>
      <c r="F63" s="48"/>
      <c r="G63" s="48"/>
      <c r="H63" s="48"/>
      <c r="I63" s="48"/>
      <c r="J63" s="48"/>
      <c r="K63" s="48"/>
      <c r="L63" s="48"/>
      <c r="M63" s="43"/>
      <c r="N63" s="43"/>
      <c r="O63" s="43"/>
      <c r="P63" s="43"/>
    </row>
    <row r="64" spans="1:16" ht="12.75" hidden="1">
      <c r="A64" s="869" t="s">
        <v>11</v>
      </c>
      <c r="B64" s="43"/>
      <c r="C64" s="43"/>
      <c r="D64" s="48"/>
      <c r="E64" s="48"/>
      <c r="F64" s="48"/>
      <c r="G64" s="48"/>
      <c r="H64" s="48"/>
      <c r="I64" s="48"/>
      <c r="J64" s="48"/>
      <c r="K64" s="48"/>
      <c r="L64" s="48"/>
      <c r="M64" s="43"/>
      <c r="N64" s="43"/>
      <c r="O64" s="43"/>
      <c r="P64" s="43"/>
    </row>
    <row r="65" spans="2:3" ht="12.75" hidden="1">
      <c r="B65" s="110"/>
      <c r="C65" s="110"/>
    </row>
    <row r="66" spans="1:50" s="62" customFormat="1" ht="12.75">
      <c r="A66" s="1453" t="s">
        <v>1236</v>
      </c>
      <c r="B66" s="1453"/>
      <c r="C66" s="1453"/>
      <c r="D66" s="1453"/>
      <c r="E66" s="1453"/>
      <c r="F66" s="1453"/>
      <c r="G66" s="1453"/>
      <c r="H66" s="1453"/>
      <c r="I66" s="1453"/>
      <c r="J66" s="1453"/>
      <c r="K66" s="1453"/>
      <c r="L66" s="1453"/>
      <c r="M66" s="1453"/>
      <c r="N66" s="1453"/>
      <c r="O66" s="1453"/>
      <c r="P66" s="1453"/>
      <c r="Q66" s="1453"/>
      <c r="R66" s="1453"/>
      <c r="S66" s="1453"/>
      <c r="T66" s="1453"/>
      <c r="U66" s="1453"/>
      <c r="V66" s="1453"/>
      <c r="W66" s="1453"/>
      <c r="X66" s="1453"/>
      <c r="Y66" s="1453"/>
      <c r="Z66" s="1453"/>
      <c r="AA66" s="1453"/>
      <c r="AB66" s="1453"/>
      <c r="AC66" s="1453"/>
      <c r="AD66" s="1453"/>
      <c r="AE66" s="1453"/>
      <c r="AF66" s="1453"/>
      <c r="AG66" s="1453"/>
      <c r="AH66" s="1453"/>
      <c r="AI66" s="1453"/>
      <c r="AJ66" s="1453"/>
      <c r="AK66" s="1453"/>
      <c r="AL66" s="1453"/>
      <c r="AM66" s="1453"/>
      <c r="AN66" s="1453"/>
      <c r="AO66" s="1453"/>
      <c r="AP66" s="1453"/>
      <c r="AQ66" s="1453"/>
      <c r="AR66" s="1453"/>
      <c r="AS66" s="1453"/>
      <c r="AT66" s="1453"/>
      <c r="AU66" s="1453"/>
      <c r="AV66" s="1453"/>
      <c r="AW66" s="1453"/>
      <c r="AX66" s="1453"/>
    </row>
    <row r="67" spans="1:50" ht="15.75">
      <c r="A67" s="1381" t="s">
        <v>1697</v>
      </c>
      <c r="B67" s="1381"/>
      <c r="C67" s="1381"/>
      <c r="D67" s="1381"/>
      <c r="E67" s="1381"/>
      <c r="F67" s="1381"/>
      <c r="G67" s="1381"/>
      <c r="H67" s="1381"/>
      <c r="I67" s="1381"/>
      <c r="J67" s="1381"/>
      <c r="K67" s="1381"/>
      <c r="L67" s="1381"/>
      <c r="M67" s="1381"/>
      <c r="N67" s="1381"/>
      <c r="O67" s="1381"/>
      <c r="P67" s="1381"/>
      <c r="Q67" s="1381"/>
      <c r="R67" s="1381"/>
      <c r="S67" s="1381"/>
      <c r="T67" s="1381"/>
      <c r="U67" s="1381"/>
      <c r="V67" s="1381"/>
      <c r="W67" s="1381"/>
      <c r="X67" s="1381"/>
      <c r="Y67" s="1381"/>
      <c r="Z67" s="1381"/>
      <c r="AA67" s="1381"/>
      <c r="AB67" s="1381"/>
      <c r="AC67" s="1381"/>
      <c r="AD67" s="1381"/>
      <c r="AE67" s="1381"/>
      <c r="AF67" s="1381"/>
      <c r="AG67" s="1381"/>
      <c r="AH67" s="1381"/>
      <c r="AI67" s="1381"/>
      <c r="AJ67" s="1381"/>
      <c r="AK67" s="1381"/>
      <c r="AL67" s="1381"/>
      <c r="AM67" s="1381"/>
      <c r="AN67" s="1381"/>
      <c r="AO67" s="1381"/>
      <c r="AP67" s="1381"/>
      <c r="AQ67" s="1381"/>
      <c r="AR67" s="1381"/>
      <c r="AS67" s="1381"/>
      <c r="AT67" s="1381"/>
      <c r="AU67" s="1381"/>
      <c r="AV67" s="1381"/>
      <c r="AW67" s="1381"/>
      <c r="AX67" s="1381"/>
    </row>
    <row r="68" spans="1:50" ht="12.75">
      <c r="A68" s="1380" t="s">
        <v>12</v>
      </c>
      <c r="B68" s="1380"/>
      <c r="C68" s="1380"/>
      <c r="D68" s="1380"/>
      <c r="E68" s="1380"/>
      <c r="F68" s="1380"/>
      <c r="G68" s="1380"/>
      <c r="H68" s="1380"/>
      <c r="I68" s="1380"/>
      <c r="J68" s="1380"/>
      <c r="K68" s="1380"/>
      <c r="L68" s="1380"/>
      <c r="M68" s="1380"/>
      <c r="N68" s="1380"/>
      <c r="O68" s="1380"/>
      <c r="P68" s="1380"/>
      <c r="Q68" s="1380"/>
      <c r="R68" s="1380"/>
      <c r="S68" s="1380"/>
      <c r="T68" s="1380"/>
      <c r="U68" s="1380"/>
      <c r="V68" s="1380"/>
      <c r="W68" s="1380"/>
      <c r="X68" s="1380"/>
      <c r="Y68" s="1380"/>
      <c r="Z68" s="1380"/>
      <c r="AA68" s="1380"/>
      <c r="AB68" s="1380"/>
      <c r="AC68" s="1380"/>
      <c r="AD68" s="1380"/>
      <c r="AE68" s="1380"/>
      <c r="AF68" s="1380"/>
      <c r="AG68" s="1380"/>
      <c r="AH68" s="1380"/>
      <c r="AI68" s="1380"/>
      <c r="AJ68" s="1380"/>
      <c r="AK68" s="1380"/>
      <c r="AL68" s="1380"/>
      <c r="AM68" s="1380"/>
      <c r="AN68" s="1380"/>
      <c r="AO68" s="1380"/>
      <c r="AP68" s="1380"/>
      <c r="AQ68" s="1380"/>
      <c r="AR68" s="1380"/>
      <c r="AS68" s="1380"/>
      <c r="AT68" s="1380"/>
      <c r="AU68" s="1380"/>
      <c r="AV68" s="1380"/>
      <c r="AW68" s="1380"/>
      <c r="AX68" s="1380"/>
    </row>
    <row r="69" spans="1:48" ht="13.5" thickBo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3"/>
      <c r="N69" s="43"/>
      <c r="O69" s="43"/>
      <c r="P69" s="43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68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</row>
    <row r="70" spans="1:50" ht="12.75" customHeight="1" thickTop="1">
      <c r="A70" s="1450" t="s">
        <v>1698</v>
      </c>
      <c r="B70" s="1451"/>
      <c r="C70" s="1452"/>
      <c r="D70" s="1015">
        <v>2003</v>
      </c>
      <c r="E70" s="1015">
        <v>2004</v>
      </c>
      <c r="F70" s="1016">
        <v>2005</v>
      </c>
      <c r="G70" s="1015">
        <v>2005</v>
      </c>
      <c r="H70" s="1015">
        <v>2006</v>
      </c>
      <c r="I70" s="1015">
        <v>2006</v>
      </c>
      <c r="J70" s="1016">
        <v>2006</v>
      </c>
      <c r="K70" s="1015">
        <v>2006</v>
      </c>
      <c r="L70" s="1015">
        <v>2007</v>
      </c>
      <c r="M70" s="1015">
        <v>2007</v>
      </c>
      <c r="N70" s="1016">
        <v>2007</v>
      </c>
      <c r="O70" s="1015">
        <v>2007</v>
      </c>
      <c r="P70" s="1015">
        <v>2008</v>
      </c>
      <c r="Q70" s="1015">
        <v>2008</v>
      </c>
      <c r="R70" s="1015">
        <v>2008</v>
      </c>
      <c r="S70" s="1015">
        <v>2008</v>
      </c>
      <c r="T70" s="1015">
        <v>2008</v>
      </c>
      <c r="U70" s="1015">
        <v>2008</v>
      </c>
      <c r="V70" s="1016">
        <v>2008</v>
      </c>
      <c r="W70" s="1017">
        <v>2008</v>
      </c>
      <c r="X70" s="1017">
        <v>2008</v>
      </c>
      <c r="Y70" s="1017">
        <v>2008</v>
      </c>
      <c r="Z70" s="1017">
        <v>2008</v>
      </c>
      <c r="AA70" s="1017">
        <v>2008</v>
      </c>
      <c r="AB70" s="1017">
        <v>2009</v>
      </c>
      <c r="AC70" s="1017">
        <v>2009</v>
      </c>
      <c r="AD70" s="1017">
        <v>2009</v>
      </c>
      <c r="AE70" s="1017">
        <v>2009</v>
      </c>
      <c r="AF70" s="1017">
        <v>2009</v>
      </c>
      <c r="AG70" s="1017">
        <v>2009</v>
      </c>
      <c r="AH70" s="1016">
        <v>2009</v>
      </c>
      <c r="AI70" s="1443" t="s">
        <v>1375</v>
      </c>
      <c r="AJ70" s="1443" t="s">
        <v>1376</v>
      </c>
      <c r="AK70" s="1443" t="s">
        <v>1377</v>
      </c>
      <c r="AL70" s="1018">
        <v>2009</v>
      </c>
      <c r="AM70" s="1018">
        <v>2010</v>
      </c>
      <c r="AN70" s="1018">
        <v>2010</v>
      </c>
      <c r="AO70" s="1018">
        <v>2010</v>
      </c>
      <c r="AP70" s="1018">
        <v>2010</v>
      </c>
      <c r="AQ70" s="1018">
        <v>2010</v>
      </c>
      <c r="AR70" s="1016">
        <v>2010</v>
      </c>
      <c r="AS70" s="1188">
        <v>2010</v>
      </c>
      <c r="AT70" s="1196">
        <v>2010</v>
      </c>
      <c r="AU70" s="1196">
        <v>2010</v>
      </c>
      <c r="AV70" s="1015">
        <v>2010</v>
      </c>
      <c r="AW70" s="1196">
        <v>2010</v>
      </c>
      <c r="AX70" s="1341">
        <v>2010</v>
      </c>
    </row>
    <row r="71" spans="1:50" ht="12.75">
      <c r="A71" s="1445" t="s">
        <v>13</v>
      </c>
      <c r="B71" s="1446"/>
      <c r="C71" s="1447"/>
      <c r="D71" s="1019" t="s">
        <v>1336</v>
      </c>
      <c r="E71" s="1019" t="s">
        <v>1336</v>
      </c>
      <c r="F71" s="1020" t="s">
        <v>1336</v>
      </c>
      <c r="G71" s="1019" t="s">
        <v>1162</v>
      </c>
      <c r="H71" s="1019" t="s">
        <v>1165</v>
      </c>
      <c r="I71" s="1019" t="s">
        <v>1168</v>
      </c>
      <c r="J71" s="1020" t="s">
        <v>1336</v>
      </c>
      <c r="K71" s="1019" t="s">
        <v>1162</v>
      </c>
      <c r="L71" s="1019" t="s">
        <v>1165</v>
      </c>
      <c r="M71" s="1019" t="s">
        <v>1168</v>
      </c>
      <c r="N71" s="1020" t="s">
        <v>1336</v>
      </c>
      <c r="O71" s="1019" t="s">
        <v>1162</v>
      </c>
      <c r="P71" s="1019" t="s">
        <v>1165</v>
      </c>
      <c r="Q71" s="1019" t="s">
        <v>1166</v>
      </c>
      <c r="R71" s="1019" t="s">
        <v>1167</v>
      </c>
      <c r="S71" s="1019" t="s">
        <v>1168</v>
      </c>
      <c r="T71" s="1019" t="s">
        <v>1169</v>
      </c>
      <c r="U71" s="1019" t="s">
        <v>1335</v>
      </c>
      <c r="V71" s="1020" t="s">
        <v>1336</v>
      </c>
      <c r="W71" s="945" t="s">
        <v>740</v>
      </c>
      <c r="X71" s="945" t="s">
        <v>1161</v>
      </c>
      <c r="Y71" s="945" t="s">
        <v>1162</v>
      </c>
      <c r="Z71" s="945" t="s">
        <v>1163</v>
      </c>
      <c r="AA71" s="945" t="s">
        <v>1164</v>
      </c>
      <c r="AB71" s="945" t="s">
        <v>1165</v>
      </c>
      <c r="AC71" s="945" t="s">
        <v>1166</v>
      </c>
      <c r="AD71" s="945" t="s">
        <v>1167</v>
      </c>
      <c r="AE71" s="945" t="s">
        <v>1168</v>
      </c>
      <c r="AF71" s="945" t="s">
        <v>1169</v>
      </c>
      <c r="AG71" s="1021" t="s">
        <v>1170</v>
      </c>
      <c r="AH71" s="1020" t="s">
        <v>1336</v>
      </c>
      <c r="AI71" s="1444"/>
      <c r="AJ71" s="1444"/>
      <c r="AK71" s="1444"/>
      <c r="AL71" s="1018" t="s">
        <v>1164</v>
      </c>
      <c r="AM71" s="1018" t="s">
        <v>1165</v>
      </c>
      <c r="AN71" s="1018" t="s">
        <v>1166</v>
      </c>
      <c r="AO71" s="1018" t="s">
        <v>1167</v>
      </c>
      <c r="AP71" s="1018" t="s">
        <v>1168</v>
      </c>
      <c r="AQ71" s="1018" t="s">
        <v>1169</v>
      </c>
      <c r="AR71" s="1020" t="s">
        <v>1170</v>
      </c>
      <c r="AS71" s="1189" t="s">
        <v>1336</v>
      </c>
      <c r="AT71" s="241" t="s">
        <v>740</v>
      </c>
      <c r="AU71" s="241" t="s">
        <v>1161</v>
      </c>
      <c r="AV71" s="1019" t="s">
        <v>1162</v>
      </c>
      <c r="AW71" s="241" t="s">
        <v>1163</v>
      </c>
      <c r="AX71" s="1342" t="s">
        <v>1164</v>
      </c>
    </row>
    <row r="72" spans="1:50" ht="12.75">
      <c r="A72" s="891" t="s">
        <v>14</v>
      </c>
      <c r="B72" s="43"/>
      <c r="C72" s="122"/>
      <c r="D72" s="146"/>
      <c r="E72" s="146"/>
      <c r="F72" s="146"/>
      <c r="G72" s="68"/>
      <c r="H72" s="68"/>
      <c r="I72" s="68"/>
      <c r="J72" s="158"/>
      <c r="K72" s="68"/>
      <c r="L72" s="68"/>
      <c r="M72" s="68"/>
      <c r="N72" s="148"/>
      <c r="O72" s="65"/>
      <c r="P72" s="65"/>
      <c r="Q72" s="65"/>
      <c r="R72" s="65"/>
      <c r="S72" s="65"/>
      <c r="T72" s="65"/>
      <c r="U72" s="110"/>
      <c r="V72" s="148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48"/>
      <c r="AI72" s="110"/>
      <c r="AJ72" s="110"/>
      <c r="AK72" s="110"/>
      <c r="AL72" s="110"/>
      <c r="AM72" s="110"/>
      <c r="AN72" s="110"/>
      <c r="AO72" s="110"/>
      <c r="AP72" s="110"/>
      <c r="AQ72" s="110"/>
      <c r="AR72" s="148"/>
      <c r="AS72" s="147"/>
      <c r="AT72" s="146"/>
      <c r="AU72" s="1249"/>
      <c r="AV72" s="1280"/>
      <c r="AW72" s="157"/>
      <c r="AX72" s="1343"/>
    </row>
    <row r="73" spans="1:50" ht="12.75">
      <c r="A73" s="891"/>
      <c r="B73" s="43" t="s">
        <v>1703</v>
      </c>
      <c r="C73" s="122"/>
      <c r="D73" s="142">
        <v>6</v>
      </c>
      <c r="E73" s="142">
        <v>6</v>
      </c>
      <c r="F73" s="142">
        <v>5</v>
      </c>
      <c r="G73" s="69">
        <v>5</v>
      </c>
      <c r="H73" s="69">
        <v>5</v>
      </c>
      <c r="I73" s="69">
        <v>5</v>
      </c>
      <c r="J73" s="161">
        <v>5</v>
      </c>
      <c r="K73" s="69">
        <v>5</v>
      </c>
      <c r="L73" s="69">
        <v>5</v>
      </c>
      <c r="M73" s="69">
        <v>5</v>
      </c>
      <c r="N73" s="161">
        <v>5</v>
      </c>
      <c r="O73" s="69">
        <v>5</v>
      </c>
      <c r="P73" s="69">
        <v>5</v>
      </c>
      <c r="Q73" s="69">
        <v>5</v>
      </c>
      <c r="R73" s="69">
        <v>5</v>
      </c>
      <c r="S73" s="69">
        <v>5</v>
      </c>
      <c r="T73" s="69">
        <v>5</v>
      </c>
      <c r="U73" s="69">
        <v>5</v>
      </c>
      <c r="V73" s="161">
        <v>5</v>
      </c>
      <c r="W73" s="69">
        <v>5</v>
      </c>
      <c r="X73" s="69">
        <v>5</v>
      </c>
      <c r="Y73" s="69">
        <v>5</v>
      </c>
      <c r="Z73" s="69">
        <v>5.5</v>
      </c>
      <c r="AA73" s="69">
        <v>5.5</v>
      </c>
      <c r="AB73" s="69">
        <v>5.5</v>
      </c>
      <c r="AC73" s="69">
        <v>5.5</v>
      </c>
      <c r="AD73" s="69">
        <v>5.5</v>
      </c>
      <c r="AE73" s="69">
        <v>5.5</v>
      </c>
      <c r="AF73" s="69">
        <v>5.5</v>
      </c>
      <c r="AG73" s="69">
        <v>5.5</v>
      </c>
      <c r="AH73" s="161">
        <v>5.5</v>
      </c>
      <c r="AI73" s="68">
        <v>5.5</v>
      </c>
      <c r="AJ73" s="68">
        <v>5.5</v>
      </c>
      <c r="AK73" s="68">
        <v>5.5</v>
      </c>
      <c r="AL73" s="68">
        <v>5.5</v>
      </c>
      <c r="AM73" s="68">
        <v>5.5</v>
      </c>
      <c r="AN73" s="68">
        <v>5.5</v>
      </c>
      <c r="AO73" s="68">
        <v>5.5</v>
      </c>
      <c r="AP73" s="68">
        <v>5.5</v>
      </c>
      <c r="AQ73" s="68">
        <v>5.5</v>
      </c>
      <c r="AR73" s="161">
        <v>5.5</v>
      </c>
      <c r="AS73" s="160">
        <v>5.5</v>
      </c>
      <c r="AT73" s="142">
        <v>5.5</v>
      </c>
      <c r="AU73" s="157">
        <v>5.5</v>
      </c>
      <c r="AV73" s="68">
        <v>5.5</v>
      </c>
      <c r="AW73" s="157">
        <v>5.5</v>
      </c>
      <c r="AX73" s="1343">
        <v>5.5</v>
      </c>
    </row>
    <row r="74" spans="1:50" ht="12.75">
      <c r="A74" s="417"/>
      <c r="B74" s="43" t="s">
        <v>15</v>
      </c>
      <c r="C74" s="122"/>
      <c r="D74" s="157">
        <v>5.5</v>
      </c>
      <c r="E74" s="157">
        <v>5.5</v>
      </c>
      <c r="F74" s="157">
        <v>5.5</v>
      </c>
      <c r="G74" s="69">
        <v>6</v>
      </c>
      <c r="H74" s="69">
        <v>6</v>
      </c>
      <c r="I74" s="68">
        <v>6.25</v>
      </c>
      <c r="J74" s="158">
        <v>6.25</v>
      </c>
      <c r="K74" s="68">
        <v>6.25</v>
      </c>
      <c r="L74" s="68">
        <v>6.25</v>
      </c>
      <c r="M74" s="68">
        <v>6.25</v>
      </c>
      <c r="N74" s="158">
        <v>6.25</v>
      </c>
      <c r="O74" s="68">
        <v>6.25</v>
      </c>
      <c r="P74" s="68">
        <v>6.25</v>
      </c>
      <c r="Q74" s="68">
        <v>6.25</v>
      </c>
      <c r="R74" s="68">
        <v>6.25</v>
      </c>
      <c r="S74" s="68">
        <v>6.25</v>
      </c>
      <c r="T74" s="68">
        <v>6.25</v>
      </c>
      <c r="U74" s="68">
        <v>6.25</v>
      </c>
      <c r="V74" s="158">
        <v>6.25</v>
      </c>
      <c r="W74" s="68">
        <v>6.25</v>
      </c>
      <c r="X74" s="68">
        <v>6.25</v>
      </c>
      <c r="Y74" s="68">
        <v>6.5</v>
      </c>
      <c r="Z74" s="68">
        <v>6.5</v>
      </c>
      <c r="AA74" s="68">
        <v>6.5</v>
      </c>
      <c r="AB74" s="68">
        <v>6.5</v>
      </c>
      <c r="AC74" s="68">
        <v>6.5</v>
      </c>
      <c r="AD74" s="68">
        <v>6.5</v>
      </c>
      <c r="AE74" s="68">
        <v>6.5</v>
      </c>
      <c r="AF74" s="68">
        <v>6.5</v>
      </c>
      <c r="AG74" s="68">
        <v>6.5</v>
      </c>
      <c r="AH74" s="158">
        <v>6.5</v>
      </c>
      <c r="AI74" s="68">
        <v>6.5</v>
      </c>
      <c r="AJ74" s="68">
        <v>6.5</v>
      </c>
      <c r="AK74" s="68">
        <v>6.5</v>
      </c>
      <c r="AL74" s="68">
        <v>6.5</v>
      </c>
      <c r="AM74" s="68">
        <v>6.5</v>
      </c>
      <c r="AN74" s="68">
        <v>6.5</v>
      </c>
      <c r="AO74" s="68">
        <v>6.5</v>
      </c>
      <c r="AP74" s="68">
        <v>6.5</v>
      </c>
      <c r="AQ74" s="68">
        <v>6.5</v>
      </c>
      <c r="AR74" s="158">
        <v>6.5</v>
      </c>
      <c r="AS74" s="67">
        <v>6.5</v>
      </c>
      <c r="AT74" s="142">
        <v>7</v>
      </c>
      <c r="AU74" s="157">
        <v>7</v>
      </c>
      <c r="AV74" s="68">
        <v>7</v>
      </c>
      <c r="AW74" s="157">
        <v>7</v>
      </c>
      <c r="AX74" s="1343">
        <v>7</v>
      </c>
    </row>
    <row r="75" spans="1:50" ht="12.75" customHeight="1" hidden="1">
      <c r="A75" s="414"/>
      <c r="B75" s="885" t="s">
        <v>1704</v>
      </c>
      <c r="C75" s="123"/>
      <c r="D75" s="140"/>
      <c r="E75" s="140"/>
      <c r="F75" s="140"/>
      <c r="G75" s="66"/>
      <c r="H75" s="66"/>
      <c r="I75" s="66"/>
      <c r="J75" s="150"/>
      <c r="K75" s="66"/>
      <c r="L75" s="66"/>
      <c r="M75" s="66"/>
      <c r="N75" s="150"/>
      <c r="O75" s="66"/>
      <c r="P75" s="66"/>
      <c r="Q75" s="66"/>
      <c r="R75" s="66"/>
      <c r="S75" s="66"/>
      <c r="T75" s="66"/>
      <c r="U75" s="110"/>
      <c r="V75" s="15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50"/>
      <c r="AI75" s="110"/>
      <c r="AJ75" s="110"/>
      <c r="AK75" s="110"/>
      <c r="AL75" s="110"/>
      <c r="AM75" s="110"/>
      <c r="AN75" s="110"/>
      <c r="AO75" s="110"/>
      <c r="AP75" s="110"/>
      <c r="AQ75" s="110"/>
      <c r="AR75" s="150"/>
      <c r="AS75" s="149"/>
      <c r="AT75" s="140"/>
      <c r="AU75" s="157"/>
      <c r="AV75" s="68"/>
      <c r="AW75" s="157"/>
      <c r="AX75" s="1343"/>
    </row>
    <row r="76" spans="1:50" s="110" customFormat="1" ht="12.75">
      <c r="A76" s="417"/>
      <c r="B76" s="43" t="s">
        <v>16</v>
      </c>
      <c r="C76" s="122"/>
      <c r="D76" s="157"/>
      <c r="E76" s="157"/>
      <c r="F76" s="157"/>
      <c r="G76" s="68"/>
      <c r="H76" s="68"/>
      <c r="I76" s="68"/>
      <c r="J76" s="158"/>
      <c r="K76" s="68"/>
      <c r="L76" s="68"/>
      <c r="M76" s="68"/>
      <c r="N76" s="158"/>
      <c r="O76" s="68"/>
      <c r="P76" s="68"/>
      <c r="Q76" s="68"/>
      <c r="R76" s="68"/>
      <c r="S76" s="68"/>
      <c r="T76" s="68"/>
      <c r="V76" s="158"/>
      <c r="AH76" s="158"/>
      <c r="AR76" s="158"/>
      <c r="AS76" s="67"/>
      <c r="AT76" s="157"/>
      <c r="AU76" s="157"/>
      <c r="AV76" s="68"/>
      <c r="AW76" s="157"/>
      <c r="AX76" s="1343"/>
    </row>
    <row r="77" spans="1:50" s="110" customFormat="1" ht="12.75">
      <c r="A77" s="417"/>
      <c r="B77" s="43"/>
      <c r="C77" s="122" t="s">
        <v>17</v>
      </c>
      <c r="D77" s="142">
        <v>3</v>
      </c>
      <c r="E77" s="142">
        <v>2</v>
      </c>
      <c r="F77" s="157">
        <v>1.5</v>
      </c>
      <c r="G77" s="68">
        <v>1.5</v>
      </c>
      <c r="H77" s="68">
        <v>1.5</v>
      </c>
      <c r="I77" s="68">
        <v>1.5</v>
      </c>
      <c r="J77" s="158">
        <v>1.5</v>
      </c>
      <c r="K77" s="68">
        <v>1.5</v>
      </c>
      <c r="L77" s="68">
        <v>1.5</v>
      </c>
      <c r="M77" s="68">
        <v>1.5</v>
      </c>
      <c r="N77" s="158">
        <v>1.5</v>
      </c>
      <c r="O77" s="68">
        <v>1.5</v>
      </c>
      <c r="P77" s="68">
        <v>1.5</v>
      </c>
      <c r="Q77" s="68">
        <v>1.5</v>
      </c>
      <c r="R77" s="68">
        <v>1.5</v>
      </c>
      <c r="S77" s="68">
        <v>1.5</v>
      </c>
      <c r="T77" s="68">
        <v>1.5</v>
      </c>
      <c r="U77" s="68">
        <v>1.5</v>
      </c>
      <c r="V77" s="158">
        <v>1.5</v>
      </c>
      <c r="W77" s="68">
        <v>1.5</v>
      </c>
      <c r="X77" s="68">
        <v>1.5</v>
      </c>
      <c r="Y77" s="68">
        <v>1.5</v>
      </c>
      <c r="Z77" s="68">
        <v>1.5</v>
      </c>
      <c r="AA77" s="68">
        <v>1.5</v>
      </c>
      <c r="AB77" s="68">
        <v>1.5</v>
      </c>
      <c r="AC77" s="68">
        <v>1.5</v>
      </c>
      <c r="AD77" s="68">
        <v>1.5</v>
      </c>
      <c r="AE77" s="68">
        <v>1.5</v>
      </c>
      <c r="AF77" s="68">
        <v>1.5</v>
      </c>
      <c r="AG77" s="68">
        <v>1.5</v>
      </c>
      <c r="AH77" s="158">
        <v>1.5</v>
      </c>
      <c r="AI77" s="68">
        <v>1.5</v>
      </c>
      <c r="AJ77" s="68">
        <v>1.5</v>
      </c>
      <c r="AK77" s="68">
        <v>1.5</v>
      </c>
      <c r="AL77" s="68">
        <v>1.5</v>
      </c>
      <c r="AM77" s="68">
        <v>1.5</v>
      </c>
      <c r="AN77" s="68">
        <v>1.5</v>
      </c>
      <c r="AO77" s="68">
        <v>1.5</v>
      </c>
      <c r="AP77" s="68">
        <v>1.5</v>
      </c>
      <c r="AQ77" s="68">
        <v>1.5</v>
      </c>
      <c r="AR77" s="158">
        <v>1.5</v>
      </c>
      <c r="AS77" s="67">
        <v>1.5</v>
      </c>
      <c r="AT77" s="157">
        <v>1.5</v>
      </c>
      <c r="AU77" s="157">
        <v>1.5</v>
      </c>
      <c r="AV77" s="68">
        <v>1.5</v>
      </c>
      <c r="AW77" s="157">
        <v>1.5</v>
      </c>
      <c r="AX77" s="1343">
        <v>1.5</v>
      </c>
    </row>
    <row r="78" spans="1:50" s="110" customFormat="1" ht="12.75">
      <c r="A78" s="417"/>
      <c r="B78" s="43"/>
      <c r="C78" s="122" t="s">
        <v>19</v>
      </c>
      <c r="D78" s="157">
        <v>4.5</v>
      </c>
      <c r="E78" s="157">
        <v>4.5</v>
      </c>
      <c r="F78" s="142">
        <v>3</v>
      </c>
      <c r="G78" s="68">
        <v>3.5</v>
      </c>
      <c r="H78" s="68">
        <v>3.5</v>
      </c>
      <c r="I78" s="68">
        <v>3.5</v>
      </c>
      <c r="J78" s="158">
        <v>3.5</v>
      </c>
      <c r="K78" s="68">
        <v>3.5</v>
      </c>
      <c r="L78" s="68">
        <v>3.5</v>
      </c>
      <c r="M78" s="68">
        <v>3.5</v>
      </c>
      <c r="N78" s="158">
        <v>3.5</v>
      </c>
      <c r="O78" s="68">
        <v>2.5</v>
      </c>
      <c r="P78" s="68">
        <v>2.5</v>
      </c>
      <c r="Q78" s="68">
        <v>2.5</v>
      </c>
      <c r="R78" s="68">
        <v>2.5</v>
      </c>
      <c r="S78" s="68">
        <v>2.5</v>
      </c>
      <c r="T78" s="68">
        <v>2.5</v>
      </c>
      <c r="U78" s="68">
        <v>2.5</v>
      </c>
      <c r="V78" s="158">
        <v>2.5</v>
      </c>
      <c r="W78" s="68">
        <v>2.5</v>
      </c>
      <c r="X78" s="68">
        <v>2.5</v>
      </c>
      <c r="Y78" s="69">
        <v>2</v>
      </c>
      <c r="Z78" s="69">
        <v>2</v>
      </c>
      <c r="AA78" s="69">
        <v>2</v>
      </c>
      <c r="AB78" s="69">
        <v>2</v>
      </c>
      <c r="AC78" s="69">
        <v>2</v>
      </c>
      <c r="AD78" s="69">
        <v>2</v>
      </c>
      <c r="AE78" s="69">
        <v>2</v>
      </c>
      <c r="AF78" s="69">
        <v>2</v>
      </c>
      <c r="AG78" s="69">
        <v>2</v>
      </c>
      <c r="AH78" s="158">
        <v>3.5</v>
      </c>
      <c r="AI78" s="69">
        <v>2</v>
      </c>
      <c r="AJ78" s="68">
        <v>2</v>
      </c>
      <c r="AK78" s="68">
        <v>2</v>
      </c>
      <c r="AL78" s="68">
        <v>2</v>
      </c>
      <c r="AM78" s="68">
        <v>2</v>
      </c>
      <c r="AN78" s="68">
        <v>2</v>
      </c>
      <c r="AO78" s="68">
        <v>2</v>
      </c>
      <c r="AP78" s="893">
        <v>2</v>
      </c>
      <c r="AQ78" s="893">
        <v>2</v>
      </c>
      <c r="AR78" s="158">
        <v>2</v>
      </c>
      <c r="AS78" s="67">
        <v>2</v>
      </c>
      <c r="AT78" s="157">
        <v>1.5</v>
      </c>
      <c r="AU78" s="157">
        <v>1.5</v>
      </c>
      <c r="AV78" s="68">
        <v>1.5</v>
      </c>
      <c r="AW78" s="157">
        <v>1.5</v>
      </c>
      <c r="AX78" s="1343">
        <v>1.5</v>
      </c>
    </row>
    <row r="79" spans="1:50" s="110" customFormat="1" ht="12.75">
      <c r="A79" s="417"/>
      <c r="B79" s="43"/>
      <c r="C79" s="122" t="s">
        <v>18</v>
      </c>
      <c r="D79" s="157">
        <v>4.5</v>
      </c>
      <c r="E79" s="157">
        <v>4.5</v>
      </c>
      <c r="F79" s="142">
        <v>3</v>
      </c>
      <c r="G79" s="68">
        <v>3.5</v>
      </c>
      <c r="H79" s="68">
        <v>3.5</v>
      </c>
      <c r="I79" s="68">
        <v>3.5</v>
      </c>
      <c r="J79" s="158">
        <v>3.5</v>
      </c>
      <c r="K79" s="68">
        <v>3.5</v>
      </c>
      <c r="L79" s="68">
        <v>3.5</v>
      </c>
      <c r="M79" s="68">
        <v>3.5</v>
      </c>
      <c r="N79" s="158">
        <v>3.5</v>
      </c>
      <c r="O79" s="68">
        <v>3.5</v>
      </c>
      <c r="P79" s="68">
        <v>3.5</v>
      </c>
      <c r="Q79" s="68">
        <v>3.5</v>
      </c>
      <c r="R79" s="68">
        <v>3.5</v>
      </c>
      <c r="S79" s="68">
        <v>3.5</v>
      </c>
      <c r="T79" s="68">
        <v>3.5</v>
      </c>
      <c r="U79" s="68">
        <v>3.5</v>
      </c>
      <c r="V79" s="158">
        <v>3.5</v>
      </c>
      <c r="W79" s="68">
        <v>3.5</v>
      </c>
      <c r="X79" s="68">
        <v>3.5</v>
      </c>
      <c r="Y79" s="68">
        <v>3.5</v>
      </c>
      <c r="Z79" s="68">
        <v>3.5</v>
      </c>
      <c r="AA79" s="68">
        <v>3.5</v>
      </c>
      <c r="AB79" s="68">
        <v>3.5</v>
      </c>
      <c r="AC79" s="68">
        <v>3.5</v>
      </c>
      <c r="AD79" s="68">
        <v>3.5</v>
      </c>
      <c r="AE79" s="68">
        <v>3.5</v>
      </c>
      <c r="AF79" s="68">
        <v>3.5</v>
      </c>
      <c r="AG79" s="68">
        <v>3.5</v>
      </c>
      <c r="AH79" s="158">
        <v>2</v>
      </c>
      <c r="AI79" s="68">
        <v>3.5</v>
      </c>
      <c r="AJ79" s="68">
        <v>3.5</v>
      </c>
      <c r="AK79" s="68">
        <v>3.5</v>
      </c>
      <c r="AL79" s="68">
        <v>3.5</v>
      </c>
      <c r="AM79" s="68">
        <v>3.5</v>
      </c>
      <c r="AN79" s="68">
        <v>3.5</v>
      </c>
      <c r="AO79" s="68">
        <v>3.5</v>
      </c>
      <c r="AP79" s="68">
        <v>3.5</v>
      </c>
      <c r="AQ79" s="68">
        <v>3.5</v>
      </c>
      <c r="AR79" s="158">
        <v>3.5</v>
      </c>
      <c r="AS79" s="67">
        <v>3.5</v>
      </c>
      <c r="AT79" s="157">
        <v>1.5</v>
      </c>
      <c r="AU79" s="157">
        <v>1.5</v>
      </c>
      <c r="AV79" s="68">
        <v>1.5</v>
      </c>
      <c r="AW79" s="157">
        <v>1.5</v>
      </c>
      <c r="AX79" s="1343">
        <v>1.5</v>
      </c>
    </row>
    <row r="80" spans="1:50" s="110" customFormat="1" ht="12.75">
      <c r="A80" s="417"/>
      <c r="B80" s="43"/>
      <c r="C80" s="122" t="s">
        <v>20</v>
      </c>
      <c r="D80" s="142">
        <v>2</v>
      </c>
      <c r="E80" s="142">
        <v>2</v>
      </c>
      <c r="F80" s="142">
        <v>2</v>
      </c>
      <c r="G80" s="68">
        <v>3.25</v>
      </c>
      <c r="H80" s="68">
        <v>3.25</v>
      </c>
      <c r="I80" s="68">
        <v>3.25</v>
      </c>
      <c r="J80" s="158">
        <v>3.25</v>
      </c>
      <c r="K80" s="68">
        <v>3.25</v>
      </c>
      <c r="L80" s="68">
        <v>3.25</v>
      </c>
      <c r="M80" s="68">
        <v>3.25</v>
      </c>
      <c r="N80" s="158">
        <v>3.25</v>
      </c>
      <c r="O80" s="68">
        <v>3.25</v>
      </c>
      <c r="P80" s="68">
        <v>3.25</v>
      </c>
      <c r="Q80" s="68">
        <v>3.25</v>
      </c>
      <c r="R80" s="68">
        <v>3.25</v>
      </c>
      <c r="S80" s="68">
        <v>3.25</v>
      </c>
      <c r="T80" s="68">
        <v>3.25</v>
      </c>
      <c r="U80" s="68">
        <v>3.25</v>
      </c>
      <c r="V80" s="158">
        <v>3.25</v>
      </c>
      <c r="W80" s="68">
        <v>3.25</v>
      </c>
      <c r="X80" s="68">
        <v>3.25</v>
      </c>
      <c r="Y80" s="68" t="s">
        <v>392</v>
      </c>
      <c r="Z80" s="68" t="s">
        <v>392</v>
      </c>
      <c r="AA80" s="68" t="s">
        <v>392</v>
      </c>
      <c r="AB80" s="68" t="s">
        <v>392</v>
      </c>
      <c r="AC80" s="68" t="s">
        <v>392</v>
      </c>
      <c r="AD80" s="68" t="s">
        <v>392</v>
      </c>
      <c r="AE80" s="68" t="s">
        <v>392</v>
      </c>
      <c r="AF80" s="68" t="s">
        <v>392</v>
      </c>
      <c r="AG80" s="68" t="s">
        <v>392</v>
      </c>
      <c r="AH80" s="158" t="s">
        <v>1378</v>
      </c>
      <c r="AI80" s="894" t="s">
        <v>1378</v>
      </c>
      <c r="AJ80" s="894" t="s">
        <v>1378</v>
      </c>
      <c r="AK80" s="894" t="s">
        <v>1378</v>
      </c>
      <c r="AL80" s="894" t="s">
        <v>1378</v>
      </c>
      <c r="AM80" s="894" t="s">
        <v>1378</v>
      </c>
      <c r="AN80" s="894" t="s">
        <v>1378</v>
      </c>
      <c r="AO80" s="894" t="s">
        <v>1378</v>
      </c>
      <c r="AP80" s="894" t="s">
        <v>1378</v>
      </c>
      <c r="AQ80" s="894" t="s">
        <v>1378</v>
      </c>
      <c r="AR80" s="158" t="s">
        <v>1378</v>
      </c>
      <c r="AS80" s="67" t="s">
        <v>1378</v>
      </c>
      <c r="AT80" s="157" t="s">
        <v>1378</v>
      </c>
      <c r="AU80" s="157" t="s">
        <v>1378</v>
      </c>
      <c r="AV80" s="68" t="s">
        <v>1378</v>
      </c>
      <c r="AW80" s="157" t="s">
        <v>1378</v>
      </c>
      <c r="AX80" s="1343" t="s">
        <v>1378</v>
      </c>
    </row>
    <row r="81" spans="1:50" ht="12.75">
      <c r="A81" s="414"/>
      <c r="B81" s="124" t="s">
        <v>393</v>
      </c>
      <c r="C81" s="123"/>
      <c r="D81" s="1291">
        <v>0</v>
      </c>
      <c r="E81" s="1291">
        <v>0</v>
      </c>
      <c r="F81" s="140">
        <v>1.5</v>
      </c>
      <c r="G81" s="66">
        <v>1.5</v>
      </c>
      <c r="H81" s="66">
        <v>1.5</v>
      </c>
      <c r="I81" s="66">
        <v>1.5</v>
      </c>
      <c r="J81" s="150">
        <v>1.5</v>
      </c>
      <c r="K81" s="66">
        <v>1.5</v>
      </c>
      <c r="L81" s="66">
        <v>1.5</v>
      </c>
      <c r="M81" s="66">
        <v>1.5</v>
      </c>
      <c r="N81" s="150">
        <v>1.5</v>
      </c>
      <c r="O81" s="895">
        <v>2</v>
      </c>
      <c r="P81" s="895">
        <v>2</v>
      </c>
      <c r="Q81" s="895">
        <v>2</v>
      </c>
      <c r="R81" s="895">
        <v>2</v>
      </c>
      <c r="S81" s="895">
        <v>2</v>
      </c>
      <c r="T81" s="895">
        <v>2</v>
      </c>
      <c r="U81" s="895">
        <v>2</v>
      </c>
      <c r="V81" s="150">
        <v>2</v>
      </c>
      <c r="W81" s="69">
        <v>2</v>
      </c>
      <c r="X81" s="69">
        <v>2</v>
      </c>
      <c r="Y81" s="69">
        <v>3</v>
      </c>
      <c r="Z81" s="69">
        <v>3</v>
      </c>
      <c r="AA81" s="69">
        <v>3</v>
      </c>
      <c r="AB81" s="69">
        <v>3</v>
      </c>
      <c r="AC81" s="69">
        <v>3</v>
      </c>
      <c r="AD81" s="69">
        <v>3</v>
      </c>
      <c r="AE81" s="69">
        <v>3</v>
      </c>
      <c r="AF81" s="69">
        <v>3</v>
      </c>
      <c r="AG81" s="69">
        <v>3</v>
      </c>
      <c r="AH81" s="150">
        <v>3</v>
      </c>
      <c r="AI81" s="69">
        <v>3</v>
      </c>
      <c r="AJ81" s="69">
        <v>3</v>
      </c>
      <c r="AK81" s="69">
        <v>3</v>
      </c>
      <c r="AL81" s="69">
        <v>3</v>
      </c>
      <c r="AM81" s="69">
        <v>3</v>
      </c>
      <c r="AN81" s="69">
        <v>3</v>
      </c>
      <c r="AO81" s="69">
        <v>3</v>
      </c>
      <c r="AP81" s="69">
        <v>3</v>
      </c>
      <c r="AQ81" s="69">
        <v>3</v>
      </c>
      <c r="AR81" s="150">
        <v>3</v>
      </c>
      <c r="AS81" s="149">
        <v>3</v>
      </c>
      <c r="AT81" s="140">
        <v>3</v>
      </c>
      <c r="AU81" s="140">
        <v>3</v>
      </c>
      <c r="AV81" s="66">
        <v>3</v>
      </c>
      <c r="AW81" s="157">
        <v>3</v>
      </c>
      <c r="AX81" s="1343">
        <v>3</v>
      </c>
    </row>
    <row r="82" spans="1:50" ht="12.75">
      <c r="A82" s="891" t="s">
        <v>21</v>
      </c>
      <c r="B82" s="43"/>
      <c r="C82" s="122"/>
      <c r="D82" s="131"/>
      <c r="E82" s="131"/>
      <c r="F82" s="131"/>
      <c r="G82" s="43"/>
      <c r="H82" s="43"/>
      <c r="I82" s="43"/>
      <c r="J82" s="122"/>
      <c r="K82" s="43"/>
      <c r="L82" s="43"/>
      <c r="M82" s="43"/>
      <c r="N82" s="122"/>
      <c r="O82" s="43"/>
      <c r="P82" s="43"/>
      <c r="Q82" s="43"/>
      <c r="R82" s="43"/>
      <c r="S82" s="43"/>
      <c r="T82" s="43"/>
      <c r="U82" s="110"/>
      <c r="V82" s="122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22"/>
      <c r="AI82" s="110"/>
      <c r="AJ82" s="110"/>
      <c r="AK82" s="110"/>
      <c r="AL82" s="110"/>
      <c r="AM82" s="110"/>
      <c r="AN82" s="110"/>
      <c r="AO82" s="110"/>
      <c r="AP82" s="110"/>
      <c r="AQ82" s="110"/>
      <c r="AR82" s="122"/>
      <c r="AS82" s="152"/>
      <c r="AT82" s="131"/>
      <c r="AU82" s="157"/>
      <c r="AV82" s="68"/>
      <c r="AW82" s="146"/>
      <c r="AX82" s="1344"/>
    </row>
    <row r="83" spans="1:50" ht="12.75">
      <c r="A83" s="891"/>
      <c r="B83" s="870" t="s">
        <v>22</v>
      </c>
      <c r="C83" s="122"/>
      <c r="D83" s="153" t="s">
        <v>1461</v>
      </c>
      <c r="E83" s="153">
        <v>1.820083870967742</v>
      </c>
      <c r="F83" s="153" t="s">
        <v>1461</v>
      </c>
      <c r="G83" s="32">
        <v>2.62</v>
      </c>
      <c r="H83" s="32">
        <v>1.5925</v>
      </c>
      <c r="I83" s="32">
        <v>2.54</v>
      </c>
      <c r="J83" s="155">
        <v>2.3997</v>
      </c>
      <c r="K83" s="32">
        <v>2.01</v>
      </c>
      <c r="L83" s="32">
        <v>2.3749</v>
      </c>
      <c r="M83" s="32">
        <v>1.5013</v>
      </c>
      <c r="N83" s="155">
        <v>2.1337</v>
      </c>
      <c r="O83" s="32">
        <v>2.9733</v>
      </c>
      <c r="P83" s="32">
        <v>4.3458</v>
      </c>
      <c r="Q83" s="32">
        <v>6.2997</v>
      </c>
      <c r="R83" s="32">
        <v>5.7927</v>
      </c>
      <c r="S83" s="32">
        <v>3.17</v>
      </c>
      <c r="T83" s="32">
        <v>3.17</v>
      </c>
      <c r="U83" s="68">
        <v>5.75</v>
      </c>
      <c r="V83" s="155">
        <v>5.16</v>
      </c>
      <c r="W83" s="68">
        <v>3.13</v>
      </c>
      <c r="X83" s="68">
        <v>3.13</v>
      </c>
      <c r="Y83" s="69" t="s">
        <v>1030</v>
      </c>
      <c r="Z83" s="32" t="s">
        <v>1030</v>
      </c>
      <c r="AA83" s="32" t="s">
        <v>1030</v>
      </c>
      <c r="AB83" s="32">
        <v>4.16</v>
      </c>
      <c r="AC83" s="32">
        <v>7.89</v>
      </c>
      <c r="AD83" s="32">
        <v>7.75</v>
      </c>
      <c r="AE83" s="32">
        <v>5.9</v>
      </c>
      <c r="AF83" s="32">
        <v>7.33</v>
      </c>
      <c r="AG83" s="32">
        <v>6.25</v>
      </c>
      <c r="AH83" s="155">
        <v>4.94</v>
      </c>
      <c r="AI83" s="32">
        <v>1.7511</v>
      </c>
      <c r="AJ83" s="32">
        <v>2.0092</v>
      </c>
      <c r="AK83" s="32">
        <v>6.9099</v>
      </c>
      <c r="AL83" s="32">
        <v>8.6729</v>
      </c>
      <c r="AM83" s="32">
        <v>9.7143</v>
      </c>
      <c r="AN83" s="893" t="s">
        <v>1461</v>
      </c>
      <c r="AO83" s="893" t="s">
        <v>1461</v>
      </c>
      <c r="AP83" s="893" t="s">
        <v>1461</v>
      </c>
      <c r="AQ83" s="893" t="s">
        <v>1461</v>
      </c>
      <c r="AR83" s="155">
        <v>7.3992</v>
      </c>
      <c r="AS83" s="154">
        <v>8.699</v>
      </c>
      <c r="AT83" s="153">
        <v>2.81</v>
      </c>
      <c r="AU83" s="157">
        <v>2.74</v>
      </c>
      <c r="AV83" s="68">
        <v>4.57</v>
      </c>
      <c r="AW83" s="157">
        <v>8.94</v>
      </c>
      <c r="AX83" s="1362">
        <v>7.2387</v>
      </c>
    </row>
    <row r="84" spans="1:50" ht="12.75">
      <c r="A84" s="417"/>
      <c r="B84" s="870" t="s">
        <v>23</v>
      </c>
      <c r="C84" s="122"/>
      <c r="D84" s="1292">
        <v>2.9805422437758247</v>
      </c>
      <c r="E84" s="1292">
        <v>1.4706548192771083</v>
      </c>
      <c r="F84" s="1292">
        <v>3.9398</v>
      </c>
      <c r="G84" s="32">
        <v>3.1</v>
      </c>
      <c r="H84" s="32">
        <v>2.4648049469964666</v>
      </c>
      <c r="I84" s="32">
        <v>2.89</v>
      </c>
      <c r="J84" s="155">
        <v>3.2485</v>
      </c>
      <c r="K84" s="32">
        <v>2.54</v>
      </c>
      <c r="L84" s="32">
        <v>2.6702572438162546</v>
      </c>
      <c r="M84" s="32">
        <v>1.8496</v>
      </c>
      <c r="N84" s="155">
        <v>2.7651</v>
      </c>
      <c r="O84" s="32">
        <v>2.3486</v>
      </c>
      <c r="P84" s="32">
        <v>3.8637</v>
      </c>
      <c r="Q84" s="32">
        <v>5.7924</v>
      </c>
      <c r="R84" s="32">
        <v>5.5404</v>
      </c>
      <c r="S84" s="32">
        <v>4.0699</v>
      </c>
      <c r="T84" s="32">
        <v>5.32</v>
      </c>
      <c r="U84" s="68">
        <v>5.41</v>
      </c>
      <c r="V84" s="155">
        <v>5.13</v>
      </c>
      <c r="W84" s="68">
        <v>5.17</v>
      </c>
      <c r="X84" s="68">
        <v>3.73</v>
      </c>
      <c r="Y84" s="32">
        <v>6.08</v>
      </c>
      <c r="Z84" s="32">
        <v>5.55</v>
      </c>
      <c r="AA84" s="32">
        <v>4.72</v>
      </c>
      <c r="AB84" s="32">
        <v>4.32</v>
      </c>
      <c r="AC84" s="32">
        <v>6.64</v>
      </c>
      <c r="AD84" s="32">
        <v>6.83</v>
      </c>
      <c r="AE84" s="32">
        <v>5.98</v>
      </c>
      <c r="AF84" s="32">
        <v>6.73</v>
      </c>
      <c r="AG84" s="32">
        <v>6</v>
      </c>
      <c r="AH84" s="155">
        <v>6.8</v>
      </c>
      <c r="AI84" s="32">
        <v>2.4136</v>
      </c>
      <c r="AJ84" s="32">
        <v>2.7298</v>
      </c>
      <c r="AK84" s="32">
        <v>4.6669</v>
      </c>
      <c r="AL84" s="32">
        <v>6.3535</v>
      </c>
      <c r="AM84" s="32">
        <v>8.7424</v>
      </c>
      <c r="AN84" s="32">
        <v>9.0115</v>
      </c>
      <c r="AO84" s="32">
        <v>7.7876</v>
      </c>
      <c r="AP84" s="32">
        <v>7.346</v>
      </c>
      <c r="AQ84" s="32">
        <v>7.4127</v>
      </c>
      <c r="AR84" s="155">
        <v>6.7726</v>
      </c>
      <c r="AS84" s="154">
        <v>8.1341</v>
      </c>
      <c r="AT84" s="153">
        <v>3.81</v>
      </c>
      <c r="AU84" s="157">
        <v>3.77</v>
      </c>
      <c r="AV84" s="68">
        <v>5.63</v>
      </c>
      <c r="AW84" s="157">
        <v>7.73</v>
      </c>
      <c r="AX84" s="1362">
        <v>6.8209</v>
      </c>
    </row>
    <row r="85" spans="1:50" ht="12.75">
      <c r="A85" s="417"/>
      <c r="B85" s="870" t="s">
        <v>24</v>
      </c>
      <c r="C85" s="122"/>
      <c r="D85" s="153" t="s">
        <v>1461</v>
      </c>
      <c r="E85" s="153" t="s">
        <v>1461</v>
      </c>
      <c r="F85" s="1293">
        <v>4.420184745762712</v>
      </c>
      <c r="G85" s="896">
        <v>3.7</v>
      </c>
      <c r="H85" s="32">
        <v>2.5683</v>
      </c>
      <c r="I85" s="32">
        <v>3.77</v>
      </c>
      <c r="J85" s="155">
        <v>3.8641</v>
      </c>
      <c r="K85" s="32">
        <v>2.7782</v>
      </c>
      <c r="L85" s="897">
        <v>3.2519</v>
      </c>
      <c r="M85" s="897">
        <v>2.6727</v>
      </c>
      <c r="N85" s="898">
        <v>3.51395</v>
      </c>
      <c r="O85" s="32">
        <v>2.6605</v>
      </c>
      <c r="P85" s="32">
        <v>4.325</v>
      </c>
      <c r="Q85" s="899">
        <v>0</v>
      </c>
      <c r="R85" s="899">
        <v>0</v>
      </c>
      <c r="S85" s="899">
        <v>4.39</v>
      </c>
      <c r="T85" s="899">
        <v>4.98</v>
      </c>
      <c r="U85" s="68">
        <v>4.5</v>
      </c>
      <c r="V85" s="898">
        <v>5.16</v>
      </c>
      <c r="W85" s="68">
        <v>5.16</v>
      </c>
      <c r="X85" s="68">
        <v>4.75</v>
      </c>
      <c r="Y85" s="32">
        <v>5.64</v>
      </c>
      <c r="Z85" s="32" t="s">
        <v>1030</v>
      </c>
      <c r="AA85" s="32">
        <v>3.98</v>
      </c>
      <c r="AB85" s="32">
        <v>5.17</v>
      </c>
      <c r="AC85" s="32" t="s">
        <v>1461</v>
      </c>
      <c r="AD85" s="32" t="s">
        <v>1461</v>
      </c>
      <c r="AE85" s="32">
        <v>5.77</v>
      </c>
      <c r="AF85" s="32">
        <v>5.77</v>
      </c>
      <c r="AG85" s="32">
        <v>5.82</v>
      </c>
      <c r="AH85" s="898">
        <v>5.91</v>
      </c>
      <c r="AI85" s="32">
        <v>2.6771</v>
      </c>
      <c r="AJ85" s="32">
        <v>0</v>
      </c>
      <c r="AK85" s="32">
        <v>0</v>
      </c>
      <c r="AL85" s="32">
        <v>5.8226</v>
      </c>
      <c r="AM85" s="32">
        <v>7.7899</v>
      </c>
      <c r="AN85" s="893" t="s">
        <v>1461</v>
      </c>
      <c r="AO85" s="893" t="s">
        <v>1461</v>
      </c>
      <c r="AP85" s="32">
        <v>6.8707</v>
      </c>
      <c r="AQ85" s="893" t="s">
        <v>1461</v>
      </c>
      <c r="AR85" s="898">
        <v>6.6441</v>
      </c>
      <c r="AS85" s="1190">
        <v>8.2779</v>
      </c>
      <c r="AT85" s="1192" t="s">
        <v>1461</v>
      </c>
      <c r="AU85" s="157">
        <v>4.28</v>
      </c>
      <c r="AV85" s="68">
        <v>5.56</v>
      </c>
      <c r="AW85" s="157" t="s">
        <v>1461</v>
      </c>
      <c r="AX85" s="1362">
        <v>6.8699</v>
      </c>
    </row>
    <row r="86" spans="1:50" ht="12.75">
      <c r="A86" s="417"/>
      <c r="B86" s="870" t="s">
        <v>25</v>
      </c>
      <c r="C86" s="122"/>
      <c r="D86" s="153">
        <v>4.928079080914116</v>
      </c>
      <c r="E86" s="153">
        <v>3.8123749843660346</v>
      </c>
      <c r="F86" s="153">
        <v>4.78535242830253</v>
      </c>
      <c r="G86" s="32">
        <v>3.8745670329670325</v>
      </c>
      <c r="H86" s="32">
        <v>3.4186746835443036</v>
      </c>
      <c r="I86" s="32">
        <v>4.31</v>
      </c>
      <c r="J86" s="155">
        <v>4.04</v>
      </c>
      <c r="K86" s="32">
        <v>3.78</v>
      </c>
      <c r="L86" s="32">
        <v>3.1393493670886072</v>
      </c>
      <c r="M86" s="32">
        <v>3.0861</v>
      </c>
      <c r="N86" s="155">
        <v>3.9996456840042054</v>
      </c>
      <c r="O86" s="32">
        <v>3.0448</v>
      </c>
      <c r="P86" s="32">
        <v>4.6724</v>
      </c>
      <c r="Q86" s="32">
        <v>6.4471</v>
      </c>
      <c r="R86" s="32">
        <v>5.9542</v>
      </c>
      <c r="S86" s="32">
        <v>4.8222</v>
      </c>
      <c r="T86" s="32">
        <v>5.3</v>
      </c>
      <c r="U86" s="68">
        <v>5.66</v>
      </c>
      <c r="V86" s="155">
        <v>6.47</v>
      </c>
      <c r="W86" s="68">
        <v>6.47</v>
      </c>
      <c r="X86" s="68">
        <v>3.56</v>
      </c>
      <c r="Y86" s="32">
        <v>5.57</v>
      </c>
      <c r="Z86" s="32">
        <v>5.65</v>
      </c>
      <c r="AA86" s="32">
        <v>4.96</v>
      </c>
      <c r="AB86" s="32">
        <v>5.2</v>
      </c>
      <c r="AC86" s="32">
        <v>6.84</v>
      </c>
      <c r="AD86" s="32">
        <v>6.19</v>
      </c>
      <c r="AE86" s="32">
        <v>5.96</v>
      </c>
      <c r="AF86" s="32">
        <v>6.53</v>
      </c>
      <c r="AG86" s="32">
        <v>6.59</v>
      </c>
      <c r="AH86" s="155">
        <v>6.55</v>
      </c>
      <c r="AI86" s="32">
        <v>3.3858</v>
      </c>
      <c r="AJ86" s="32">
        <v>0</v>
      </c>
      <c r="AK86" s="32">
        <v>6.0352</v>
      </c>
      <c r="AL86" s="32">
        <v>5.4338</v>
      </c>
      <c r="AM86" s="32">
        <v>7.394</v>
      </c>
      <c r="AN86" s="32">
        <v>8.1051</v>
      </c>
      <c r="AO86" s="893" t="s">
        <v>1461</v>
      </c>
      <c r="AP86" s="32">
        <v>7.5991</v>
      </c>
      <c r="AQ86" s="893" t="s">
        <v>1461</v>
      </c>
      <c r="AR86" s="155">
        <v>6.9604</v>
      </c>
      <c r="AS86" s="154">
        <v>7.275</v>
      </c>
      <c r="AT86" s="1193" t="s">
        <v>1461</v>
      </c>
      <c r="AU86" s="157">
        <v>5.41</v>
      </c>
      <c r="AV86" s="68">
        <v>6.38</v>
      </c>
      <c r="AW86" s="157">
        <v>7.65</v>
      </c>
      <c r="AX86" s="1362">
        <v>7.187</v>
      </c>
    </row>
    <row r="87" spans="1:50" s="110" customFormat="1" ht="12.75">
      <c r="A87" s="417"/>
      <c r="B87" s="43" t="s">
        <v>1701</v>
      </c>
      <c r="C87" s="122"/>
      <c r="D87" s="157" t="s">
        <v>1702</v>
      </c>
      <c r="E87" s="157" t="s">
        <v>1702</v>
      </c>
      <c r="F87" s="157" t="s">
        <v>1702</v>
      </c>
      <c r="G87" s="68" t="s">
        <v>1702</v>
      </c>
      <c r="H87" s="68" t="s">
        <v>1702</v>
      </c>
      <c r="I87" s="68" t="s">
        <v>26</v>
      </c>
      <c r="J87" s="158" t="s">
        <v>26</v>
      </c>
      <c r="K87" s="68" t="s">
        <v>26</v>
      </c>
      <c r="L87" s="68" t="s">
        <v>26</v>
      </c>
      <c r="M87" s="68" t="s">
        <v>26</v>
      </c>
      <c r="N87" s="158" t="s">
        <v>26</v>
      </c>
      <c r="O87" s="68" t="s">
        <v>26</v>
      </c>
      <c r="P87" s="68" t="s">
        <v>27</v>
      </c>
      <c r="Q87" s="68" t="s">
        <v>27</v>
      </c>
      <c r="R87" s="68" t="s">
        <v>27</v>
      </c>
      <c r="S87" s="68" t="s">
        <v>27</v>
      </c>
      <c r="T87" s="68" t="s">
        <v>369</v>
      </c>
      <c r="U87" s="68" t="s">
        <v>369</v>
      </c>
      <c r="V87" s="158" t="s">
        <v>372</v>
      </c>
      <c r="W87" s="68" t="s">
        <v>372</v>
      </c>
      <c r="X87" s="68" t="s">
        <v>372</v>
      </c>
      <c r="Y87" s="68" t="s">
        <v>372</v>
      </c>
      <c r="Z87" s="68" t="s">
        <v>372</v>
      </c>
      <c r="AA87" s="68" t="s">
        <v>372</v>
      </c>
      <c r="AB87" s="68" t="s">
        <v>372</v>
      </c>
      <c r="AC87" s="68" t="s">
        <v>372</v>
      </c>
      <c r="AD87" s="68" t="s">
        <v>372</v>
      </c>
      <c r="AE87" s="68" t="s">
        <v>372</v>
      </c>
      <c r="AF87" s="68" t="s">
        <v>372</v>
      </c>
      <c r="AG87" s="68" t="s">
        <v>372</v>
      </c>
      <c r="AH87" s="158" t="s">
        <v>677</v>
      </c>
      <c r="AI87" s="900" t="s">
        <v>677</v>
      </c>
      <c r="AJ87" s="32" t="s">
        <v>677</v>
      </c>
      <c r="AK87" s="32" t="s">
        <v>677</v>
      </c>
      <c r="AL87" s="32" t="s">
        <v>677</v>
      </c>
      <c r="AM87" s="32" t="s">
        <v>677</v>
      </c>
      <c r="AN87" s="32" t="s">
        <v>677</v>
      </c>
      <c r="AO87" s="32" t="s">
        <v>677</v>
      </c>
      <c r="AP87" s="32" t="s">
        <v>677</v>
      </c>
      <c r="AQ87" s="32" t="s">
        <v>677</v>
      </c>
      <c r="AR87" s="158" t="s">
        <v>677</v>
      </c>
      <c r="AS87" s="67" t="s">
        <v>677</v>
      </c>
      <c r="AT87" s="157" t="s">
        <v>677</v>
      </c>
      <c r="AU87" s="157" t="s">
        <v>677</v>
      </c>
      <c r="AV87" s="68" t="s">
        <v>677</v>
      </c>
      <c r="AW87" s="157" t="s">
        <v>677</v>
      </c>
      <c r="AX87" s="1343" t="s">
        <v>677</v>
      </c>
    </row>
    <row r="88" spans="1:50" ht="12.75">
      <c r="A88" s="414"/>
      <c r="B88" s="124" t="s">
        <v>28</v>
      </c>
      <c r="C88" s="123"/>
      <c r="D88" s="140" t="s">
        <v>29</v>
      </c>
      <c r="E88" s="140" t="s">
        <v>1700</v>
      </c>
      <c r="F88" s="140" t="s">
        <v>1700</v>
      </c>
      <c r="G88" s="66" t="s">
        <v>1700</v>
      </c>
      <c r="H88" s="66" t="s">
        <v>1700</v>
      </c>
      <c r="I88" s="66" t="s">
        <v>30</v>
      </c>
      <c r="J88" s="150" t="s">
        <v>31</v>
      </c>
      <c r="K88" s="66" t="s">
        <v>31</v>
      </c>
      <c r="L88" s="66" t="s">
        <v>31</v>
      </c>
      <c r="M88" s="66" t="s">
        <v>31</v>
      </c>
      <c r="N88" s="150" t="s">
        <v>31</v>
      </c>
      <c r="O88" s="66" t="s">
        <v>32</v>
      </c>
      <c r="P88" s="66" t="s">
        <v>33</v>
      </c>
      <c r="Q88" s="66" t="s">
        <v>33</v>
      </c>
      <c r="R88" s="66" t="s">
        <v>33</v>
      </c>
      <c r="S88" s="66" t="s">
        <v>33</v>
      </c>
      <c r="T88" s="66" t="s">
        <v>370</v>
      </c>
      <c r="U88" s="68" t="s">
        <v>370</v>
      </c>
      <c r="V88" s="150" t="s">
        <v>373</v>
      </c>
      <c r="W88" s="68" t="s">
        <v>373</v>
      </c>
      <c r="X88" s="68" t="s">
        <v>373</v>
      </c>
      <c r="Y88" s="68" t="s">
        <v>373</v>
      </c>
      <c r="Z88" s="68" t="s">
        <v>373</v>
      </c>
      <c r="AA88" s="68" t="s">
        <v>373</v>
      </c>
      <c r="AB88" s="68" t="s">
        <v>32</v>
      </c>
      <c r="AC88" s="68" t="s">
        <v>32</v>
      </c>
      <c r="AD88" s="68" t="s">
        <v>32</v>
      </c>
      <c r="AE88" s="68" t="s">
        <v>32</v>
      </c>
      <c r="AF88" s="68" t="s">
        <v>32</v>
      </c>
      <c r="AG88" s="68" t="s">
        <v>32</v>
      </c>
      <c r="AH88" s="150" t="s">
        <v>32</v>
      </c>
      <c r="AI88" s="68" t="s">
        <v>678</v>
      </c>
      <c r="AJ88" s="32" t="s">
        <v>678</v>
      </c>
      <c r="AK88" s="32" t="s">
        <v>678</v>
      </c>
      <c r="AL88" s="32" t="s">
        <v>678</v>
      </c>
      <c r="AM88" s="32" t="s">
        <v>678</v>
      </c>
      <c r="AN88" s="32" t="s">
        <v>1379</v>
      </c>
      <c r="AO88" s="32" t="s">
        <v>1379</v>
      </c>
      <c r="AP88" s="32" t="s">
        <v>1379</v>
      </c>
      <c r="AQ88" s="32" t="s">
        <v>1379</v>
      </c>
      <c r="AR88" s="150" t="s">
        <v>1379</v>
      </c>
      <c r="AS88" s="149" t="s">
        <v>1379</v>
      </c>
      <c r="AT88" s="140" t="s">
        <v>1379</v>
      </c>
      <c r="AU88" s="157" t="s">
        <v>1379</v>
      </c>
      <c r="AV88" s="68" t="s">
        <v>1379</v>
      </c>
      <c r="AW88" s="157" t="s">
        <v>1379</v>
      </c>
      <c r="AX88" s="1343" t="s">
        <v>1379</v>
      </c>
    </row>
    <row r="89" spans="1:50" s="908" customFormat="1" ht="12.75">
      <c r="A89" s="901" t="s">
        <v>34</v>
      </c>
      <c r="B89" s="902"/>
      <c r="C89" s="903"/>
      <c r="D89" s="1194">
        <v>4.5</v>
      </c>
      <c r="E89" s="1194">
        <v>0.711</v>
      </c>
      <c r="F89" s="1194">
        <v>4.712</v>
      </c>
      <c r="G89" s="904">
        <v>3.177</v>
      </c>
      <c r="H89" s="904">
        <v>1.222</v>
      </c>
      <c r="I89" s="904">
        <v>1.965</v>
      </c>
      <c r="J89" s="905">
        <v>2.133</v>
      </c>
      <c r="K89" s="904">
        <v>2.111</v>
      </c>
      <c r="L89" s="904">
        <v>3.029</v>
      </c>
      <c r="M89" s="904">
        <v>1.688</v>
      </c>
      <c r="N89" s="905">
        <v>3.0342345624701954</v>
      </c>
      <c r="O89" s="906">
        <v>3.3517</v>
      </c>
      <c r="P89" s="906">
        <v>4.9267</v>
      </c>
      <c r="Q89" s="906">
        <v>7.5521</v>
      </c>
      <c r="R89" s="906">
        <v>5.0667</v>
      </c>
      <c r="S89" s="906">
        <v>2.69</v>
      </c>
      <c r="T89" s="906">
        <v>6.48</v>
      </c>
      <c r="U89" s="906">
        <v>4.64</v>
      </c>
      <c r="V89" s="905">
        <v>3.61</v>
      </c>
      <c r="W89" s="907">
        <v>5.15</v>
      </c>
      <c r="X89" s="907">
        <v>2.33</v>
      </c>
      <c r="Y89" s="907">
        <v>5.16</v>
      </c>
      <c r="Z89" s="907">
        <v>5.34</v>
      </c>
      <c r="AA89" s="907">
        <v>2.38</v>
      </c>
      <c r="AB89" s="907">
        <v>3.37</v>
      </c>
      <c r="AC89" s="907">
        <v>8.32</v>
      </c>
      <c r="AD89" s="907">
        <v>6.38</v>
      </c>
      <c r="AE89" s="907">
        <v>5.06</v>
      </c>
      <c r="AF89" s="907">
        <v>7.07</v>
      </c>
      <c r="AG89" s="907">
        <v>5.02</v>
      </c>
      <c r="AH89" s="905">
        <v>3.66</v>
      </c>
      <c r="AI89" s="32">
        <v>2</v>
      </c>
      <c r="AJ89" s="32">
        <v>5.1</v>
      </c>
      <c r="AK89" s="32">
        <v>9.22</v>
      </c>
      <c r="AL89" s="32">
        <v>9.93</v>
      </c>
      <c r="AM89" s="32">
        <v>12.8296</v>
      </c>
      <c r="AN89" s="32">
        <v>11.64</v>
      </c>
      <c r="AO89" s="32">
        <v>8.85</v>
      </c>
      <c r="AP89" s="32">
        <v>7.8112</v>
      </c>
      <c r="AQ89" s="32">
        <v>7.127</v>
      </c>
      <c r="AR89" s="905">
        <v>5.52</v>
      </c>
      <c r="AS89" s="1191">
        <v>6.57</v>
      </c>
      <c r="AT89" s="1194">
        <v>2.46</v>
      </c>
      <c r="AU89" s="655">
        <v>3.24</v>
      </c>
      <c r="AV89" s="1281">
        <v>5.89</v>
      </c>
      <c r="AW89" s="655">
        <v>9.79</v>
      </c>
      <c r="AX89" s="1345">
        <v>8.59</v>
      </c>
    </row>
    <row r="90" spans="1:50" ht="12.75">
      <c r="A90" s="891" t="s">
        <v>1706</v>
      </c>
      <c r="B90" s="43"/>
      <c r="C90" s="122"/>
      <c r="D90" s="157"/>
      <c r="E90" s="157"/>
      <c r="F90" s="157"/>
      <c r="G90" s="68"/>
      <c r="H90" s="68"/>
      <c r="I90" s="68"/>
      <c r="J90" s="158"/>
      <c r="K90" s="68"/>
      <c r="L90" s="68"/>
      <c r="M90" s="68"/>
      <c r="N90" s="158"/>
      <c r="O90" s="68"/>
      <c r="P90" s="68"/>
      <c r="Q90" s="68"/>
      <c r="R90" s="68"/>
      <c r="S90" s="68"/>
      <c r="T90" s="68"/>
      <c r="U90" s="110"/>
      <c r="V90" s="158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58"/>
      <c r="AI90" s="110"/>
      <c r="AJ90" s="32"/>
      <c r="AK90" s="32"/>
      <c r="AL90" s="110"/>
      <c r="AM90" s="110"/>
      <c r="AN90" s="893"/>
      <c r="AO90" s="893"/>
      <c r="AP90" s="110"/>
      <c r="AQ90" s="110"/>
      <c r="AR90" s="158"/>
      <c r="AS90" s="67"/>
      <c r="AT90" s="157"/>
      <c r="AU90" s="157"/>
      <c r="AV90" s="68"/>
      <c r="AW90" s="157"/>
      <c r="AX90" s="1343"/>
    </row>
    <row r="91" spans="1:50" ht="12.75">
      <c r="A91" s="417"/>
      <c r="B91" s="884" t="s">
        <v>1707</v>
      </c>
      <c r="C91" s="122"/>
      <c r="D91" s="157"/>
      <c r="E91" s="157"/>
      <c r="F91" s="157"/>
      <c r="G91" s="68"/>
      <c r="H91" s="68"/>
      <c r="I91" s="68"/>
      <c r="J91" s="158"/>
      <c r="K91" s="68"/>
      <c r="L91" s="68"/>
      <c r="M91" s="68"/>
      <c r="N91" s="158"/>
      <c r="O91" s="68"/>
      <c r="P91" s="68"/>
      <c r="Q91" s="68"/>
      <c r="R91" s="68"/>
      <c r="S91" s="68"/>
      <c r="T91" s="68"/>
      <c r="U91" s="110"/>
      <c r="V91" s="158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58"/>
      <c r="AI91" s="110"/>
      <c r="AJ91" s="110"/>
      <c r="AK91" s="110"/>
      <c r="AL91" s="110"/>
      <c r="AM91" s="110"/>
      <c r="AN91" s="893"/>
      <c r="AO91" s="893"/>
      <c r="AP91" s="110"/>
      <c r="AQ91" s="110"/>
      <c r="AR91" s="158"/>
      <c r="AS91" s="67"/>
      <c r="AT91" s="157"/>
      <c r="AU91" s="157"/>
      <c r="AV91" s="68"/>
      <c r="AW91" s="157"/>
      <c r="AX91" s="1343"/>
    </row>
    <row r="92" spans="1:50" ht="12.75">
      <c r="A92" s="417"/>
      <c r="B92" s="43" t="s">
        <v>1708</v>
      </c>
      <c r="C92" s="122"/>
      <c r="D92" s="157" t="s">
        <v>35</v>
      </c>
      <c r="E92" s="157" t="s">
        <v>1709</v>
      </c>
      <c r="F92" s="157" t="s">
        <v>36</v>
      </c>
      <c r="G92" s="68" t="s">
        <v>1709</v>
      </c>
      <c r="H92" s="68" t="s">
        <v>1709</v>
      </c>
      <c r="I92" s="68" t="s">
        <v>1709</v>
      </c>
      <c r="J92" s="158" t="s">
        <v>1709</v>
      </c>
      <c r="K92" s="68" t="s">
        <v>1709</v>
      </c>
      <c r="L92" s="68" t="s">
        <v>1709</v>
      </c>
      <c r="M92" s="68" t="s">
        <v>1709</v>
      </c>
      <c r="N92" s="158" t="s">
        <v>1709</v>
      </c>
      <c r="O92" s="68" t="s">
        <v>1709</v>
      </c>
      <c r="P92" s="68" t="s">
        <v>1709</v>
      </c>
      <c r="Q92" s="68" t="s">
        <v>85</v>
      </c>
      <c r="R92" s="68" t="s">
        <v>366</v>
      </c>
      <c r="S92" s="68" t="s">
        <v>118</v>
      </c>
      <c r="T92" s="68" t="s">
        <v>118</v>
      </c>
      <c r="U92" s="68" t="s">
        <v>118</v>
      </c>
      <c r="V92" s="158" t="s">
        <v>118</v>
      </c>
      <c r="W92" s="68" t="s">
        <v>118</v>
      </c>
      <c r="X92" s="68" t="s">
        <v>118</v>
      </c>
      <c r="Y92" s="68" t="s">
        <v>394</v>
      </c>
      <c r="Z92" s="68" t="s">
        <v>394</v>
      </c>
      <c r="AA92" s="68" t="s">
        <v>394</v>
      </c>
      <c r="AB92" s="68" t="s">
        <v>361</v>
      </c>
      <c r="AC92" s="68" t="s">
        <v>361</v>
      </c>
      <c r="AD92" s="68" t="s">
        <v>361</v>
      </c>
      <c r="AE92" s="68" t="s">
        <v>361</v>
      </c>
      <c r="AF92" s="68" t="s">
        <v>361</v>
      </c>
      <c r="AG92" s="68" t="s">
        <v>709</v>
      </c>
      <c r="AH92" s="158" t="s">
        <v>709</v>
      </c>
      <c r="AI92" s="68" t="s">
        <v>709</v>
      </c>
      <c r="AJ92" s="68" t="s">
        <v>709</v>
      </c>
      <c r="AK92" s="68" t="s">
        <v>709</v>
      </c>
      <c r="AL92" s="68" t="s">
        <v>1380</v>
      </c>
      <c r="AM92" s="68" t="s">
        <v>1380</v>
      </c>
      <c r="AN92" s="68" t="s">
        <v>1381</v>
      </c>
      <c r="AO92" s="68" t="s">
        <v>1381</v>
      </c>
      <c r="AP92" s="68" t="s">
        <v>1382</v>
      </c>
      <c r="AQ92" s="68" t="s">
        <v>1382</v>
      </c>
      <c r="AR92" s="158" t="s">
        <v>1382</v>
      </c>
      <c r="AS92" s="67" t="s">
        <v>1382</v>
      </c>
      <c r="AT92" s="157" t="s">
        <v>1382</v>
      </c>
      <c r="AU92" s="157" t="s">
        <v>1382</v>
      </c>
      <c r="AV92" s="68" t="s">
        <v>1382</v>
      </c>
      <c r="AW92" s="157" t="s">
        <v>1382</v>
      </c>
      <c r="AX92" s="1343" t="s">
        <v>1382</v>
      </c>
    </row>
    <row r="93" spans="1:50" ht="12.75">
      <c r="A93" s="417"/>
      <c r="B93" s="43" t="s">
        <v>1711</v>
      </c>
      <c r="C93" s="122"/>
      <c r="D93" s="157"/>
      <c r="E93" s="157"/>
      <c r="F93" s="157"/>
      <c r="G93" s="68"/>
      <c r="H93" s="68"/>
      <c r="I93" s="68"/>
      <c r="J93" s="158"/>
      <c r="K93" s="68"/>
      <c r="L93" s="68"/>
      <c r="M93" s="68"/>
      <c r="N93" s="158"/>
      <c r="O93" s="68"/>
      <c r="P93" s="68"/>
      <c r="Q93" s="68"/>
      <c r="R93" s="68"/>
      <c r="S93" s="68"/>
      <c r="T93" s="68"/>
      <c r="U93" s="110"/>
      <c r="V93" s="158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58"/>
      <c r="AI93" s="110"/>
      <c r="AJ93" s="110"/>
      <c r="AK93" s="110"/>
      <c r="AL93" s="110"/>
      <c r="AM93" s="110"/>
      <c r="AN93" s="110"/>
      <c r="AO93" s="110"/>
      <c r="AP93" s="110"/>
      <c r="AQ93" s="110"/>
      <c r="AR93" s="158"/>
      <c r="AS93" s="67"/>
      <c r="AT93" s="157"/>
      <c r="AU93" s="157"/>
      <c r="AV93" s="68"/>
      <c r="AW93" s="157"/>
      <c r="AX93" s="1343"/>
    </row>
    <row r="94" spans="1:50" ht="12.75">
      <c r="A94" s="417"/>
      <c r="B94" s="43"/>
      <c r="C94" s="122" t="s">
        <v>1712</v>
      </c>
      <c r="D94" s="156">
        <v>0</v>
      </c>
      <c r="E94" s="157" t="s">
        <v>1713</v>
      </c>
      <c r="F94" s="157" t="s">
        <v>37</v>
      </c>
      <c r="G94" s="68" t="s">
        <v>1714</v>
      </c>
      <c r="H94" s="68" t="s">
        <v>1714</v>
      </c>
      <c r="I94" s="68" t="s">
        <v>1714</v>
      </c>
      <c r="J94" s="158" t="s">
        <v>1714</v>
      </c>
      <c r="K94" s="68" t="s">
        <v>1714</v>
      </c>
      <c r="L94" s="68" t="s">
        <v>1714</v>
      </c>
      <c r="M94" s="68" t="s">
        <v>1714</v>
      </c>
      <c r="N94" s="158" t="s">
        <v>1714</v>
      </c>
      <c r="O94" s="68" t="s">
        <v>1714</v>
      </c>
      <c r="P94" s="68" t="s">
        <v>1714</v>
      </c>
      <c r="Q94" s="68" t="s">
        <v>367</v>
      </c>
      <c r="R94" s="68" t="s">
        <v>115</v>
      </c>
      <c r="S94" s="68" t="s">
        <v>115</v>
      </c>
      <c r="T94" s="68" t="s">
        <v>115</v>
      </c>
      <c r="U94" s="68" t="s">
        <v>115</v>
      </c>
      <c r="V94" s="158" t="s">
        <v>115</v>
      </c>
      <c r="W94" s="68" t="s">
        <v>72</v>
      </c>
      <c r="X94" s="68" t="s">
        <v>72</v>
      </c>
      <c r="Y94" s="68" t="s">
        <v>72</v>
      </c>
      <c r="Z94" s="68" t="s">
        <v>72</v>
      </c>
      <c r="AA94" s="68" t="s">
        <v>72</v>
      </c>
      <c r="AB94" s="68" t="s">
        <v>72</v>
      </c>
      <c r="AC94" s="68" t="s">
        <v>72</v>
      </c>
      <c r="AD94" s="68" t="s">
        <v>72</v>
      </c>
      <c r="AE94" s="68" t="s">
        <v>72</v>
      </c>
      <c r="AF94" s="68" t="s">
        <v>72</v>
      </c>
      <c r="AG94" s="68" t="s">
        <v>72</v>
      </c>
      <c r="AH94" s="158" t="s">
        <v>72</v>
      </c>
      <c r="AI94" s="68" t="s">
        <v>975</v>
      </c>
      <c r="AJ94" s="68" t="s">
        <v>975</v>
      </c>
      <c r="AK94" s="68" t="s">
        <v>975</v>
      </c>
      <c r="AL94" s="68" t="s">
        <v>679</v>
      </c>
      <c r="AM94" s="68" t="s">
        <v>1383</v>
      </c>
      <c r="AN94" s="68" t="s">
        <v>1383</v>
      </c>
      <c r="AO94" s="68" t="s">
        <v>1383</v>
      </c>
      <c r="AP94" s="68" t="s">
        <v>1383</v>
      </c>
      <c r="AQ94" s="68" t="s">
        <v>1384</v>
      </c>
      <c r="AR94" s="158" t="s">
        <v>1384</v>
      </c>
      <c r="AS94" s="67" t="s">
        <v>1385</v>
      </c>
      <c r="AT94" s="157" t="s">
        <v>1385</v>
      </c>
      <c r="AU94" s="157" t="s">
        <v>1385</v>
      </c>
      <c r="AV94" s="68" t="s">
        <v>1385</v>
      </c>
      <c r="AW94" s="157" t="s">
        <v>1385</v>
      </c>
      <c r="AX94" s="1343" t="s">
        <v>1385</v>
      </c>
    </row>
    <row r="95" spans="1:50" ht="12.75">
      <c r="A95" s="417"/>
      <c r="B95" s="43"/>
      <c r="C95" s="122" t="s">
        <v>1715</v>
      </c>
      <c r="D95" s="157" t="s">
        <v>1709</v>
      </c>
      <c r="E95" s="157" t="s">
        <v>1716</v>
      </c>
      <c r="F95" s="157" t="s">
        <v>1717</v>
      </c>
      <c r="G95" s="68" t="s">
        <v>1714</v>
      </c>
      <c r="H95" s="68" t="s">
        <v>1717</v>
      </c>
      <c r="I95" s="68" t="s">
        <v>1717</v>
      </c>
      <c r="J95" s="158" t="s">
        <v>1717</v>
      </c>
      <c r="K95" s="68" t="s">
        <v>1717</v>
      </c>
      <c r="L95" s="68" t="s">
        <v>38</v>
      </c>
      <c r="M95" s="68" t="s">
        <v>38</v>
      </c>
      <c r="N95" s="158" t="s">
        <v>38</v>
      </c>
      <c r="O95" s="68" t="s">
        <v>38</v>
      </c>
      <c r="P95" s="68" t="s">
        <v>38</v>
      </c>
      <c r="Q95" s="68" t="s">
        <v>86</v>
      </c>
      <c r="R95" s="68" t="s">
        <v>86</v>
      </c>
      <c r="S95" s="68" t="s">
        <v>86</v>
      </c>
      <c r="T95" s="68" t="s">
        <v>86</v>
      </c>
      <c r="U95" s="68" t="s">
        <v>86</v>
      </c>
      <c r="V95" s="158" t="s">
        <v>86</v>
      </c>
      <c r="W95" s="68" t="s">
        <v>73</v>
      </c>
      <c r="X95" s="68" t="s">
        <v>73</v>
      </c>
      <c r="Y95" s="68" t="s">
        <v>73</v>
      </c>
      <c r="Z95" s="68" t="s">
        <v>73</v>
      </c>
      <c r="AA95" s="68" t="s">
        <v>73</v>
      </c>
      <c r="AB95" s="68" t="s">
        <v>73</v>
      </c>
      <c r="AC95" s="68" t="s">
        <v>73</v>
      </c>
      <c r="AD95" s="68" t="s">
        <v>73</v>
      </c>
      <c r="AE95" s="68" t="s">
        <v>975</v>
      </c>
      <c r="AF95" s="68" t="s">
        <v>975</v>
      </c>
      <c r="AG95" s="68" t="s">
        <v>710</v>
      </c>
      <c r="AH95" s="158" t="s">
        <v>710</v>
      </c>
      <c r="AI95" s="68" t="s">
        <v>680</v>
      </c>
      <c r="AJ95" s="68" t="s">
        <v>680</v>
      </c>
      <c r="AK95" s="68" t="s">
        <v>680</v>
      </c>
      <c r="AL95" s="68" t="s">
        <v>1386</v>
      </c>
      <c r="AM95" s="68" t="s">
        <v>1383</v>
      </c>
      <c r="AN95" s="68" t="s">
        <v>1387</v>
      </c>
      <c r="AO95" s="68" t="s">
        <v>1387</v>
      </c>
      <c r="AP95" s="68" t="s">
        <v>1387</v>
      </c>
      <c r="AQ95" s="68" t="s">
        <v>1388</v>
      </c>
      <c r="AR95" s="158" t="s">
        <v>1388</v>
      </c>
      <c r="AS95" s="67" t="s">
        <v>1388</v>
      </c>
      <c r="AT95" s="157" t="s">
        <v>1388</v>
      </c>
      <c r="AU95" s="157" t="s">
        <v>1388</v>
      </c>
      <c r="AV95" s="68" t="s">
        <v>1388</v>
      </c>
      <c r="AW95" s="157" t="s">
        <v>1388</v>
      </c>
      <c r="AX95" s="1343" t="s">
        <v>1388</v>
      </c>
    </row>
    <row r="96" spans="1:50" ht="12.75">
      <c r="A96" s="417"/>
      <c r="B96" s="43"/>
      <c r="C96" s="122" t="s">
        <v>1718</v>
      </c>
      <c r="D96" s="157" t="s">
        <v>35</v>
      </c>
      <c r="E96" s="157" t="s">
        <v>1710</v>
      </c>
      <c r="F96" s="157" t="s">
        <v>39</v>
      </c>
      <c r="G96" s="68" t="s">
        <v>1719</v>
      </c>
      <c r="H96" s="68" t="s">
        <v>1719</v>
      </c>
      <c r="I96" s="68" t="s">
        <v>1719</v>
      </c>
      <c r="J96" s="158" t="s">
        <v>1719</v>
      </c>
      <c r="K96" s="68" t="s">
        <v>1719</v>
      </c>
      <c r="L96" s="68" t="s">
        <v>1719</v>
      </c>
      <c r="M96" s="68" t="s">
        <v>1719</v>
      </c>
      <c r="N96" s="158" t="s">
        <v>1719</v>
      </c>
      <c r="O96" s="68" t="s">
        <v>1719</v>
      </c>
      <c r="P96" s="68" t="s">
        <v>1719</v>
      </c>
      <c r="Q96" s="68" t="s">
        <v>87</v>
      </c>
      <c r="R96" s="68" t="s">
        <v>87</v>
      </c>
      <c r="S96" s="68" t="s">
        <v>87</v>
      </c>
      <c r="T96" s="68" t="s">
        <v>87</v>
      </c>
      <c r="U96" s="68" t="s">
        <v>87</v>
      </c>
      <c r="V96" s="158" t="s">
        <v>87</v>
      </c>
      <c r="W96" s="68" t="s">
        <v>368</v>
      </c>
      <c r="X96" s="68" t="s">
        <v>368</v>
      </c>
      <c r="Y96" s="68" t="s">
        <v>368</v>
      </c>
      <c r="Z96" s="68" t="s">
        <v>368</v>
      </c>
      <c r="AA96" s="68" t="s">
        <v>368</v>
      </c>
      <c r="AB96" s="68" t="s">
        <v>368</v>
      </c>
      <c r="AC96" s="68" t="s">
        <v>368</v>
      </c>
      <c r="AD96" s="68" t="s">
        <v>368</v>
      </c>
      <c r="AE96" s="68" t="s">
        <v>976</v>
      </c>
      <c r="AF96" s="68" t="s">
        <v>976</v>
      </c>
      <c r="AG96" s="68" t="s">
        <v>711</v>
      </c>
      <c r="AH96" s="158" t="s">
        <v>711</v>
      </c>
      <c r="AI96" s="68" t="s">
        <v>711</v>
      </c>
      <c r="AJ96" s="68" t="s">
        <v>711</v>
      </c>
      <c r="AK96" s="68" t="s">
        <v>711</v>
      </c>
      <c r="AL96" s="68" t="s">
        <v>711</v>
      </c>
      <c r="AM96" s="68" t="s">
        <v>1389</v>
      </c>
      <c r="AN96" s="68" t="s">
        <v>1390</v>
      </c>
      <c r="AO96" s="68" t="s">
        <v>1390</v>
      </c>
      <c r="AP96" s="68" t="s">
        <v>1391</v>
      </c>
      <c r="AQ96" s="68" t="s">
        <v>1391</v>
      </c>
      <c r="AR96" s="158" t="s">
        <v>1391</v>
      </c>
      <c r="AS96" s="67" t="s">
        <v>1391</v>
      </c>
      <c r="AT96" s="157" t="s">
        <v>1391</v>
      </c>
      <c r="AU96" s="157" t="s">
        <v>1398</v>
      </c>
      <c r="AV96" s="68" t="s">
        <v>1398</v>
      </c>
      <c r="AW96" s="157" t="s">
        <v>1398</v>
      </c>
      <c r="AX96" s="1343" t="s">
        <v>1398</v>
      </c>
    </row>
    <row r="97" spans="1:50" ht="12.75">
      <c r="A97" s="417"/>
      <c r="B97" s="43"/>
      <c r="C97" s="122" t="s">
        <v>1720</v>
      </c>
      <c r="D97" s="157" t="s">
        <v>40</v>
      </c>
      <c r="E97" s="157" t="s">
        <v>1721</v>
      </c>
      <c r="F97" s="157" t="s">
        <v>1722</v>
      </c>
      <c r="G97" s="68" t="s">
        <v>1722</v>
      </c>
      <c r="H97" s="68" t="s">
        <v>1722</v>
      </c>
      <c r="I97" s="68" t="s">
        <v>1722</v>
      </c>
      <c r="J97" s="158" t="s">
        <v>1722</v>
      </c>
      <c r="K97" s="68" t="s">
        <v>1722</v>
      </c>
      <c r="L97" s="68" t="s">
        <v>1722</v>
      </c>
      <c r="M97" s="68" t="s">
        <v>1722</v>
      </c>
      <c r="N97" s="158" t="s">
        <v>1722</v>
      </c>
      <c r="O97" s="68" t="s">
        <v>1722</v>
      </c>
      <c r="P97" s="68" t="s">
        <v>1722</v>
      </c>
      <c r="Q97" s="68" t="s">
        <v>88</v>
      </c>
      <c r="R97" s="68" t="s">
        <v>368</v>
      </c>
      <c r="S97" s="68" t="s">
        <v>119</v>
      </c>
      <c r="T97" s="68" t="s">
        <v>35</v>
      </c>
      <c r="U97" s="68" t="s">
        <v>35</v>
      </c>
      <c r="V97" s="158" t="s">
        <v>35</v>
      </c>
      <c r="W97" s="68" t="s">
        <v>74</v>
      </c>
      <c r="X97" s="68" t="s">
        <v>74</v>
      </c>
      <c r="Y97" s="68" t="s">
        <v>74</v>
      </c>
      <c r="Z97" s="68" t="s">
        <v>74</v>
      </c>
      <c r="AA97" s="68" t="s">
        <v>74</v>
      </c>
      <c r="AB97" s="68" t="s">
        <v>74</v>
      </c>
      <c r="AC97" s="68" t="s">
        <v>74</v>
      </c>
      <c r="AD97" s="68" t="s">
        <v>74</v>
      </c>
      <c r="AE97" s="68" t="s">
        <v>977</v>
      </c>
      <c r="AF97" s="68" t="s">
        <v>977</v>
      </c>
      <c r="AG97" s="68" t="s">
        <v>712</v>
      </c>
      <c r="AH97" s="158" t="s">
        <v>712</v>
      </c>
      <c r="AI97" s="68" t="s">
        <v>1392</v>
      </c>
      <c r="AJ97" s="68" t="s">
        <v>712</v>
      </c>
      <c r="AK97" s="68" t="s">
        <v>712</v>
      </c>
      <c r="AL97" s="68" t="s">
        <v>1393</v>
      </c>
      <c r="AM97" s="68" t="s">
        <v>1394</v>
      </c>
      <c r="AN97" s="68" t="s">
        <v>1394</v>
      </c>
      <c r="AO97" s="68" t="s">
        <v>1394</v>
      </c>
      <c r="AP97" s="68" t="s">
        <v>1395</v>
      </c>
      <c r="AQ97" s="68" t="s">
        <v>1396</v>
      </c>
      <c r="AR97" s="158" t="s">
        <v>1396</v>
      </c>
      <c r="AS97" s="67" t="s">
        <v>1396</v>
      </c>
      <c r="AT97" s="157" t="s">
        <v>1396</v>
      </c>
      <c r="AU97" s="157" t="s">
        <v>1396</v>
      </c>
      <c r="AV97" s="68" t="s">
        <v>1396</v>
      </c>
      <c r="AW97" s="157" t="s">
        <v>1396</v>
      </c>
      <c r="AX97" s="1343" t="s">
        <v>1396</v>
      </c>
    </row>
    <row r="98" spans="1:50" ht="12.75">
      <c r="A98" s="417"/>
      <c r="B98" s="43"/>
      <c r="C98" s="122" t="s">
        <v>1723</v>
      </c>
      <c r="D98" s="157" t="s">
        <v>41</v>
      </c>
      <c r="E98" s="157" t="s">
        <v>42</v>
      </c>
      <c r="F98" s="157" t="s">
        <v>43</v>
      </c>
      <c r="G98" s="68" t="s">
        <v>43</v>
      </c>
      <c r="H98" s="68" t="s">
        <v>44</v>
      </c>
      <c r="I98" s="68" t="s">
        <v>44</v>
      </c>
      <c r="J98" s="158" t="s">
        <v>44</v>
      </c>
      <c r="K98" s="68" t="s">
        <v>44</v>
      </c>
      <c r="L98" s="68" t="s">
        <v>45</v>
      </c>
      <c r="M98" s="68" t="s">
        <v>45</v>
      </c>
      <c r="N98" s="158" t="s">
        <v>45</v>
      </c>
      <c r="O98" s="68" t="s">
        <v>45</v>
      </c>
      <c r="P98" s="68" t="s">
        <v>45</v>
      </c>
      <c r="Q98" s="68" t="s">
        <v>89</v>
      </c>
      <c r="R98" s="68" t="s">
        <v>89</v>
      </c>
      <c r="S98" s="68" t="s">
        <v>89</v>
      </c>
      <c r="T98" s="68" t="s">
        <v>89</v>
      </c>
      <c r="U98" s="68" t="s">
        <v>89</v>
      </c>
      <c r="V98" s="158" t="s">
        <v>89</v>
      </c>
      <c r="W98" s="68" t="s">
        <v>75</v>
      </c>
      <c r="X98" s="68" t="s">
        <v>75</v>
      </c>
      <c r="Y98" s="68" t="s">
        <v>75</v>
      </c>
      <c r="Z98" s="68" t="s">
        <v>75</v>
      </c>
      <c r="AA98" s="68" t="s">
        <v>75</v>
      </c>
      <c r="AB98" s="68" t="s">
        <v>75</v>
      </c>
      <c r="AC98" s="68" t="s">
        <v>75</v>
      </c>
      <c r="AD98" s="68" t="s">
        <v>75</v>
      </c>
      <c r="AE98" s="68" t="s">
        <v>978</v>
      </c>
      <c r="AF98" s="68" t="s">
        <v>725</v>
      </c>
      <c r="AG98" s="68" t="s">
        <v>713</v>
      </c>
      <c r="AH98" s="158" t="s">
        <v>713</v>
      </c>
      <c r="AI98" s="68" t="s">
        <v>1397</v>
      </c>
      <c r="AJ98" s="68" t="s">
        <v>713</v>
      </c>
      <c r="AK98" s="68" t="s">
        <v>713</v>
      </c>
      <c r="AL98" s="68" t="s">
        <v>1398</v>
      </c>
      <c r="AM98" s="68" t="s">
        <v>1400</v>
      </c>
      <c r="AN98" s="68" t="s">
        <v>1400</v>
      </c>
      <c r="AO98" s="68" t="s">
        <v>1401</v>
      </c>
      <c r="AP98" s="68" t="s">
        <v>1402</v>
      </c>
      <c r="AQ98" s="68" t="s">
        <v>1403</v>
      </c>
      <c r="AR98" s="158" t="s">
        <v>1403</v>
      </c>
      <c r="AS98" s="67" t="s">
        <v>1403</v>
      </c>
      <c r="AT98" s="157" t="s">
        <v>1403</v>
      </c>
      <c r="AU98" s="157" t="s">
        <v>1403</v>
      </c>
      <c r="AV98" s="68" t="s">
        <v>1403</v>
      </c>
      <c r="AW98" s="157" t="s">
        <v>1403</v>
      </c>
      <c r="AX98" s="1343" t="s">
        <v>1403</v>
      </c>
    </row>
    <row r="99" spans="1:50" ht="12.75">
      <c r="A99" s="417"/>
      <c r="B99" s="884" t="s">
        <v>1724</v>
      </c>
      <c r="C99" s="122"/>
      <c r="D99" s="157"/>
      <c r="E99" s="157"/>
      <c r="F99" s="157"/>
      <c r="G99" s="68"/>
      <c r="H99" s="68"/>
      <c r="I99" s="68"/>
      <c r="J99" s="158"/>
      <c r="K99" s="68"/>
      <c r="L99" s="68"/>
      <c r="M99" s="68"/>
      <c r="N99" s="158"/>
      <c r="O99" s="68"/>
      <c r="P99" s="68"/>
      <c r="Q99" s="68"/>
      <c r="R99" s="68"/>
      <c r="S99" s="68"/>
      <c r="T99" s="68"/>
      <c r="U99" s="110"/>
      <c r="V99" s="158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58"/>
      <c r="AI99" s="110"/>
      <c r="AJ99" s="110"/>
      <c r="AK99" s="110"/>
      <c r="AL99" s="110"/>
      <c r="AM99" s="110"/>
      <c r="AN99" s="110"/>
      <c r="AO99" s="110"/>
      <c r="AP99" s="110"/>
      <c r="AQ99" s="110"/>
      <c r="AR99" s="158"/>
      <c r="AS99" s="67"/>
      <c r="AT99" s="157"/>
      <c r="AU99" s="157"/>
      <c r="AV99" s="68"/>
      <c r="AW99" s="157"/>
      <c r="AX99" s="1343"/>
    </row>
    <row r="100" spans="1:50" ht="12.75">
      <c r="A100" s="417"/>
      <c r="B100" s="43" t="s">
        <v>1725</v>
      </c>
      <c r="C100" s="122"/>
      <c r="D100" s="157" t="s">
        <v>46</v>
      </c>
      <c r="E100" s="157" t="s">
        <v>1726</v>
      </c>
      <c r="F100" s="157" t="s">
        <v>47</v>
      </c>
      <c r="G100" s="68" t="s">
        <v>48</v>
      </c>
      <c r="H100" s="68" t="s">
        <v>48</v>
      </c>
      <c r="I100" s="68" t="s">
        <v>48</v>
      </c>
      <c r="J100" s="158" t="s">
        <v>48</v>
      </c>
      <c r="K100" s="68" t="s">
        <v>48</v>
      </c>
      <c r="L100" s="68" t="s">
        <v>48</v>
      </c>
      <c r="M100" s="68" t="s">
        <v>48</v>
      </c>
      <c r="N100" s="158" t="s">
        <v>48</v>
      </c>
      <c r="O100" s="68" t="s">
        <v>48</v>
      </c>
      <c r="P100" s="68" t="s">
        <v>49</v>
      </c>
      <c r="Q100" s="68" t="s">
        <v>49</v>
      </c>
      <c r="R100" s="68" t="s">
        <v>29</v>
      </c>
      <c r="S100" s="68" t="s">
        <v>29</v>
      </c>
      <c r="T100" s="68" t="s">
        <v>29</v>
      </c>
      <c r="U100" s="68" t="s">
        <v>29</v>
      </c>
      <c r="V100" s="158" t="s">
        <v>29</v>
      </c>
      <c r="W100" s="68" t="s">
        <v>29</v>
      </c>
      <c r="X100" s="68" t="s">
        <v>29</v>
      </c>
      <c r="Y100" s="68" t="s">
        <v>29</v>
      </c>
      <c r="Z100" s="68" t="s">
        <v>29</v>
      </c>
      <c r="AA100" s="68" t="s">
        <v>29</v>
      </c>
      <c r="AB100" s="68" t="s">
        <v>29</v>
      </c>
      <c r="AC100" s="68" t="s">
        <v>29</v>
      </c>
      <c r="AD100" s="68" t="s">
        <v>29</v>
      </c>
      <c r="AE100" s="68" t="s">
        <v>1658</v>
      </c>
      <c r="AF100" s="68" t="s">
        <v>726</v>
      </c>
      <c r="AG100" s="68" t="s">
        <v>1658</v>
      </c>
      <c r="AH100" s="158" t="s">
        <v>1658</v>
      </c>
      <c r="AI100" s="68" t="s">
        <v>1658</v>
      </c>
      <c r="AJ100" s="68" t="s">
        <v>49</v>
      </c>
      <c r="AK100" s="68" t="s">
        <v>49</v>
      </c>
      <c r="AL100" s="68" t="s">
        <v>49</v>
      </c>
      <c r="AM100" s="68" t="s">
        <v>49</v>
      </c>
      <c r="AN100" s="68" t="s">
        <v>49</v>
      </c>
      <c r="AO100" s="68" t="s">
        <v>49</v>
      </c>
      <c r="AP100" s="68" t="s">
        <v>48</v>
      </c>
      <c r="AQ100" s="68" t="s">
        <v>48</v>
      </c>
      <c r="AR100" s="158" t="s">
        <v>48</v>
      </c>
      <c r="AS100" s="67" t="s">
        <v>48</v>
      </c>
      <c r="AT100" s="157" t="s">
        <v>48</v>
      </c>
      <c r="AU100" s="157" t="s">
        <v>48</v>
      </c>
      <c r="AV100" s="68" t="s">
        <v>48</v>
      </c>
      <c r="AW100" s="157" t="s">
        <v>48</v>
      </c>
      <c r="AX100" s="1343" t="s">
        <v>48</v>
      </c>
    </row>
    <row r="101" spans="1:50" ht="12.75">
      <c r="A101" s="417"/>
      <c r="B101" s="870" t="s">
        <v>1727</v>
      </c>
      <c r="C101" s="122"/>
      <c r="D101" s="157" t="s">
        <v>50</v>
      </c>
      <c r="E101" s="157" t="s">
        <v>1728</v>
      </c>
      <c r="F101" s="157" t="s">
        <v>53</v>
      </c>
      <c r="G101" s="68" t="s">
        <v>1729</v>
      </c>
      <c r="H101" s="68" t="s">
        <v>1729</v>
      </c>
      <c r="I101" s="68" t="s">
        <v>1729</v>
      </c>
      <c r="J101" s="158" t="s">
        <v>1729</v>
      </c>
      <c r="K101" s="68" t="s">
        <v>1729</v>
      </c>
      <c r="L101" s="68" t="s">
        <v>1729</v>
      </c>
      <c r="M101" s="68" t="s">
        <v>1729</v>
      </c>
      <c r="N101" s="158" t="s">
        <v>1729</v>
      </c>
      <c r="O101" s="68" t="s">
        <v>1729</v>
      </c>
      <c r="P101" s="68" t="s">
        <v>1729</v>
      </c>
      <c r="Q101" s="68" t="s">
        <v>1729</v>
      </c>
      <c r="R101" s="68" t="s">
        <v>116</v>
      </c>
      <c r="S101" s="68" t="s">
        <v>116</v>
      </c>
      <c r="T101" s="68" t="s">
        <v>116</v>
      </c>
      <c r="U101" s="68" t="s">
        <v>116</v>
      </c>
      <c r="V101" s="158" t="s">
        <v>116</v>
      </c>
      <c r="W101" s="68" t="s">
        <v>116</v>
      </c>
      <c r="X101" s="68" t="s">
        <v>116</v>
      </c>
      <c r="Y101" s="68" t="s">
        <v>395</v>
      </c>
      <c r="Z101" s="68" t="s">
        <v>395</v>
      </c>
      <c r="AA101" s="68" t="s">
        <v>395</v>
      </c>
      <c r="AB101" s="68" t="s">
        <v>395</v>
      </c>
      <c r="AC101" s="68" t="s">
        <v>395</v>
      </c>
      <c r="AD101" s="68" t="s">
        <v>395</v>
      </c>
      <c r="AE101" s="68" t="s">
        <v>979</v>
      </c>
      <c r="AF101" s="68" t="s">
        <v>979</v>
      </c>
      <c r="AG101" s="68" t="s">
        <v>395</v>
      </c>
      <c r="AH101" s="158" t="s">
        <v>395</v>
      </c>
      <c r="AI101" s="68" t="s">
        <v>979</v>
      </c>
      <c r="AJ101" s="68" t="s">
        <v>979</v>
      </c>
      <c r="AK101" s="68" t="s">
        <v>979</v>
      </c>
      <c r="AL101" s="68" t="s">
        <v>979</v>
      </c>
      <c r="AM101" s="68" t="s">
        <v>979</v>
      </c>
      <c r="AN101" s="68" t="s">
        <v>979</v>
      </c>
      <c r="AO101" s="68" t="s">
        <v>979</v>
      </c>
      <c r="AP101" s="68" t="s">
        <v>979</v>
      </c>
      <c r="AQ101" s="68" t="s">
        <v>979</v>
      </c>
      <c r="AR101" s="158" t="s">
        <v>979</v>
      </c>
      <c r="AS101" s="67" t="s">
        <v>979</v>
      </c>
      <c r="AT101" s="157" t="s">
        <v>979</v>
      </c>
      <c r="AU101" s="157" t="s">
        <v>979</v>
      </c>
      <c r="AV101" s="68" t="s">
        <v>979</v>
      </c>
      <c r="AW101" s="157" t="s">
        <v>979</v>
      </c>
      <c r="AX101" s="1343" t="s">
        <v>979</v>
      </c>
    </row>
    <row r="102" spans="1:50" ht="12.75">
      <c r="A102" s="417"/>
      <c r="B102" s="870" t="s">
        <v>1730</v>
      </c>
      <c r="C102" s="122"/>
      <c r="D102" s="157" t="s">
        <v>54</v>
      </c>
      <c r="E102" s="157" t="s">
        <v>1731</v>
      </c>
      <c r="F102" s="157" t="s">
        <v>55</v>
      </c>
      <c r="G102" s="68" t="s">
        <v>55</v>
      </c>
      <c r="H102" s="68" t="s">
        <v>56</v>
      </c>
      <c r="I102" s="68" t="s">
        <v>56</v>
      </c>
      <c r="J102" s="158" t="s">
        <v>56</v>
      </c>
      <c r="K102" s="68" t="s">
        <v>56</v>
      </c>
      <c r="L102" s="68" t="s">
        <v>56</v>
      </c>
      <c r="M102" s="68" t="s">
        <v>56</v>
      </c>
      <c r="N102" s="158" t="s">
        <v>56</v>
      </c>
      <c r="O102" s="68" t="s">
        <v>1731</v>
      </c>
      <c r="P102" s="68" t="s">
        <v>1731</v>
      </c>
      <c r="Q102" s="68" t="s">
        <v>56</v>
      </c>
      <c r="R102" s="68" t="s">
        <v>56</v>
      </c>
      <c r="S102" s="68" t="s">
        <v>56</v>
      </c>
      <c r="T102" s="68" t="s">
        <v>56</v>
      </c>
      <c r="U102" s="68" t="s">
        <v>56</v>
      </c>
      <c r="V102" s="158" t="s">
        <v>56</v>
      </c>
      <c r="W102" s="68" t="s">
        <v>56</v>
      </c>
      <c r="X102" s="68" t="s">
        <v>56</v>
      </c>
      <c r="Y102" s="68" t="s">
        <v>56</v>
      </c>
      <c r="Z102" s="68" t="s">
        <v>56</v>
      </c>
      <c r="AA102" s="68" t="s">
        <v>56</v>
      </c>
      <c r="AB102" s="68" t="s">
        <v>56</v>
      </c>
      <c r="AC102" s="68" t="s">
        <v>56</v>
      </c>
      <c r="AD102" s="68" t="s">
        <v>56</v>
      </c>
      <c r="AE102" s="68" t="s">
        <v>980</v>
      </c>
      <c r="AF102" s="68" t="s">
        <v>980</v>
      </c>
      <c r="AG102" s="68" t="s">
        <v>714</v>
      </c>
      <c r="AH102" s="158" t="s">
        <v>714</v>
      </c>
      <c r="AI102" s="68" t="s">
        <v>1404</v>
      </c>
      <c r="AJ102" s="68" t="s">
        <v>1404</v>
      </c>
      <c r="AK102" s="68" t="s">
        <v>1405</v>
      </c>
      <c r="AL102" s="68" t="s">
        <v>1405</v>
      </c>
      <c r="AM102" s="68" t="s">
        <v>1405</v>
      </c>
      <c r="AN102" s="68" t="s">
        <v>1405</v>
      </c>
      <c r="AO102" s="68" t="s">
        <v>1405</v>
      </c>
      <c r="AP102" s="68" t="s">
        <v>1405</v>
      </c>
      <c r="AQ102" s="68" t="s">
        <v>1405</v>
      </c>
      <c r="AR102" s="158" t="s">
        <v>1405</v>
      </c>
      <c r="AS102" s="67" t="s">
        <v>1405</v>
      </c>
      <c r="AT102" s="157" t="s">
        <v>1405</v>
      </c>
      <c r="AU102" s="157" t="s">
        <v>1405</v>
      </c>
      <c r="AV102" s="68" t="s">
        <v>1405</v>
      </c>
      <c r="AW102" s="157" t="s">
        <v>1405</v>
      </c>
      <c r="AX102" s="1343" t="s">
        <v>1405</v>
      </c>
    </row>
    <row r="103" spans="1:50" ht="12.75">
      <c r="A103" s="417"/>
      <c r="B103" s="870" t="s">
        <v>1732</v>
      </c>
      <c r="C103" s="122"/>
      <c r="D103" s="157" t="s">
        <v>57</v>
      </c>
      <c r="E103" s="157" t="s">
        <v>1733</v>
      </c>
      <c r="F103" s="157" t="s">
        <v>58</v>
      </c>
      <c r="G103" s="68" t="s">
        <v>58</v>
      </c>
      <c r="H103" s="68" t="s">
        <v>58</v>
      </c>
      <c r="I103" s="68" t="s">
        <v>58</v>
      </c>
      <c r="J103" s="158" t="s">
        <v>58</v>
      </c>
      <c r="K103" s="68" t="s">
        <v>58</v>
      </c>
      <c r="L103" s="68" t="s">
        <v>59</v>
      </c>
      <c r="M103" s="68" t="s">
        <v>59</v>
      </c>
      <c r="N103" s="158" t="s">
        <v>59</v>
      </c>
      <c r="O103" s="68" t="s">
        <v>59</v>
      </c>
      <c r="P103" s="68" t="s">
        <v>59</v>
      </c>
      <c r="Q103" s="68" t="s">
        <v>59</v>
      </c>
      <c r="R103" s="68" t="s">
        <v>48</v>
      </c>
      <c r="S103" s="68" t="s">
        <v>48</v>
      </c>
      <c r="T103" s="68" t="s">
        <v>48</v>
      </c>
      <c r="U103" s="68" t="s">
        <v>48</v>
      </c>
      <c r="V103" s="158" t="s">
        <v>48</v>
      </c>
      <c r="W103" s="68" t="s">
        <v>48</v>
      </c>
      <c r="X103" s="68" t="s">
        <v>48</v>
      </c>
      <c r="Y103" s="68" t="s">
        <v>48</v>
      </c>
      <c r="Z103" s="68" t="s">
        <v>48</v>
      </c>
      <c r="AA103" s="68" t="s">
        <v>48</v>
      </c>
      <c r="AB103" s="68" t="s">
        <v>48</v>
      </c>
      <c r="AC103" s="68" t="s">
        <v>48</v>
      </c>
      <c r="AD103" s="68" t="s">
        <v>48</v>
      </c>
      <c r="AE103" s="68" t="s">
        <v>59</v>
      </c>
      <c r="AF103" s="68" t="s">
        <v>59</v>
      </c>
      <c r="AG103" s="68" t="s">
        <v>59</v>
      </c>
      <c r="AH103" s="158" t="s">
        <v>59</v>
      </c>
      <c r="AI103" s="68" t="s">
        <v>59</v>
      </c>
      <c r="AJ103" s="68" t="s">
        <v>59</v>
      </c>
      <c r="AK103" s="68" t="s">
        <v>59</v>
      </c>
      <c r="AL103" s="68" t="s">
        <v>59</v>
      </c>
      <c r="AM103" s="68" t="s">
        <v>59</v>
      </c>
      <c r="AN103" s="68" t="s">
        <v>59</v>
      </c>
      <c r="AO103" s="68" t="s">
        <v>59</v>
      </c>
      <c r="AP103" s="68" t="s">
        <v>59</v>
      </c>
      <c r="AQ103" s="68" t="s">
        <v>59</v>
      </c>
      <c r="AR103" s="158" t="s">
        <v>59</v>
      </c>
      <c r="AS103" s="67" t="s">
        <v>59</v>
      </c>
      <c r="AT103" s="157" t="s">
        <v>59</v>
      </c>
      <c r="AU103" s="157" t="s">
        <v>59</v>
      </c>
      <c r="AV103" s="68" t="s">
        <v>59</v>
      </c>
      <c r="AW103" s="157" t="s">
        <v>59</v>
      </c>
      <c r="AX103" s="1343" t="s">
        <v>59</v>
      </c>
    </row>
    <row r="104" spans="1:50" ht="12.75">
      <c r="A104" s="414"/>
      <c r="B104" s="885" t="s">
        <v>1734</v>
      </c>
      <c r="C104" s="123"/>
      <c r="D104" s="140" t="s">
        <v>60</v>
      </c>
      <c r="E104" s="140" t="s">
        <v>1735</v>
      </c>
      <c r="F104" s="140" t="s">
        <v>61</v>
      </c>
      <c r="G104" s="66" t="s">
        <v>62</v>
      </c>
      <c r="H104" s="66" t="s">
        <v>62</v>
      </c>
      <c r="I104" s="66" t="s">
        <v>62</v>
      </c>
      <c r="J104" s="150" t="s">
        <v>62</v>
      </c>
      <c r="K104" s="66" t="s">
        <v>62</v>
      </c>
      <c r="L104" s="66" t="s">
        <v>63</v>
      </c>
      <c r="M104" s="66" t="s">
        <v>63</v>
      </c>
      <c r="N104" s="150" t="s">
        <v>63</v>
      </c>
      <c r="O104" s="66" t="s">
        <v>63</v>
      </c>
      <c r="P104" s="66" t="s">
        <v>63</v>
      </c>
      <c r="Q104" s="66" t="s">
        <v>90</v>
      </c>
      <c r="R104" s="66" t="s">
        <v>117</v>
      </c>
      <c r="S104" s="66" t="s">
        <v>117</v>
      </c>
      <c r="T104" s="66" t="s">
        <v>117</v>
      </c>
      <c r="U104" s="66" t="s">
        <v>117</v>
      </c>
      <c r="V104" s="150" t="s">
        <v>117</v>
      </c>
      <c r="W104" s="68" t="s">
        <v>117</v>
      </c>
      <c r="X104" s="68" t="s">
        <v>117</v>
      </c>
      <c r="Y104" s="68" t="s">
        <v>117</v>
      </c>
      <c r="Z104" s="68" t="s">
        <v>117</v>
      </c>
      <c r="AA104" s="68" t="s">
        <v>117</v>
      </c>
      <c r="AB104" s="68" t="s">
        <v>117</v>
      </c>
      <c r="AC104" s="68" t="s">
        <v>117</v>
      </c>
      <c r="AD104" s="68" t="s">
        <v>117</v>
      </c>
      <c r="AE104" s="68" t="s">
        <v>117</v>
      </c>
      <c r="AF104" s="68" t="s">
        <v>117</v>
      </c>
      <c r="AG104" s="68" t="s">
        <v>117</v>
      </c>
      <c r="AH104" s="150" t="s">
        <v>117</v>
      </c>
      <c r="AI104" s="68" t="s">
        <v>1406</v>
      </c>
      <c r="AJ104" s="68" t="s">
        <v>62</v>
      </c>
      <c r="AK104" s="68" t="s">
        <v>62</v>
      </c>
      <c r="AL104" s="68" t="s">
        <v>1407</v>
      </c>
      <c r="AM104" s="68" t="s">
        <v>1407</v>
      </c>
      <c r="AN104" s="68" t="s">
        <v>1407</v>
      </c>
      <c r="AO104" s="68" t="s">
        <v>1407</v>
      </c>
      <c r="AP104" s="68" t="s">
        <v>1408</v>
      </c>
      <c r="AQ104" s="68" t="s">
        <v>1408</v>
      </c>
      <c r="AR104" s="150" t="s">
        <v>1408</v>
      </c>
      <c r="AS104" s="149" t="s">
        <v>1408</v>
      </c>
      <c r="AT104" s="140" t="s">
        <v>1408</v>
      </c>
      <c r="AU104" s="157" t="s">
        <v>1408</v>
      </c>
      <c r="AV104" s="68" t="s">
        <v>1408</v>
      </c>
      <c r="AW104" s="157" t="s">
        <v>1408</v>
      </c>
      <c r="AX104" s="1343" t="s">
        <v>1408</v>
      </c>
    </row>
    <row r="105" spans="1:50" s="917" customFormat="1" ht="14.25" customHeight="1" thickBot="1">
      <c r="A105" s="909" t="s">
        <v>1736</v>
      </c>
      <c r="B105" s="910"/>
      <c r="C105" s="911"/>
      <c r="D105" s="1195">
        <v>4.8</v>
      </c>
      <c r="E105" s="1195">
        <v>4</v>
      </c>
      <c r="F105" s="1195">
        <v>4.5</v>
      </c>
      <c r="G105" s="914"/>
      <c r="H105" s="914"/>
      <c r="I105" s="914"/>
      <c r="J105" s="913">
        <v>8</v>
      </c>
      <c r="K105" s="914"/>
      <c r="L105" s="914"/>
      <c r="M105" s="914"/>
      <c r="N105" s="913">
        <v>6.4</v>
      </c>
      <c r="O105" s="912"/>
      <c r="P105" s="912"/>
      <c r="Q105" s="915"/>
      <c r="R105" s="915"/>
      <c r="S105" s="915"/>
      <c r="T105" s="915"/>
      <c r="U105" s="915"/>
      <c r="V105" s="913">
        <v>7.7</v>
      </c>
      <c r="W105" s="916"/>
      <c r="X105" s="916"/>
      <c r="Y105" s="916"/>
      <c r="Z105" s="916"/>
      <c r="AA105" s="916"/>
      <c r="AB105" s="916"/>
      <c r="AC105" s="916"/>
      <c r="AD105" s="916"/>
      <c r="AE105" s="916"/>
      <c r="AF105" s="916"/>
      <c r="AG105" s="916"/>
      <c r="AH105" s="913">
        <v>13.2</v>
      </c>
      <c r="AI105" s="916"/>
      <c r="AJ105" s="916"/>
      <c r="AK105" s="916"/>
      <c r="AL105" s="916"/>
      <c r="AM105" s="916"/>
      <c r="AN105" s="916"/>
      <c r="AO105" s="916"/>
      <c r="AP105" s="916"/>
      <c r="AQ105" s="916"/>
      <c r="AR105" s="913"/>
      <c r="AS105" s="1195"/>
      <c r="AT105" s="913"/>
      <c r="AU105" s="1250"/>
      <c r="AV105" s="1282"/>
      <c r="AW105" s="1347"/>
      <c r="AX105" s="1346"/>
    </row>
    <row r="106" spans="1:42" ht="15.75" customHeight="1" hidden="1">
      <c r="A106" s="869" t="s">
        <v>10</v>
      </c>
      <c r="B106" s="43"/>
      <c r="C106" s="43"/>
      <c r="D106" s="48"/>
      <c r="E106" s="48"/>
      <c r="F106" s="48"/>
      <c r="G106" s="48"/>
      <c r="H106" s="48"/>
      <c r="I106" s="48"/>
      <c r="J106" s="48"/>
      <c r="K106" s="48"/>
      <c r="L106" s="48"/>
      <c r="M106" s="43"/>
      <c r="N106" s="43"/>
      <c r="O106" s="43"/>
      <c r="P106" s="43"/>
      <c r="AH106" s="224" t="s">
        <v>117</v>
      </c>
      <c r="AP106" s="140" t="s">
        <v>1408</v>
      </c>
    </row>
    <row r="107" spans="1:34" s="48" customFormat="1" ht="13.5" thickTop="1">
      <c r="A107" s="48" t="s">
        <v>11</v>
      </c>
      <c r="C107" s="43"/>
      <c r="M107" s="43"/>
      <c r="N107" s="43"/>
      <c r="O107" s="43"/>
      <c r="P107" s="43"/>
      <c r="AH107" s="224"/>
    </row>
    <row r="108" spans="1:47" s="48" customFormat="1" ht="12.75">
      <c r="A108" s="871" t="s">
        <v>1409</v>
      </c>
      <c r="B108" s="871"/>
      <c r="C108" s="871"/>
      <c r="D108" s="871"/>
      <c r="E108" s="871"/>
      <c r="F108" s="871"/>
      <c r="G108" s="871"/>
      <c r="H108" s="871"/>
      <c r="I108" s="871"/>
      <c r="J108" s="871"/>
      <c r="K108" s="871"/>
      <c r="L108" s="871"/>
      <c r="M108" s="871"/>
      <c r="N108" s="871"/>
      <c r="O108" s="871"/>
      <c r="P108" s="871"/>
      <c r="Q108" s="871"/>
      <c r="R108" s="871"/>
      <c r="S108" s="871"/>
      <c r="T108" s="871"/>
      <c r="U108" s="871"/>
      <c r="V108" s="871"/>
      <c r="W108" s="871"/>
      <c r="X108" s="871"/>
      <c r="Y108" s="871"/>
      <c r="Z108" s="871"/>
      <c r="AA108" s="871"/>
      <c r="AB108" s="871"/>
      <c r="AC108" s="871"/>
      <c r="AD108" s="871"/>
      <c r="AE108" s="871"/>
      <c r="AF108" s="871"/>
      <c r="AG108" s="871"/>
      <c r="AH108" s="871"/>
      <c r="AI108" s="871"/>
      <c r="AJ108" s="871"/>
      <c r="AK108" s="871"/>
      <c r="AL108" s="871"/>
      <c r="AM108" s="871"/>
      <c r="AN108" s="871"/>
      <c r="AO108" s="871"/>
      <c r="AP108" s="871"/>
      <c r="AQ108" s="871"/>
      <c r="AR108" s="871"/>
      <c r="AS108" s="871"/>
      <c r="AT108" s="871"/>
      <c r="AU108" s="871"/>
    </row>
    <row r="109" spans="1:34" s="48" customFormat="1" ht="12.75">
      <c r="A109" s="43" t="s">
        <v>1410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H109" s="224"/>
    </row>
    <row r="110" spans="1:26" ht="12.75">
      <c r="A110" s="884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:26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:26" ht="12.75">
      <c r="A112" s="43"/>
      <c r="B112" s="870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:26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ht="12.75">
      <c r="A119" s="884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ht="12.75">
      <c r="A120" s="884"/>
      <c r="B120" s="870"/>
      <c r="C120" s="43"/>
      <c r="D120" s="632"/>
      <c r="E120" s="632"/>
      <c r="F120" s="632"/>
      <c r="G120" s="632"/>
      <c r="H120" s="632"/>
      <c r="I120" s="632"/>
      <c r="J120" s="632"/>
      <c r="K120" s="632"/>
      <c r="L120" s="632"/>
      <c r="M120" s="632"/>
      <c r="N120" s="632"/>
      <c r="O120" s="632"/>
      <c r="P120" s="632"/>
      <c r="Q120" s="632"/>
      <c r="R120" s="632"/>
      <c r="S120" s="632"/>
      <c r="T120" s="632"/>
      <c r="U120" s="632"/>
      <c r="V120" s="632"/>
      <c r="W120" s="632"/>
      <c r="X120" s="632"/>
      <c r="Y120" s="632"/>
      <c r="Z120" s="632"/>
    </row>
    <row r="121" spans="1:26" ht="12.75">
      <c r="A121" s="43"/>
      <c r="B121" s="870"/>
      <c r="C121" s="43"/>
      <c r="D121" s="632"/>
      <c r="E121" s="632"/>
      <c r="F121" s="632"/>
      <c r="G121" s="632"/>
      <c r="H121" s="632"/>
      <c r="I121" s="632"/>
      <c r="J121" s="632"/>
      <c r="K121" s="632"/>
      <c r="L121" s="632"/>
      <c r="M121" s="632"/>
      <c r="N121" s="632"/>
      <c r="O121" s="632"/>
      <c r="P121" s="632"/>
      <c r="Q121" s="632"/>
      <c r="R121" s="632"/>
      <c r="S121" s="632"/>
      <c r="T121" s="632"/>
      <c r="U121" s="632"/>
      <c r="V121" s="632"/>
      <c r="W121" s="632"/>
      <c r="X121" s="632"/>
      <c r="Y121" s="632"/>
      <c r="Z121" s="632"/>
    </row>
    <row r="122" spans="1:26" ht="12.75">
      <c r="A122" s="43"/>
      <c r="B122" s="870"/>
      <c r="C122" s="43"/>
      <c r="D122" s="632"/>
      <c r="E122" s="632"/>
      <c r="F122" s="632"/>
      <c r="G122" s="632"/>
      <c r="H122" s="632"/>
      <c r="I122" s="632"/>
      <c r="J122" s="632"/>
      <c r="K122" s="632"/>
      <c r="L122" s="632"/>
      <c r="M122" s="632"/>
      <c r="N122" s="632"/>
      <c r="O122" s="632"/>
      <c r="P122" s="632"/>
      <c r="Q122" s="632"/>
      <c r="R122" s="632"/>
      <c r="S122" s="632"/>
      <c r="T122" s="632"/>
      <c r="U122" s="632"/>
      <c r="V122" s="632"/>
      <c r="W122" s="632"/>
      <c r="X122" s="632"/>
      <c r="Y122" s="632"/>
      <c r="Z122" s="632"/>
    </row>
    <row r="123" spans="1:26" ht="12.75">
      <c r="A123" s="43"/>
      <c r="B123" s="870"/>
      <c r="C123" s="43"/>
      <c r="D123" s="632"/>
      <c r="E123" s="632"/>
      <c r="F123" s="632"/>
      <c r="G123" s="632"/>
      <c r="H123" s="632"/>
      <c r="I123" s="632"/>
      <c r="J123" s="632"/>
      <c r="K123" s="632"/>
      <c r="L123" s="632"/>
      <c r="M123" s="632"/>
      <c r="N123" s="632"/>
      <c r="O123" s="632"/>
      <c r="P123" s="632"/>
      <c r="Q123" s="632"/>
      <c r="R123" s="632"/>
      <c r="S123" s="632"/>
      <c r="T123" s="632"/>
      <c r="U123" s="632"/>
      <c r="V123" s="632"/>
      <c r="W123" s="632"/>
      <c r="X123" s="632"/>
      <c r="Y123" s="632"/>
      <c r="Z123" s="632"/>
    </row>
    <row r="124" spans="1:26" ht="12.75">
      <c r="A124" s="43"/>
      <c r="B124" s="43"/>
      <c r="C124" s="43"/>
      <c r="D124" s="890"/>
      <c r="E124" s="890"/>
      <c r="F124" s="890"/>
      <c r="G124" s="890"/>
      <c r="H124" s="890"/>
      <c r="I124" s="890"/>
      <c r="J124" s="890"/>
      <c r="K124" s="890"/>
      <c r="L124" s="890"/>
      <c r="M124" s="890"/>
      <c r="N124" s="890"/>
      <c r="O124" s="890"/>
      <c r="P124" s="890"/>
      <c r="Q124" s="890"/>
      <c r="R124" s="890"/>
      <c r="S124" s="890"/>
      <c r="T124" s="890"/>
      <c r="U124" s="890"/>
      <c r="V124" s="890"/>
      <c r="W124" s="890"/>
      <c r="X124" s="890"/>
      <c r="Y124" s="890"/>
      <c r="Z124" s="890"/>
    </row>
    <row r="125" spans="1:26" ht="12.75">
      <c r="A125" s="43"/>
      <c r="B125" s="43"/>
      <c r="C125" s="43"/>
      <c r="D125" s="890"/>
      <c r="E125" s="890"/>
      <c r="F125" s="890"/>
      <c r="G125" s="890"/>
      <c r="H125" s="890"/>
      <c r="I125" s="890"/>
      <c r="J125" s="890"/>
      <c r="K125" s="890"/>
      <c r="L125" s="890"/>
      <c r="M125" s="890"/>
      <c r="N125" s="890"/>
      <c r="O125" s="890"/>
      <c r="P125" s="890"/>
      <c r="Q125" s="890"/>
      <c r="R125" s="890"/>
      <c r="S125" s="890"/>
      <c r="T125" s="890"/>
      <c r="U125" s="890"/>
      <c r="V125" s="890"/>
      <c r="W125" s="890"/>
      <c r="X125" s="890"/>
      <c r="Y125" s="890"/>
      <c r="Z125" s="890"/>
    </row>
    <row r="126" spans="1:26" ht="12.75">
      <c r="A126" s="84"/>
      <c r="B126" s="918"/>
      <c r="C126" s="919"/>
      <c r="D126" s="632"/>
      <c r="E126" s="632"/>
      <c r="F126" s="632"/>
      <c r="G126" s="632"/>
      <c r="H126" s="632"/>
      <c r="I126" s="632"/>
      <c r="J126" s="632"/>
      <c r="K126" s="632"/>
      <c r="L126" s="632"/>
      <c r="M126" s="632"/>
      <c r="N126" s="632"/>
      <c r="O126" s="632"/>
      <c r="P126" s="632"/>
      <c r="Q126" s="632"/>
      <c r="R126" s="632"/>
      <c r="S126" s="632"/>
      <c r="T126" s="632"/>
      <c r="U126" s="632"/>
      <c r="V126" s="632"/>
      <c r="W126" s="632"/>
      <c r="X126" s="632"/>
      <c r="Y126" s="632"/>
      <c r="Z126" s="632"/>
    </row>
    <row r="127" spans="1:26" ht="12.75">
      <c r="A127" s="884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12.75">
      <c r="A128" s="43"/>
      <c r="B128" s="884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ht="12.75">
      <c r="A129" s="43"/>
      <c r="B129" s="43"/>
      <c r="C129" s="43"/>
      <c r="D129" s="890"/>
      <c r="E129" s="890"/>
      <c r="F129" s="890"/>
      <c r="G129" s="890"/>
      <c r="H129" s="890"/>
      <c r="I129" s="890"/>
      <c r="J129" s="890"/>
      <c r="K129" s="890"/>
      <c r="L129" s="890"/>
      <c r="M129" s="890"/>
      <c r="N129" s="890"/>
      <c r="O129" s="890"/>
      <c r="P129" s="890"/>
      <c r="Q129" s="890"/>
      <c r="R129" s="890"/>
      <c r="S129" s="890"/>
      <c r="T129" s="890"/>
      <c r="U129" s="890"/>
      <c r="V129" s="890"/>
      <c r="W129" s="890"/>
      <c r="X129" s="890"/>
      <c r="Y129" s="890"/>
      <c r="Z129" s="890"/>
    </row>
    <row r="130" spans="1:26" ht="12.75">
      <c r="A130" s="43"/>
      <c r="B130" s="43"/>
      <c r="C130" s="43"/>
      <c r="D130" s="890"/>
      <c r="E130" s="890"/>
      <c r="F130" s="890"/>
      <c r="G130" s="890"/>
      <c r="H130" s="890"/>
      <c r="I130" s="890"/>
      <c r="J130" s="890"/>
      <c r="K130" s="890"/>
      <c r="L130" s="890"/>
      <c r="M130" s="890"/>
      <c r="N130" s="890"/>
      <c r="O130" s="890"/>
      <c r="P130" s="890"/>
      <c r="Q130" s="890"/>
      <c r="R130" s="890"/>
      <c r="S130" s="890"/>
      <c r="T130" s="890"/>
      <c r="U130" s="890"/>
      <c r="V130" s="890"/>
      <c r="W130" s="890"/>
      <c r="X130" s="890"/>
      <c r="Y130" s="890"/>
      <c r="Z130" s="890"/>
    </row>
    <row r="131" spans="1:26" ht="12.75">
      <c r="A131" s="43"/>
      <c r="B131" s="43"/>
      <c r="C131" s="43"/>
      <c r="D131" s="890"/>
      <c r="E131" s="890"/>
      <c r="F131" s="890"/>
      <c r="G131" s="890"/>
      <c r="H131" s="890"/>
      <c r="I131" s="890"/>
      <c r="J131" s="890"/>
      <c r="K131" s="890"/>
      <c r="L131" s="890"/>
      <c r="M131" s="890"/>
      <c r="N131" s="890"/>
      <c r="O131" s="890"/>
      <c r="P131" s="890"/>
      <c r="Q131" s="890"/>
      <c r="R131" s="890"/>
      <c r="S131" s="890"/>
      <c r="T131" s="890"/>
      <c r="U131" s="890"/>
      <c r="V131" s="890"/>
      <c r="W131" s="890"/>
      <c r="X131" s="890"/>
      <c r="Y131" s="890"/>
      <c r="Z131" s="890"/>
    </row>
    <row r="132" spans="1:26" ht="12.75">
      <c r="A132" s="43"/>
      <c r="B132" s="43"/>
      <c r="C132" s="43"/>
      <c r="D132" s="890"/>
      <c r="E132" s="890"/>
      <c r="F132" s="890"/>
      <c r="G132" s="890"/>
      <c r="H132" s="890"/>
      <c r="I132" s="890"/>
      <c r="J132" s="890"/>
      <c r="K132" s="890"/>
      <c r="L132" s="890"/>
      <c r="M132" s="890"/>
      <c r="N132" s="890"/>
      <c r="O132" s="890"/>
      <c r="P132" s="890"/>
      <c r="Q132" s="890"/>
      <c r="R132" s="890"/>
      <c r="S132" s="890"/>
      <c r="T132" s="890"/>
      <c r="U132" s="890"/>
      <c r="V132" s="890"/>
      <c r="W132" s="890"/>
      <c r="X132" s="890"/>
      <c r="Y132" s="890"/>
      <c r="Z132" s="890"/>
    </row>
    <row r="133" spans="1:26" ht="12.75">
      <c r="A133" s="43"/>
      <c r="B133" s="43"/>
      <c r="C133" s="43"/>
      <c r="D133" s="890"/>
      <c r="E133" s="890"/>
      <c r="F133" s="890"/>
      <c r="G133" s="890"/>
      <c r="H133" s="890"/>
      <c r="I133" s="890"/>
      <c r="J133" s="890"/>
      <c r="K133" s="890"/>
      <c r="L133" s="890"/>
      <c r="M133" s="890"/>
      <c r="N133" s="890"/>
      <c r="O133" s="890"/>
      <c r="P133" s="890"/>
      <c r="Q133" s="890"/>
      <c r="R133" s="890"/>
      <c r="S133" s="890"/>
      <c r="T133" s="890"/>
      <c r="U133" s="890"/>
      <c r="V133" s="890"/>
      <c r="W133" s="890"/>
      <c r="X133" s="890"/>
      <c r="Y133" s="890"/>
      <c r="Z133" s="890"/>
    </row>
    <row r="134" spans="1:26" ht="12.75">
      <c r="A134" s="43"/>
      <c r="B134" s="43"/>
      <c r="C134" s="43"/>
      <c r="D134" s="890"/>
      <c r="E134" s="890"/>
      <c r="F134" s="890"/>
      <c r="G134" s="890"/>
      <c r="H134" s="890"/>
      <c r="I134" s="890"/>
      <c r="J134" s="890"/>
      <c r="K134" s="890"/>
      <c r="L134" s="890"/>
      <c r="M134" s="890"/>
      <c r="N134" s="890"/>
      <c r="O134" s="890"/>
      <c r="P134" s="890"/>
      <c r="Q134" s="890"/>
      <c r="R134" s="890"/>
      <c r="S134" s="890"/>
      <c r="T134" s="890"/>
      <c r="U134" s="890"/>
      <c r="V134" s="890"/>
      <c r="W134" s="890"/>
      <c r="X134" s="890"/>
      <c r="Y134" s="890"/>
      <c r="Z134" s="890"/>
    </row>
    <row r="135" spans="1:26" ht="12.75">
      <c r="A135" s="43"/>
      <c r="B135" s="43"/>
      <c r="C135" s="43"/>
      <c r="D135" s="890"/>
      <c r="E135" s="890"/>
      <c r="F135" s="890"/>
      <c r="G135" s="890"/>
      <c r="H135" s="890"/>
      <c r="I135" s="890"/>
      <c r="J135" s="890"/>
      <c r="K135" s="890"/>
      <c r="L135" s="890"/>
      <c r="M135" s="890"/>
      <c r="N135" s="890"/>
      <c r="O135" s="890"/>
      <c r="P135" s="890"/>
      <c r="Q135" s="890"/>
      <c r="R135" s="890"/>
      <c r="S135" s="890"/>
      <c r="T135" s="890"/>
      <c r="U135" s="890"/>
      <c r="V135" s="890"/>
      <c r="W135" s="890"/>
      <c r="X135" s="890"/>
      <c r="Y135" s="890"/>
      <c r="Z135" s="890"/>
    </row>
    <row r="136" spans="1:26" ht="12.75">
      <c r="A136" s="43"/>
      <c r="B136" s="884"/>
      <c r="C136" s="43"/>
      <c r="D136" s="890"/>
      <c r="E136" s="890"/>
      <c r="F136" s="890"/>
      <c r="G136" s="890"/>
      <c r="H136" s="890"/>
      <c r="I136" s="890"/>
      <c r="J136" s="890"/>
      <c r="K136" s="890"/>
      <c r="L136" s="890"/>
      <c r="M136" s="890"/>
      <c r="N136" s="890"/>
      <c r="O136" s="890"/>
      <c r="P136" s="890"/>
      <c r="Q136" s="890"/>
      <c r="R136" s="890"/>
      <c r="S136" s="890"/>
      <c r="T136" s="890"/>
      <c r="U136" s="890"/>
      <c r="V136" s="890"/>
      <c r="W136" s="890"/>
      <c r="X136" s="890"/>
      <c r="Y136" s="890"/>
      <c r="Z136" s="890"/>
    </row>
    <row r="137" spans="1:26" ht="12.75">
      <c r="A137" s="43"/>
      <c r="B137" s="43"/>
      <c r="C137" s="43"/>
      <c r="D137" s="890"/>
      <c r="E137" s="890"/>
      <c r="F137" s="890"/>
      <c r="G137" s="890"/>
      <c r="H137" s="890"/>
      <c r="I137" s="890"/>
      <c r="J137" s="890"/>
      <c r="K137" s="890"/>
      <c r="L137" s="890"/>
      <c r="M137" s="890"/>
      <c r="N137" s="890"/>
      <c r="O137" s="890"/>
      <c r="P137" s="890"/>
      <c r="Q137" s="890"/>
      <c r="R137" s="890"/>
      <c r="S137" s="890"/>
      <c r="T137" s="890"/>
      <c r="U137" s="890"/>
      <c r="V137" s="890"/>
      <c r="W137" s="890"/>
      <c r="X137" s="890"/>
      <c r="Y137" s="890"/>
      <c r="Z137" s="890"/>
    </row>
    <row r="138" spans="1:26" ht="12.75">
      <c r="A138" s="43"/>
      <c r="B138" s="870"/>
      <c r="C138" s="43"/>
      <c r="D138" s="890"/>
      <c r="E138" s="890"/>
      <c r="F138" s="890"/>
      <c r="G138" s="890"/>
      <c r="H138" s="890"/>
      <c r="I138" s="890"/>
      <c r="J138" s="890"/>
      <c r="K138" s="890"/>
      <c r="L138" s="890"/>
      <c r="M138" s="890"/>
      <c r="N138" s="890"/>
      <c r="O138" s="890"/>
      <c r="P138" s="890"/>
      <c r="Q138" s="890"/>
      <c r="R138" s="890"/>
      <c r="S138" s="890"/>
      <c r="T138" s="890"/>
      <c r="U138" s="890"/>
      <c r="V138" s="890"/>
      <c r="W138" s="890"/>
      <c r="X138" s="890"/>
      <c r="Y138" s="890"/>
      <c r="Z138" s="890"/>
    </row>
    <row r="139" spans="1:26" ht="12.75">
      <c r="A139" s="43"/>
      <c r="B139" s="870"/>
      <c r="C139" s="43"/>
      <c r="D139" s="890"/>
      <c r="E139" s="890"/>
      <c r="F139" s="890"/>
      <c r="G139" s="890"/>
      <c r="H139" s="890"/>
      <c r="I139" s="890"/>
      <c r="J139" s="890"/>
      <c r="K139" s="890"/>
      <c r="L139" s="890"/>
      <c r="M139" s="890"/>
      <c r="N139" s="890"/>
      <c r="O139" s="890"/>
      <c r="P139" s="890"/>
      <c r="Q139" s="890"/>
      <c r="R139" s="890"/>
      <c r="S139" s="890"/>
      <c r="T139" s="890"/>
      <c r="U139" s="890"/>
      <c r="V139" s="890"/>
      <c r="W139" s="890"/>
      <c r="X139" s="890"/>
      <c r="Y139" s="890"/>
      <c r="Z139" s="890"/>
    </row>
    <row r="140" spans="1:26" ht="12.75">
      <c r="A140" s="43"/>
      <c r="B140" s="870"/>
      <c r="C140" s="43"/>
      <c r="D140" s="890"/>
      <c r="E140" s="890"/>
      <c r="F140" s="890"/>
      <c r="G140" s="890"/>
      <c r="H140" s="890"/>
      <c r="I140" s="890"/>
      <c r="J140" s="890"/>
      <c r="K140" s="890"/>
      <c r="L140" s="890"/>
      <c r="M140" s="890"/>
      <c r="N140" s="890"/>
      <c r="O140" s="890"/>
      <c r="P140" s="890"/>
      <c r="Q140" s="890"/>
      <c r="R140" s="890"/>
      <c r="S140" s="890"/>
      <c r="T140" s="890"/>
      <c r="U140" s="890"/>
      <c r="V140" s="890"/>
      <c r="W140" s="890"/>
      <c r="X140" s="890"/>
      <c r="Y140" s="890"/>
      <c r="Z140" s="890"/>
    </row>
    <row r="141" spans="1:26" ht="12.75">
      <c r="A141" s="43"/>
      <c r="B141" s="870"/>
      <c r="C141" s="43"/>
      <c r="D141" s="890"/>
      <c r="E141" s="890"/>
      <c r="F141" s="890"/>
      <c r="G141" s="890"/>
      <c r="H141" s="890"/>
      <c r="I141" s="890"/>
      <c r="J141" s="890"/>
      <c r="K141" s="890"/>
      <c r="L141" s="890"/>
      <c r="M141" s="890"/>
      <c r="N141" s="890"/>
      <c r="O141" s="890"/>
      <c r="P141" s="890"/>
      <c r="Q141" s="890"/>
      <c r="R141" s="890"/>
      <c r="S141" s="890"/>
      <c r="T141" s="890"/>
      <c r="U141" s="890"/>
      <c r="V141" s="890"/>
      <c r="W141" s="890"/>
      <c r="X141" s="890"/>
      <c r="Y141" s="890"/>
      <c r="Z141" s="890"/>
    </row>
    <row r="142" spans="1:26" ht="12.75">
      <c r="A142" s="920"/>
      <c r="B142" s="920"/>
      <c r="C142" s="84"/>
      <c r="D142" s="1448"/>
      <c r="E142" s="1448"/>
      <c r="F142" s="1448"/>
      <c r="G142" s="1448"/>
      <c r="H142" s="1448"/>
      <c r="I142" s="1448"/>
      <c r="J142" s="1448"/>
      <c r="K142" s="1448"/>
      <c r="L142" s="1448"/>
      <c r="M142" s="1448"/>
      <c r="N142" s="1448"/>
      <c r="O142" s="1448"/>
      <c r="P142" s="1449"/>
      <c r="Q142" s="1449"/>
      <c r="R142" s="1449"/>
      <c r="S142" s="1449"/>
      <c r="T142" s="1449"/>
      <c r="U142" s="1449"/>
      <c r="V142" s="1449"/>
      <c r="W142" s="1449"/>
      <c r="X142" s="1449"/>
      <c r="Y142" s="1449"/>
      <c r="Z142" s="1449"/>
    </row>
    <row r="143" spans="1:26" ht="12.75">
      <c r="A143" s="870"/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</row>
    <row r="144" spans="1:26" ht="12.75">
      <c r="A144" s="921"/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</row>
    <row r="145" spans="1:26" ht="12.75">
      <c r="A145" s="110"/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</row>
    <row r="146" spans="1:26" ht="12.75">
      <c r="A146" s="110"/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</row>
    <row r="147" spans="1:26" ht="12.75">
      <c r="A147" s="110"/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</row>
    <row r="148" spans="1:26" ht="12.75">
      <c r="A148" s="110"/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</row>
    <row r="149" spans="1:26" ht="12.75">
      <c r="A149" s="110"/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</row>
    <row r="150" spans="1:26" ht="12.75">
      <c r="A150" s="110"/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</row>
    <row r="151" spans="1:26" ht="12.75">
      <c r="A151" s="110"/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</row>
    <row r="152" spans="1:26" ht="12.75">
      <c r="A152" s="110"/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</row>
    <row r="153" spans="1:26" ht="12.75">
      <c r="A153" s="110"/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</row>
    <row r="154" spans="1:26" ht="12.75">
      <c r="A154" s="110"/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</row>
    <row r="155" spans="1:26" ht="12.75">
      <c r="A155" s="110"/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</row>
    <row r="156" spans="1:26" ht="12.75">
      <c r="A156" s="110"/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</row>
    <row r="157" spans="1:26" ht="12.75">
      <c r="A157" s="110"/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</row>
    <row r="158" spans="1:26" ht="12.75">
      <c r="A158" s="110"/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</row>
  </sheetData>
  <mergeCells count="17">
    <mergeCell ref="A66:AX66"/>
    <mergeCell ref="A67:AX67"/>
    <mergeCell ref="A68:AX68"/>
    <mergeCell ref="A1:I1"/>
    <mergeCell ref="A2:I2"/>
    <mergeCell ref="A3:I3"/>
    <mergeCell ref="A5:I5"/>
    <mergeCell ref="A6:I6"/>
    <mergeCell ref="A8:C8"/>
    <mergeCell ref="A9:C9"/>
    <mergeCell ref="AJ70:AJ71"/>
    <mergeCell ref="AK70:AK71"/>
    <mergeCell ref="A71:C71"/>
    <mergeCell ref="D142:O142"/>
    <mergeCell ref="P142:Z142"/>
    <mergeCell ref="A70:C70"/>
    <mergeCell ref="AI70:AI71"/>
  </mergeCells>
  <printOptions/>
  <pageMargins left="0.75" right="0.75" top="1" bottom="1" header="0.5" footer="0.5"/>
  <pageSetup fitToHeight="1" fitToWidth="1" horizontalDpi="600" verticalDpi="600" orientation="portrait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 topLeftCell="B1">
      <selection activeCell="A1" sqref="A1:O1"/>
    </sheetView>
  </sheetViews>
  <sheetFormatPr defaultColWidth="9.140625" defaultRowHeight="12.75"/>
  <cols>
    <col min="1" max="1" width="0" style="0" hidden="1" customWidth="1"/>
  </cols>
  <sheetData>
    <row r="1" spans="1:15" ht="12.75">
      <c r="A1" s="1368" t="s">
        <v>1346</v>
      </c>
      <c r="B1" s="1368"/>
      <c r="C1" s="1368"/>
      <c r="D1" s="1368"/>
      <c r="E1" s="1368"/>
      <c r="F1" s="1368"/>
      <c r="G1" s="1368"/>
      <c r="H1" s="1368"/>
      <c r="I1" s="1368"/>
      <c r="J1" s="1368"/>
      <c r="K1" s="1368"/>
      <c r="L1" s="1368"/>
      <c r="M1" s="1368"/>
      <c r="N1" s="1368"/>
      <c r="O1" s="1368"/>
    </row>
    <row r="2" spans="1:15" ht="15.75">
      <c r="A2" s="1442" t="s">
        <v>64</v>
      </c>
      <c r="B2" s="1442"/>
      <c r="C2" s="1442"/>
      <c r="D2" s="1442"/>
      <c r="E2" s="1442"/>
      <c r="F2" s="1442"/>
      <c r="G2" s="1442"/>
      <c r="H2" s="1442"/>
      <c r="I2" s="1442"/>
      <c r="J2" s="1442"/>
      <c r="K2" s="1442"/>
      <c r="L2" s="1442"/>
      <c r="M2" s="1442"/>
      <c r="N2" s="1442"/>
      <c r="O2" s="1442"/>
    </row>
    <row r="3" spans="1:15" ht="12.75">
      <c r="A3" s="29"/>
      <c r="B3" s="29"/>
      <c r="C3" s="59"/>
      <c r="D3" s="71"/>
      <c r="E3" s="71"/>
      <c r="F3" s="71"/>
      <c r="G3" s="59"/>
      <c r="H3" s="59"/>
      <c r="I3" s="59"/>
      <c r="J3" s="59"/>
      <c r="K3" s="59"/>
      <c r="L3" s="59"/>
      <c r="M3" s="59"/>
      <c r="N3" s="59"/>
      <c r="O3" s="29"/>
    </row>
    <row r="4" spans="1:15" ht="13.5" thickBot="1">
      <c r="A4" s="29"/>
      <c r="B4" s="29"/>
      <c r="C4" s="59"/>
      <c r="D4" s="59"/>
      <c r="E4" s="59"/>
      <c r="F4" s="59"/>
      <c r="G4" s="59"/>
      <c r="H4" s="59"/>
      <c r="I4" s="59"/>
      <c r="J4" s="59"/>
      <c r="K4" s="59"/>
      <c r="L4" s="71"/>
      <c r="M4" s="59"/>
      <c r="N4" s="59"/>
      <c r="O4" s="228" t="s">
        <v>667</v>
      </c>
    </row>
    <row r="5" spans="1:15" ht="16.5" customHeight="1" thickTop="1">
      <c r="A5" s="1460" t="s">
        <v>65</v>
      </c>
      <c r="B5" s="543"/>
      <c r="C5" s="1462" t="s">
        <v>1330</v>
      </c>
      <c r="D5" s="1462"/>
      <c r="E5" s="1462"/>
      <c r="F5" s="1462"/>
      <c r="G5" s="1462"/>
      <c r="H5" s="1462"/>
      <c r="I5" s="1462"/>
      <c r="J5" s="1462"/>
      <c r="K5" s="1462"/>
      <c r="L5" s="1462"/>
      <c r="M5" s="1462"/>
      <c r="N5" s="1463"/>
      <c r="O5" s="544" t="s">
        <v>1553</v>
      </c>
    </row>
    <row r="6" spans="1:15" ht="16.5" customHeight="1">
      <c r="A6" s="1461"/>
      <c r="B6" s="545" t="s">
        <v>65</v>
      </c>
      <c r="C6" s="546" t="s">
        <v>740</v>
      </c>
      <c r="D6" s="547" t="s">
        <v>1161</v>
      </c>
      <c r="E6" s="547" t="s">
        <v>1162</v>
      </c>
      <c r="F6" s="547" t="s">
        <v>1163</v>
      </c>
      <c r="G6" s="547" t="s">
        <v>1164</v>
      </c>
      <c r="H6" s="547" t="s">
        <v>1165</v>
      </c>
      <c r="I6" s="547" t="s">
        <v>1166</v>
      </c>
      <c r="J6" s="547" t="s">
        <v>1167</v>
      </c>
      <c r="K6" s="547" t="s">
        <v>1168</v>
      </c>
      <c r="L6" s="547" t="s">
        <v>1169</v>
      </c>
      <c r="M6" s="547" t="s">
        <v>1335</v>
      </c>
      <c r="N6" s="548" t="s">
        <v>1336</v>
      </c>
      <c r="O6" s="549" t="s">
        <v>1037</v>
      </c>
    </row>
    <row r="7" spans="1:15" ht="16.5" customHeight="1">
      <c r="A7" s="169" t="s">
        <v>981</v>
      </c>
      <c r="B7" s="550" t="s">
        <v>66</v>
      </c>
      <c r="C7" s="551">
        <v>8.43</v>
      </c>
      <c r="D7" s="551">
        <v>8.78</v>
      </c>
      <c r="E7" s="551">
        <v>8.84</v>
      </c>
      <c r="F7" s="551">
        <v>8.7</v>
      </c>
      <c r="G7" s="551">
        <v>8.82</v>
      </c>
      <c r="H7" s="551">
        <v>8.93</v>
      </c>
      <c r="I7" s="551">
        <v>9.33</v>
      </c>
      <c r="J7" s="551">
        <v>9.56</v>
      </c>
      <c r="K7" s="551">
        <v>9.6</v>
      </c>
      <c r="L7" s="551">
        <v>9.64</v>
      </c>
      <c r="M7" s="551">
        <v>9.59</v>
      </c>
      <c r="N7" s="552">
        <v>9.64</v>
      </c>
      <c r="O7" s="980">
        <v>9.24</v>
      </c>
    </row>
    <row r="8" spans="1:15" ht="16.5" customHeight="1">
      <c r="A8" s="169" t="s">
        <v>982</v>
      </c>
      <c r="B8" s="550" t="s">
        <v>67</v>
      </c>
      <c r="C8" s="551">
        <v>10.17</v>
      </c>
      <c r="D8" s="551">
        <v>10.45</v>
      </c>
      <c r="E8" s="551">
        <v>12.17</v>
      </c>
      <c r="F8" s="551">
        <v>11.68</v>
      </c>
      <c r="G8" s="551">
        <v>12.03</v>
      </c>
      <c r="H8" s="551">
        <v>12.36</v>
      </c>
      <c r="I8" s="551">
        <v>12.57</v>
      </c>
      <c r="J8" s="551">
        <v>12.43</v>
      </c>
      <c r="K8" s="551">
        <v>11.3</v>
      </c>
      <c r="L8" s="551">
        <v>9.56</v>
      </c>
      <c r="M8" s="551">
        <v>11.28</v>
      </c>
      <c r="N8" s="552">
        <v>11.92</v>
      </c>
      <c r="O8" s="981">
        <v>11.34</v>
      </c>
    </row>
    <row r="9" spans="1:15" ht="16.5" customHeight="1">
      <c r="A9" s="169" t="s">
        <v>983</v>
      </c>
      <c r="B9" s="550" t="s">
        <v>68</v>
      </c>
      <c r="C9" s="551">
        <v>8.49</v>
      </c>
      <c r="D9" s="551">
        <v>5.94</v>
      </c>
      <c r="E9" s="551">
        <v>7.24</v>
      </c>
      <c r="F9" s="551">
        <v>8.74</v>
      </c>
      <c r="G9" s="551">
        <v>6.05</v>
      </c>
      <c r="H9" s="551">
        <v>3.93</v>
      </c>
      <c r="I9" s="551">
        <v>7.57</v>
      </c>
      <c r="J9" s="551">
        <v>7.56</v>
      </c>
      <c r="K9" s="551">
        <v>6.38</v>
      </c>
      <c r="L9" s="551">
        <v>4.93</v>
      </c>
      <c r="M9" s="551">
        <v>5.31</v>
      </c>
      <c r="N9" s="552">
        <v>6.01</v>
      </c>
      <c r="O9" s="981">
        <v>6.5</v>
      </c>
    </row>
    <row r="10" spans="1:15" ht="16.5" customHeight="1">
      <c r="A10" s="169" t="s">
        <v>984</v>
      </c>
      <c r="B10" s="550" t="s">
        <v>69</v>
      </c>
      <c r="C10" s="551">
        <v>6.36</v>
      </c>
      <c r="D10" s="551">
        <v>6.26</v>
      </c>
      <c r="E10" s="551">
        <v>6.54</v>
      </c>
      <c r="F10" s="551">
        <v>7.02</v>
      </c>
      <c r="G10" s="551">
        <v>6.91</v>
      </c>
      <c r="H10" s="551">
        <v>6.99</v>
      </c>
      <c r="I10" s="551">
        <v>7.38</v>
      </c>
      <c r="J10" s="551">
        <v>7.97</v>
      </c>
      <c r="K10" s="551">
        <v>8.12</v>
      </c>
      <c r="L10" s="551">
        <v>7.94</v>
      </c>
      <c r="M10" s="551">
        <v>7.89</v>
      </c>
      <c r="N10" s="552">
        <v>8.33</v>
      </c>
      <c r="O10" s="981">
        <v>7.35</v>
      </c>
    </row>
    <row r="11" spans="1:15" ht="16.5" customHeight="1">
      <c r="A11" s="169" t="s">
        <v>985</v>
      </c>
      <c r="B11" s="550" t="s">
        <v>70</v>
      </c>
      <c r="C11" s="551">
        <v>8.34</v>
      </c>
      <c r="D11" s="551">
        <v>8.61</v>
      </c>
      <c r="E11" s="551">
        <v>8.78</v>
      </c>
      <c r="F11" s="551">
        <v>9.14</v>
      </c>
      <c r="G11" s="551">
        <v>9.69</v>
      </c>
      <c r="H11" s="551">
        <v>11.83</v>
      </c>
      <c r="I11" s="551">
        <v>12.68</v>
      </c>
      <c r="J11" s="551">
        <v>12.21</v>
      </c>
      <c r="K11" s="551">
        <v>10.93</v>
      </c>
      <c r="L11" s="551">
        <v>12.7</v>
      </c>
      <c r="M11" s="551">
        <v>12.88</v>
      </c>
      <c r="N11" s="552">
        <v>12.66</v>
      </c>
      <c r="O11" s="981">
        <v>10.93</v>
      </c>
    </row>
    <row r="12" spans="1:15" ht="16.5" customHeight="1">
      <c r="A12" s="169" t="s">
        <v>986</v>
      </c>
      <c r="B12" s="550" t="s">
        <v>76</v>
      </c>
      <c r="C12" s="551">
        <v>12.180580266567938</v>
      </c>
      <c r="D12" s="551">
        <v>11.753995135135135</v>
      </c>
      <c r="E12" s="551">
        <v>11.43</v>
      </c>
      <c r="F12" s="551">
        <v>11.62647106257875</v>
      </c>
      <c r="G12" s="551">
        <v>11.507426486486487</v>
      </c>
      <c r="H12" s="551">
        <v>11.47</v>
      </c>
      <c r="I12" s="551">
        <v>11.624515713784637</v>
      </c>
      <c r="J12" s="551">
        <v>10.994226486486486</v>
      </c>
      <c r="K12" s="551">
        <v>9.76545743647647</v>
      </c>
      <c r="L12" s="551">
        <v>8.51255915744377</v>
      </c>
      <c r="M12" s="551">
        <v>6.032429189189189</v>
      </c>
      <c r="N12" s="552">
        <v>5.6191894558599635</v>
      </c>
      <c r="O12" s="981">
        <v>10.22055196436712</v>
      </c>
    </row>
    <row r="13" spans="1:15" ht="16.5" customHeight="1">
      <c r="A13" s="169" t="s">
        <v>987</v>
      </c>
      <c r="B13" s="550" t="s">
        <v>77</v>
      </c>
      <c r="C13" s="551">
        <v>4.868429567408652</v>
      </c>
      <c r="D13" s="551">
        <v>3.3598782967250815</v>
      </c>
      <c r="E13" s="551">
        <v>3.8128924099661266</v>
      </c>
      <c r="F13" s="551">
        <v>3.358146871062578</v>
      </c>
      <c r="G13" s="551">
        <v>2.630800540540541</v>
      </c>
      <c r="H13" s="551">
        <v>2.7138949166740067</v>
      </c>
      <c r="I13" s="551">
        <v>3.9024395212095753</v>
      </c>
      <c r="J13" s="551">
        <v>4.0046837837837845</v>
      </c>
      <c r="K13" s="551">
        <v>4.168231948270435</v>
      </c>
      <c r="L13" s="551">
        <v>3.4432686832740216</v>
      </c>
      <c r="M13" s="551">
        <v>3.2424281081081077</v>
      </c>
      <c r="N13" s="552">
        <v>2.8717697704892062</v>
      </c>
      <c r="O13" s="981">
        <v>3.5174291324677225</v>
      </c>
    </row>
    <row r="14" spans="1:15" ht="16.5" customHeight="1">
      <c r="A14" s="169" t="s">
        <v>988</v>
      </c>
      <c r="B14" s="550" t="s">
        <v>78</v>
      </c>
      <c r="C14" s="551">
        <v>1.6129035699286014</v>
      </c>
      <c r="D14" s="551">
        <v>0.89907419712949</v>
      </c>
      <c r="E14" s="551">
        <v>0.846207755463706</v>
      </c>
      <c r="F14" s="551">
        <v>2.879197306069458</v>
      </c>
      <c r="G14" s="551">
        <v>3.2362716517326144</v>
      </c>
      <c r="H14" s="551">
        <v>3.288953117353205</v>
      </c>
      <c r="I14" s="551">
        <v>1.6134097188476224</v>
      </c>
      <c r="J14" s="551">
        <v>1.2147113333333335</v>
      </c>
      <c r="K14" s="551">
        <v>2.1575733145895724</v>
      </c>
      <c r="L14" s="551">
        <v>3.090519992960225</v>
      </c>
      <c r="M14" s="551">
        <v>3.3535156756756757</v>
      </c>
      <c r="N14" s="552">
        <v>3.3197895928330032</v>
      </c>
      <c r="O14" s="981">
        <v>2.3316103563160104</v>
      </c>
    </row>
    <row r="15" spans="1:15" ht="16.5" customHeight="1">
      <c r="A15" s="169" t="s">
        <v>989</v>
      </c>
      <c r="B15" s="550" t="s">
        <v>79</v>
      </c>
      <c r="C15" s="551">
        <v>3.3968185352308224</v>
      </c>
      <c r="D15" s="551">
        <v>2.895359281579573</v>
      </c>
      <c r="E15" s="551">
        <v>3.4084731132075468</v>
      </c>
      <c r="F15" s="551">
        <v>4.093331220329517</v>
      </c>
      <c r="G15" s="551">
        <v>3.994682751045284</v>
      </c>
      <c r="H15" s="551">
        <v>4.440908264329805</v>
      </c>
      <c r="I15" s="551">
        <v>5.164051891704268</v>
      </c>
      <c r="J15" s="551">
        <v>5.596070322580646</v>
      </c>
      <c r="K15" s="551">
        <v>5.456351824840063</v>
      </c>
      <c r="L15" s="551">
        <v>5.726184461067665</v>
      </c>
      <c r="M15" s="551">
        <v>5.46250458618313</v>
      </c>
      <c r="N15" s="552">
        <v>5.360435168115558</v>
      </c>
      <c r="O15" s="981">
        <v>4.662800140488818</v>
      </c>
    </row>
    <row r="16" spans="1:15" ht="16.5" customHeight="1">
      <c r="A16" s="169" t="s">
        <v>990</v>
      </c>
      <c r="B16" s="550" t="s">
        <v>80</v>
      </c>
      <c r="C16" s="551">
        <v>5.425047309961818</v>
      </c>
      <c r="D16" s="551">
        <v>5.222550591166958</v>
      </c>
      <c r="E16" s="551">
        <v>4.872020754716981</v>
      </c>
      <c r="F16" s="551">
        <v>5.242749264705882</v>
      </c>
      <c r="G16" s="551">
        <v>5.304209852404553</v>
      </c>
      <c r="H16" s="551">
        <v>5.26434765889847</v>
      </c>
      <c r="I16" s="551">
        <v>5.170746858729607</v>
      </c>
      <c r="J16" s="551">
        <v>4.551349535702849</v>
      </c>
      <c r="K16" s="551">
        <v>3.871767249497724</v>
      </c>
      <c r="L16" s="551">
        <v>4.674502013189865</v>
      </c>
      <c r="M16" s="551">
        <v>4.940809824561403</v>
      </c>
      <c r="N16" s="552">
        <v>4.9510305534645385</v>
      </c>
      <c r="O16" s="981">
        <v>4.9643167763801666</v>
      </c>
    </row>
    <row r="17" spans="1:15" ht="16.5" customHeight="1">
      <c r="A17" s="169" t="s">
        <v>991</v>
      </c>
      <c r="B17" s="550" t="s">
        <v>81</v>
      </c>
      <c r="C17" s="551">
        <v>4.775216950572465</v>
      </c>
      <c r="D17" s="551">
        <v>3.77765162028212</v>
      </c>
      <c r="E17" s="551">
        <v>4.663893382237086</v>
      </c>
      <c r="F17" s="551">
        <v>4.9555454448777025</v>
      </c>
      <c r="G17" s="551">
        <v>4.953859860574043</v>
      </c>
      <c r="H17" s="551">
        <v>4.846119482616302</v>
      </c>
      <c r="I17" s="551">
        <v>5.187522395978776</v>
      </c>
      <c r="J17" s="551">
        <v>5.385691068024617</v>
      </c>
      <c r="K17" s="551">
        <v>5.052342023311288</v>
      </c>
      <c r="L17" s="551">
        <v>4.859117983803406</v>
      </c>
      <c r="M17" s="551">
        <v>4.519417635205055</v>
      </c>
      <c r="N17" s="552">
        <v>3.780621060673431</v>
      </c>
      <c r="O17" s="981">
        <v>4.708875790310837</v>
      </c>
    </row>
    <row r="18" spans="1:15" ht="16.5" customHeight="1">
      <c r="A18" s="169" t="s">
        <v>992</v>
      </c>
      <c r="B18" s="550" t="s">
        <v>82</v>
      </c>
      <c r="C18" s="551">
        <v>3.41748440269408</v>
      </c>
      <c r="D18" s="551">
        <v>3.4932778280050107</v>
      </c>
      <c r="E18" s="551">
        <v>3.5961985600462625</v>
      </c>
      <c r="F18" s="551">
        <v>4.02602993577213</v>
      </c>
      <c r="G18" s="551">
        <v>3.7520925058548005</v>
      </c>
      <c r="H18" s="551">
        <v>4.10236892545691</v>
      </c>
      <c r="I18" s="551">
        <v>4.0122495923431405</v>
      </c>
      <c r="J18" s="551">
        <v>3.906800049016938</v>
      </c>
      <c r="K18" s="551">
        <v>4.055525032860332</v>
      </c>
      <c r="L18" s="551">
        <v>2.911661630829377</v>
      </c>
      <c r="M18" s="551">
        <v>1.6678396383639233</v>
      </c>
      <c r="N18" s="552">
        <v>2.9805422437758247</v>
      </c>
      <c r="O18" s="981">
        <v>3.4814174393084554</v>
      </c>
    </row>
    <row r="19" spans="1:15" ht="16.5" customHeight="1">
      <c r="A19" s="170" t="s">
        <v>993</v>
      </c>
      <c r="B19" s="553" t="s">
        <v>1686</v>
      </c>
      <c r="C19" s="551">
        <v>4.027662566465792</v>
      </c>
      <c r="D19" s="551">
        <v>3.6609049773755653</v>
      </c>
      <c r="E19" s="551">
        <v>3.701351713395639</v>
      </c>
      <c r="F19" s="551">
        <v>3.676631343283582</v>
      </c>
      <c r="G19" s="551">
        <v>3.850785333333333</v>
      </c>
      <c r="H19" s="551">
        <v>3.9490213213213217</v>
      </c>
      <c r="I19" s="551">
        <v>3.940556451612903</v>
      </c>
      <c r="J19" s="551">
        <v>3.8080159420289847</v>
      </c>
      <c r="K19" s="551">
        <v>1.6973710622710623</v>
      </c>
      <c r="L19" s="551">
        <v>0.7020408450704225</v>
      </c>
      <c r="M19" s="551">
        <v>0.8240442028985507</v>
      </c>
      <c r="N19" s="552">
        <v>1.4706548192771083</v>
      </c>
      <c r="O19" s="981">
        <v>2.929587760230834</v>
      </c>
    </row>
    <row r="20" spans="1:15" ht="16.5" customHeight="1">
      <c r="A20" s="169" t="s">
        <v>994</v>
      </c>
      <c r="B20" s="550" t="s">
        <v>1663</v>
      </c>
      <c r="C20" s="551">
        <v>0.6176727272727273</v>
      </c>
      <c r="D20" s="551">
        <v>0.629863076923077</v>
      </c>
      <c r="E20" s="551">
        <v>1.3400342756183745</v>
      </c>
      <c r="F20" s="551">
        <v>1.9721844155844157</v>
      </c>
      <c r="G20" s="551">
        <v>2.401290153846154</v>
      </c>
      <c r="H20" s="551">
        <v>2.080350530035336</v>
      </c>
      <c r="I20" s="551">
        <v>2.3784652173913043</v>
      </c>
      <c r="J20" s="551">
        <v>2.9391873188405797</v>
      </c>
      <c r="K20" s="551">
        <v>3.109814156626506</v>
      </c>
      <c r="L20" s="551">
        <v>3.6963909090909097</v>
      </c>
      <c r="M20" s="551">
        <v>3.8208818461538465</v>
      </c>
      <c r="N20" s="552">
        <v>3.939815901060071</v>
      </c>
      <c r="O20" s="981">
        <v>2.4576696244599545</v>
      </c>
    </row>
    <row r="21" spans="1:15" ht="16.5" customHeight="1">
      <c r="A21" s="171" t="s">
        <v>995</v>
      </c>
      <c r="B21" s="554" t="s">
        <v>738</v>
      </c>
      <c r="C21" s="551">
        <v>2.2590185714285718</v>
      </c>
      <c r="D21" s="551">
        <v>3.3845412060301507</v>
      </c>
      <c r="E21" s="551">
        <v>3.102005803571429</v>
      </c>
      <c r="F21" s="551">
        <v>2.687988475836431</v>
      </c>
      <c r="G21" s="551">
        <v>2.1998130653266332</v>
      </c>
      <c r="H21" s="551">
        <v>2.4648049469964666</v>
      </c>
      <c r="I21" s="551">
        <v>2.2032</v>
      </c>
      <c r="J21" s="551">
        <v>2.651</v>
      </c>
      <c r="K21" s="551">
        <v>2.8861</v>
      </c>
      <c r="L21" s="551">
        <v>3.6293</v>
      </c>
      <c r="M21" s="551">
        <v>3.3082</v>
      </c>
      <c r="N21" s="552">
        <v>3.2485</v>
      </c>
      <c r="O21" s="981">
        <v>2.8427</v>
      </c>
    </row>
    <row r="22" spans="1:15" ht="16.5" customHeight="1">
      <c r="A22" s="172" t="s">
        <v>995</v>
      </c>
      <c r="B22" s="555" t="s">
        <v>739</v>
      </c>
      <c r="C22" s="556">
        <v>2.9887</v>
      </c>
      <c r="D22" s="551">
        <v>2.7829</v>
      </c>
      <c r="E22" s="551">
        <v>2.5369</v>
      </c>
      <c r="F22" s="551">
        <v>2.1101</v>
      </c>
      <c r="G22" s="551">
        <v>1.9827</v>
      </c>
      <c r="H22" s="551">
        <v>2.6703</v>
      </c>
      <c r="I22" s="551">
        <v>2.5963603174603174</v>
      </c>
      <c r="J22" s="551">
        <v>2.3605678095238094</v>
      </c>
      <c r="K22" s="551">
        <v>1.8496</v>
      </c>
      <c r="L22" s="551">
        <v>2.4269</v>
      </c>
      <c r="M22" s="551">
        <v>2.1681</v>
      </c>
      <c r="N22" s="557">
        <v>2.7651367875647668</v>
      </c>
      <c r="O22" s="982">
        <v>2.4216334168057867</v>
      </c>
    </row>
    <row r="23" spans="1:15" ht="16.5" customHeight="1">
      <c r="A23" s="173" t="s">
        <v>995</v>
      </c>
      <c r="B23" s="555" t="s">
        <v>1347</v>
      </c>
      <c r="C23" s="556">
        <v>4.2514</v>
      </c>
      <c r="D23" s="551">
        <v>2.1419</v>
      </c>
      <c r="E23" s="558">
        <v>2.3486</v>
      </c>
      <c r="F23" s="558">
        <v>3.0267</v>
      </c>
      <c r="G23" s="558">
        <v>3.5927</v>
      </c>
      <c r="H23" s="558">
        <v>3.8637</v>
      </c>
      <c r="I23" s="551">
        <v>5.7924</v>
      </c>
      <c r="J23" s="551">
        <v>5.5404</v>
      </c>
      <c r="K23" s="551">
        <v>4.0699</v>
      </c>
      <c r="L23" s="551">
        <v>5.32</v>
      </c>
      <c r="M23" s="551">
        <v>5.41</v>
      </c>
      <c r="N23" s="557">
        <v>5.13</v>
      </c>
      <c r="O23" s="982">
        <v>4.22</v>
      </c>
    </row>
    <row r="24" spans="1:15" ht="16.5" customHeight="1">
      <c r="A24" s="29"/>
      <c r="B24" s="555" t="s">
        <v>371</v>
      </c>
      <c r="C24" s="551">
        <v>5.17</v>
      </c>
      <c r="D24" s="551">
        <v>3.73</v>
      </c>
      <c r="E24" s="558">
        <v>6.08</v>
      </c>
      <c r="F24" s="30">
        <v>5.55</v>
      </c>
      <c r="G24" s="558">
        <v>4.72</v>
      </c>
      <c r="H24" s="30">
        <v>4.32</v>
      </c>
      <c r="I24" s="30">
        <v>6.64</v>
      </c>
      <c r="J24" s="30">
        <v>6.83</v>
      </c>
      <c r="K24" s="30">
        <v>5.98</v>
      </c>
      <c r="L24" s="30">
        <v>6.73</v>
      </c>
      <c r="M24" s="559">
        <v>6</v>
      </c>
      <c r="N24" s="1258">
        <v>6.8</v>
      </c>
      <c r="O24" s="982">
        <v>5.83</v>
      </c>
    </row>
    <row r="25" spans="1:15" ht="16.5" customHeight="1">
      <c r="A25" s="29"/>
      <c r="B25" s="555" t="s">
        <v>1490</v>
      </c>
      <c r="C25" s="551">
        <v>1.77</v>
      </c>
      <c r="D25" s="551">
        <v>2.4136</v>
      </c>
      <c r="E25" s="558">
        <v>2.7298</v>
      </c>
      <c r="F25" s="559">
        <v>4.6669</v>
      </c>
      <c r="G25" s="558">
        <v>6.3535</v>
      </c>
      <c r="H25" s="559">
        <v>8.7424</v>
      </c>
      <c r="I25" s="559">
        <v>9.0115</v>
      </c>
      <c r="J25" s="559">
        <v>7.7876</v>
      </c>
      <c r="K25" s="559">
        <v>7.346</v>
      </c>
      <c r="L25" s="559">
        <v>7.4127</v>
      </c>
      <c r="M25" s="559">
        <v>6.7726</v>
      </c>
      <c r="N25" s="1258">
        <v>8.13</v>
      </c>
      <c r="O25" s="982">
        <v>6.5</v>
      </c>
    </row>
    <row r="26" spans="1:15" ht="16.5" customHeight="1" thickBot="1">
      <c r="A26" s="29"/>
      <c r="B26" s="560" t="s">
        <v>1370</v>
      </c>
      <c r="C26" s="561">
        <v>3.8064</v>
      </c>
      <c r="D26" s="561">
        <v>3.77</v>
      </c>
      <c r="E26" s="1259">
        <v>5.63</v>
      </c>
      <c r="F26" s="562">
        <v>7.73</v>
      </c>
      <c r="G26" s="1259">
        <v>6.8209</v>
      </c>
      <c r="H26" s="562"/>
      <c r="I26" s="562"/>
      <c r="J26" s="562"/>
      <c r="K26" s="562"/>
      <c r="L26" s="562"/>
      <c r="M26" s="563"/>
      <c r="N26" s="564"/>
      <c r="O26" s="565"/>
    </row>
    <row r="27" spans="1:15" ht="13.5" thickTop="1">
      <c r="A27" s="29"/>
      <c r="B27" s="2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29"/>
    </row>
  </sheetData>
  <mergeCells count="4">
    <mergeCell ref="A1:O1"/>
    <mergeCell ref="A2:O2"/>
    <mergeCell ref="A5:A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workbookViewId="0" topLeftCell="B1">
      <selection activeCell="A1" sqref="A1:O1"/>
    </sheetView>
  </sheetViews>
  <sheetFormatPr defaultColWidth="9.140625" defaultRowHeight="12.75"/>
  <cols>
    <col min="1" max="1" width="0" style="0" hidden="1" customWidth="1"/>
  </cols>
  <sheetData>
    <row r="1" spans="1:15" ht="12.75">
      <c r="A1" s="1368" t="s">
        <v>1328</v>
      </c>
      <c r="B1" s="1368"/>
      <c r="C1" s="1368"/>
      <c r="D1" s="1368"/>
      <c r="E1" s="1368"/>
      <c r="F1" s="1368"/>
      <c r="G1" s="1368"/>
      <c r="H1" s="1368"/>
      <c r="I1" s="1368"/>
      <c r="J1" s="1368"/>
      <c r="K1" s="1368"/>
      <c r="L1" s="1368"/>
      <c r="M1" s="1368"/>
      <c r="N1" s="1368"/>
      <c r="O1" s="1368"/>
    </row>
    <row r="2" spans="1:15" ht="15.75">
      <c r="A2" s="1442" t="s">
        <v>83</v>
      </c>
      <c r="B2" s="1442"/>
      <c r="C2" s="1442"/>
      <c r="D2" s="1442"/>
      <c r="E2" s="1442"/>
      <c r="F2" s="1442"/>
      <c r="G2" s="1442"/>
      <c r="H2" s="1442"/>
      <c r="I2" s="1442"/>
      <c r="J2" s="1442"/>
      <c r="K2" s="1442"/>
      <c r="L2" s="1442"/>
      <c r="M2" s="1442"/>
      <c r="N2" s="1442"/>
      <c r="O2" s="1442"/>
    </row>
    <row r="3" spans="1:15" ht="12.75">
      <c r="A3" s="29"/>
      <c r="B3" s="29"/>
      <c r="C3" s="59"/>
      <c r="D3" s="71"/>
      <c r="E3" s="71"/>
      <c r="F3" s="71"/>
      <c r="G3" s="59"/>
      <c r="H3" s="59"/>
      <c r="I3" s="59"/>
      <c r="J3" s="59"/>
      <c r="K3" s="59"/>
      <c r="L3" s="59"/>
      <c r="M3" s="59"/>
      <c r="N3" s="59"/>
      <c r="O3" s="29"/>
    </row>
    <row r="4" spans="1:15" ht="13.5" thickBot="1">
      <c r="A4" s="29"/>
      <c r="B4" s="29"/>
      <c r="C4" s="59"/>
      <c r="D4" s="59"/>
      <c r="E4" s="59"/>
      <c r="F4" s="59"/>
      <c r="G4" s="59"/>
      <c r="H4" s="59"/>
      <c r="I4" s="59"/>
      <c r="J4" s="59"/>
      <c r="K4" s="59"/>
      <c r="L4" s="71"/>
      <c r="M4" s="59"/>
      <c r="N4" s="59"/>
      <c r="O4" s="228" t="s">
        <v>667</v>
      </c>
    </row>
    <row r="5" spans="1:15" ht="16.5" customHeight="1" thickTop="1">
      <c r="A5" s="1464" t="s">
        <v>65</v>
      </c>
      <c r="B5" s="1466" t="s">
        <v>65</v>
      </c>
      <c r="C5" s="1468" t="s">
        <v>1330</v>
      </c>
      <c r="D5" s="1462"/>
      <c r="E5" s="1462"/>
      <c r="F5" s="1462"/>
      <c r="G5" s="1462"/>
      <c r="H5" s="1462"/>
      <c r="I5" s="1462"/>
      <c r="J5" s="1462"/>
      <c r="K5" s="1462"/>
      <c r="L5" s="1462"/>
      <c r="M5" s="1462"/>
      <c r="N5" s="1463"/>
      <c r="O5" s="544" t="s">
        <v>1553</v>
      </c>
    </row>
    <row r="6" spans="1:15" ht="16.5" customHeight="1">
      <c r="A6" s="1465"/>
      <c r="B6" s="1467"/>
      <c r="C6" s="566" t="s">
        <v>740</v>
      </c>
      <c r="D6" s="547" t="s">
        <v>1161</v>
      </c>
      <c r="E6" s="547" t="s">
        <v>1162</v>
      </c>
      <c r="F6" s="547" t="s">
        <v>1163</v>
      </c>
      <c r="G6" s="547" t="s">
        <v>1164</v>
      </c>
      <c r="H6" s="547" t="s">
        <v>1165</v>
      </c>
      <c r="I6" s="547" t="s">
        <v>1166</v>
      </c>
      <c r="J6" s="547" t="s">
        <v>1167</v>
      </c>
      <c r="K6" s="547" t="s">
        <v>1168</v>
      </c>
      <c r="L6" s="547" t="s">
        <v>1169</v>
      </c>
      <c r="M6" s="547" t="s">
        <v>1335</v>
      </c>
      <c r="N6" s="548" t="s">
        <v>1336</v>
      </c>
      <c r="O6" s="549" t="s">
        <v>1037</v>
      </c>
    </row>
    <row r="7" spans="1:15" ht="16.5" customHeight="1">
      <c r="A7" s="174" t="s">
        <v>986</v>
      </c>
      <c r="B7" s="550" t="s">
        <v>76</v>
      </c>
      <c r="C7" s="556" t="s">
        <v>1461</v>
      </c>
      <c r="D7" s="551" t="s">
        <v>1461</v>
      </c>
      <c r="E7" s="551" t="s">
        <v>1461</v>
      </c>
      <c r="F7" s="551" t="s">
        <v>1461</v>
      </c>
      <c r="G7" s="551" t="s">
        <v>1461</v>
      </c>
      <c r="H7" s="551">
        <v>11.9631</v>
      </c>
      <c r="I7" s="551" t="s">
        <v>1461</v>
      </c>
      <c r="J7" s="551" t="s">
        <v>1461</v>
      </c>
      <c r="K7" s="551">
        <v>10.5283</v>
      </c>
      <c r="L7" s="551" t="s">
        <v>1461</v>
      </c>
      <c r="M7" s="551">
        <v>8.9766</v>
      </c>
      <c r="N7" s="552" t="s">
        <v>1461</v>
      </c>
      <c r="O7" s="1022">
        <v>10.344</v>
      </c>
    </row>
    <row r="8" spans="1:15" ht="16.5" customHeight="1">
      <c r="A8" s="174" t="s">
        <v>987</v>
      </c>
      <c r="B8" s="550" t="s">
        <v>77</v>
      </c>
      <c r="C8" s="556" t="s">
        <v>1461</v>
      </c>
      <c r="D8" s="551" t="s">
        <v>1461</v>
      </c>
      <c r="E8" s="551" t="s">
        <v>1461</v>
      </c>
      <c r="F8" s="551" t="s">
        <v>1461</v>
      </c>
      <c r="G8" s="551" t="s">
        <v>1461</v>
      </c>
      <c r="H8" s="551">
        <v>6.3049</v>
      </c>
      <c r="I8" s="551" t="s">
        <v>1461</v>
      </c>
      <c r="J8" s="551" t="s">
        <v>1461</v>
      </c>
      <c r="K8" s="551">
        <v>7.2517</v>
      </c>
      <c r="L8" s="551" t="s">
        <v>1461</v>
      </c>
      <c r="M8" s="551">
        <v>6.9928</v>
      </c>
      <c r="N8" s="552" t="s">
        <v>1461</v>
      </c>
      <c r="O8" s="1022">
        <v>6.8624</v>
      </c>
    </row>
    <row r="9" spans="1:15" ht="16.5" customHeight="1">
      <c r="A9" s="174" t="s">
        <v>988</v>
      </c>
      <c r="B9" s="550" t="s">
        <v>78</v>
      </c>
      <c r="C9" s="556" t="s">
        <v>1461</v>
      </c>
      <c r="D9" s="551" t="s">
        <v>1461</v>
      </c>
      <c r="E9" s="551" t="s">
        <v>1461</v>
      </c>
      <c r="F9" s="551" t="s">
        <v>1461</v>
      </c>
      <c r="G9" s="551" t="s">
        <v>1461</v>
      </c>
      <c r="H9" s="551" t="s">
        <v>1461</v>
      </c>
      <c r="I9" s="551" t="s">
        <v>1461</v>
      </c>
      <c r="J9" s="551" t="s">
        <v>1461</v>
      </c>
      <c r="K9" s="551">
        <v>4.9129</v>
      </c>
      <c r="L9" s="551">
        <v>5.424</v>
      </c>
      <c r="M9" s="551">
        <v>5.3116</v>
      </c>
      <c r="N9" s="552" t="s">
        <v>1461</v>
      </c>
      <c r="O9" s="1022">
        <v>5.1282</v>
      </c>
    </row>
    <row r="10" spans="1:15" ht="16.5" customHeight="1">
      <c r="A10" s="174" t="s">
        <v>989</v>
      </c>
      <c r="B10" s="550" t="s">
        <v>79</v>
      </c>
      <c r="C10" s="556" t="s">
        <v>1461</v>
      </c>
      <c r="D10" s="551" t="s">
        <v>1461</v>
      </c>
      <c r="E10" s="551" t="s">
        <v>1461</v>
      </c>
      <c r="F10" s="551" t="s">
        <v>1461</v>
      </c>
      <c r="G10" s="551">
        <v>5.6721</v>
      </c>
      <c r="H10" s="551">
        <v>5.5712</v>
      </c>
      <c r="I10" s="551">
        <v>6.0824</v>
      </c>
      <c r="J10" s="551">
        <v>7.2849</v>
      </c>
      <c r="K10" s="551">
        <v>6.142</v>
      </c>
      <c r="L10" s="551" t="s">
        <v>1461</v>
      </c>
      <c r="M10" s="551" t="s">
        <v>1461</v>
      </c>
      <c r="N10" s="552" t="s">
        <v>1461</v>
      </c>
      <c r="O10" s="1022">
        <v>6.1565</v>
      </c>
    </row>
    <row r="11" spans="1:15" ht="16.5" customHeight="1">
      <c r="A11" s="174" t="s">
        <v>990</v>
      </c>
      <c r="B11" s="550" t="s">
        <v>80</v>
      </c>
      <c r="C11" s="556" t="s">
        <v>1461</v>
      </c>
      <c r="D11" s="551" t="s">
        <v>1461</v>
      </c>
      <c r="E11" s="551" t="s">
        <v>1461</v>
      </c>
      <c r="F11" s="551" t="s">
        <v>1461</v>
      </c>
      <c r="G11" s="551">
        <v>5.731</v>
      </c>
      <c r="H11" s="551">
        <v>5.4412</v>
      </c>
      <c r="I11" s="551">
        <v>5.4568</v>
      </c>
      <c r="J11" s="551">
        <v>5.113</v>
      </c>
      <c r="K11" s="551">
        <v>4.921</v>
      </c>
      <c r="L11" s="551">
        <v>5.2675</v>
      </c>
      <c r="M11" s="551">
        <v>5.5204</v>
      </c>
      <c r="N11" s="552">
        <v>5.6215</v>
      </c>
      <c r="O11" s="1022">
        <v>5.2623</v>
      </c>
    </row>
    <row r="12" spans="1:15" ht="16.5" customHeight="1">
      <c r="A12" s="174" t="s">
        <v>991</v>
      </c>
      <c r="B12" s="550" t="s">
        <v>81</v>
      </c>
      <c r="C12" s="556" t="s">
        <v>1461</v>
      </c>
      <c r="D12" s="551" t="s">
        <v>1461</v>
      </c>
      <c r="E12" s="551" t="s">
        <v>1461</v>
      </c>
      <c r="F12" s="551" t="s">
        <v>1461</v>
      </c>
      <c r="G12" s="551">
        <v>5.5134</v>
      </c>
      <c r="H12" s="551">
        <v>5.1547</v>
      </c>
      <c r="I12" s="551">
        <v>5.6571</v>
      </c>
      <c r="J12" s="551">
        <v>5.5606</v>
      </c>
      <c r="K12" s="551">
        <v>5.1416</v>
      </c>
      <c r="L12" s="551">
        <v>5.04</v>
      </c>
      <c r="M12" s="551">
        <v>4.9911</v>
      </c>
      <c r="N12" s="552">
        <v>4.4332</v>
      </c>
      <c r="O12" s="1022">
        <v>5.2011</v>
      </c>
    </row>
    <row r="13" spans="1:15" ht="16.5" customHeight="1">
      <c r="A13" s="174" t="s">
        <v>992</v>
      </c>
      <c r="B13" s="550" t="s">
        <v>82</v>
      </c>
      <c r="C13" s="556" t="s">
        <v>1461</v>
      </c>
      <c r="D13" s="551" t="s">
        <v>1461</v>
      </c>
      <c r="E13" s="551" t="s">
        <v>1461</v>
      </c>
      <c r="F13" s="551" t="s">
        <v>1461</v>
      </c>
      <c r="G13" s="551">
        <v>4.0799</v>
      </c>
      <c r="H13" s="551">
        <v>4.4582</v>
      </c>
      <c r="I13" s="551">
        <v>4.2217</v>
      </c>
      <c r="J13" s="551">
        <v>4.940833333333333</v>
      </c>
      <c r="K13" s="551">
        <v>5.125140609689712</v>
      </c>
      <c r="L13" s="551">
        <v>4.6283</v>
      </c>
      <c r="M13" s="551">
        <v>3.313868815443266</v>
      </c>
      <c r="N13" s="552">
        <v>4.928079080914116</v>
      </c>
      <c r="O13" s="1022">
        <v>4.7107238804707094</v>
      </c>
    </row>
    <row r="14" spans="1:15" ht="16.5" customHeight="1">
      <c r="A14" s="174" t="s">
        <v>993</v>
      </c>
      <c r="B14" s="553" t="s">
        <v>1686</v>
      </c>
      <c r="C14" s="556">
        <v>5.313810591133005</v>
      </c>
      <c r="D14" s="551">
        <v>5.181625</v>
      </c>
      <c r="E14" s="551">
        <v>5.297252284263959</v>
      </c>
      <c r="F14" s="551">
        <v>5.152060401853295</v>
      </c>
      <c r="G14" s="551">
        <v>5.120841242937853</v>
      </c>
      <c r="H14" s="551">
        <v>4.954478199052133</v>
      </c>
      <c r="I14" s="551">
        <v>4.7035</v>
      </c>
      <c r="J14" s="551">
        <v>4.042</v>
      </c>
      <c r="K14" s="551">
        <v>3.018677865612648</v>
      </c>
      <c r="L14" s="551">
        <v>2.652016149068323</v>
      </c>
      <c r="M14" s="551">
        <v>2.5699083938892775</v>
      </c>
      <c r="N14" s="552">
        <v>3.8123749843660346</v>
      </c>
      <c r="O14" s="1022">
        <v>4.1462783631415165</v>
      </c>
    </row>
    <row r="15" spans="1:15" ht="16.5" customHeight="1">
      <c r="A15" s="174" t="s">
        <v>994</v>
      </c>
      <c r="B15" s="550" t="s">
        <v>1663</v>
      </c>
      <c r="C15" s="556" t="s">
        <v>1461</v>
      </c>
      <c r="D15" s="551" t="s">
        <v>1461</v>
      </c>
      <c r="E15" s="551">
        <v>3.5281</v>
      </c>
      <c r="F15" s="551" t="s">
        <v>1461</v>
      </c>
      <c r="G15" s="551">
        <v>3.0617128712871287</v>
      </c>
      <c r="H15" s="551">
        <v>2.494175</v>
      </c>
      <c r="I15" s="551">
        <v>2.7779</v>
      </c>
      <c r="J15" s="551">
        <v>3.536573184786784</v>
      </c>
      <c r="K15" s="551">
        <v>3.9791776119402984</v>
      </c>
      <c r="L15" s="551">
        <v>4.841109933774834</v>
      </c>
      <c r="M15" s="551">
        <v>4.865694115697157</v>
      </c>
      <c r="N15" s="552">
        <v>4.78535242830253</v>
      </c>
      <c r="O15" s="1022">
        <v>4.32219165363855</v>
      </c>
    </row>
    <row r="16" spans="1:15" ht="16.5" customHeight="1">
      <c r="A16" s="175" t="s">
        <v>995</v>
      </c>
      <c r="B16" s="554" t="s">
        <v>738</v>
      </c>
      <c r="C16" s="1023" t="s">
        <v>1461</v>
      </c>
      <c r="D16" s="567" t="s">
        <v>1461</v>
      </c>
      <c r="E16" s="567">
        <v>3.8745670329670325</v>
      </c>
      <c r="F16" s="567">
        <v>3.9333</v>
      </c>
      <c r="G16" s="567">
        <v>3.0897297029702973</v>
      </c>
      <c r="H16" s="567">
        <v>3.4186746835443036</v>
      </c>
      <c r="I16" s="567">
        <v>3.5002</v>
      </c>
      <c r="J16" s="567">
        <v>3.7999</v>
      </c>
      <c r="K16" s="567">
        <v>4.3114</v>
      </c>
      <c r="L16" s="567">
        <v>4.2023</v>
      </c>
      <c r="M16" s="567">
        <v>3.7381</v>
      </c>
      <c r="N16" s="568">
        <v>4.04</v>
      </c>
      <c r="O16" s="1024">
        <v>3.9504</v>
      </c>
    </row>
    <row r="17" spans="1:15" ht="16.5" customHeight="1">
      <c r="A17" s="175" t="s">
        <v>995</v>
      </c>
      <c r="B17" s="554" t="s">
        <v>739</v>
      </c>
      <c r="C17" s="1023" t="s">
        <v>1461</v>
      </c>
      <c r="D17" s="567" t="s">
        <v>1461</v>
      </c>
      <c r="E17" s="567">
        <v>3.7822</v>
      </c>
      <c r="F17" s="567">
        <v>3.3252</v>
      </c>
      <c r="G17" s="567">
        <v>3.0398</v>
      </c>
      <c r="H17" s="567">
        <v>3.1393</v>
      </c>
      <c r="I17" s="569">
        <v>3.2068</v>
      </c>
      <c r="J17" s="569">
        <v>3.0105</v>
      </c>
      <c r="K17" s="567">
        <v>3.0861</v>
      </c>
      <c r="L17" s="567">
        <v>3.546</v>
      </c>
      <c r="M17" s="569">
        <v>3.187</v>
      </c>
      <c r="N17" s="568">
        <v>3.9996456840042054</v>
      </c>
      <c r="O17" s="1024">
        <v>3.504522439769843</v>
      </c>
    </row>
    <row r="18" spans="1:15" ht="16.5" customHeight="1">
      <c r="A18" s="176" t="s">
        <v>995</v>
      </c>
      <c r="B18" s="554" t="s">
        <v>1347</v>
      </c>
      <c r="C18" s="1023" t="s">
        <v>1461</v>
      </c>
      <c r="D18" s="567">
        <v>3.0449</v>
      </c>
      <c r="E18" s="567">
        <v>3.0448</v>
      </c>
      <c r="F18" s="569">
        <v>3.2809</v>
      </c>
      <c r="G18" s="569">
        <v>3.3989</v>
      </c>
      <c r="H18" s="569">
        <v>4.6724</v>
      </c>
      <c r="I18" s="569">
        <v>6.44</v>
      </c>
      <c r="J18" s="569">
        <v>5.9542</v>
      </c>
      <c r="K18" s="567">
        <v>4.822</v>
      </c>
      <c r="L18" s="567">
        <v>5.3</v>
      </c>
      <c r="M18" s="569">
        <v>5.66</v>
      </c>
      <c r="N18" s="569">
        <v>6.47</v>
      </c>
      <c r="O18" s="1024">
        <v>5.49</v>
      </c>
    </row>
    <row r="19" spans="1:15" ht="16.5" customHeight="1">
      <c r="A19" s="177"/>
      <c r="B19" s="555" t="s">
        <v>371</v>
      </c>
      <c r="C19" s="1023" t="s">
        <v>1461</v>
      </c>
      <c r="D19" s="567">
        <v>3.56</v>
      </c>
      <c r="E19" s="567">
        <v>5.57</v>
      </c>
      <c r="F19" s="567">
        <v>5.65</v>
      </c>
      <c r="G19" s="567">
        <v>4.96</v>
      </c>
      <c r="H19" s="567">
        <v>5.2</v>
      </c>
      <c r="I19" s="567">
        <v>6.84</v>
      </c>
      <c r="J19" s="567">
        <v>6.19</v>
      </c>
      <c r="K19" s="567">
        <v>5.96</v>
      </c>
      <c r="L19" s="567">
        <v>6.53</v>
      </c>
      <c r="M19" s="567">
        <v>6.59</v>
      </c>
      <c r="N19" s="567">
        <v>6.55</v>
      </c>
      <c r="O19" s="1025">
        <v>6.06</v>
      </c>
    </row>
    <row r="20" spans="1:15" ht="16.5" customHeight="1">
      <c r="A20" s="177"/>
      <c r="B20" s="555" t="s">
        <v>1490</v>
      </c>
      <c r="C20" s="1023" t="s">
        <v>1461</v>
      </c>
      <c r="D20" s="567">
        <v>3.3858</v>
      </c>
      <c r="E20" s="567" t="s">
        <v>1461</v>
      </c>
      <c r="F20" s="567">
        <v>6.0352</v>
      </c>
      <c r="G20" s="567">
        <v>5.43</v>
      </c>
      <c r="H20" s="567">
        <v>7.39</v>
      </c>
      <c r="I20" s="567">
        <v>8.1051</v>
      </c>
      <c r="J20" s="567">
        <v>0</v>
      </c>
      <c r="K20" s="567">
        <v>7.6</v>
      </c>
      <c r="L20" s="567" t="s">
        <v>1461</v>
      </c>
      <c r="M20" s="567">
        <v>6.96</v>
      </c>
      <c r="N20" s="567">
        <v>7.28</v>
      </c>
      <c r="O20" s="1025">
        <v>7.85</v>
      </c>
    </row>
    <row r="21" spans="1:15" ht="16.5" customHeight="1" thickBot="1">
      <c r="A21" s="177"/>
      <c r="B21" s="560" t="s">
        <v>1370</v>
      </c>
      <c r="C21" s="1136" t="s">
        <v>1461</v>
      </c>
      <c r="D21" s="1299">
        <v>5.41</v>
      </c>
      <c r="E21" s="1187">
        <v>6.38</v>
      </c>
      <c r="F21" s="1299">
        <v>7.65</v>
      </c>
      <c r="G21" s="1299">
        <v>7.187</v>
      </c>
      <c r="H21" s="562"/>
      <c r="I21" s="562"/>
      <c r="J21" s="562"/>
      <c r="K21" s="562"/>
      <c r="L21" s="562"/>
      <c r="M21" s="562"/>
      <c r="N21" s="562"/>
      <c r="O21" s="570"/>
    </row>
    <row r="22" spans="1:15" ht="13.5" thickTop="1">
      <c r="A22" s="177"/>
      <c r="B22" s="177"/>
      <c r="C22" s="571"/>
      <c r="D22" s="571"/>
      <c r="E22" s="571"/>
      <c r="F22" s="571"/>
      <c r="G22" s="571"/>
      <c r="H22" s="571"/>
      <c r="I22" s="571"/>
      <c r="J22" s="571"/>
      <c r="K22" s="571"/>
      <c r="L22" s="571"/>
      <c r="M22" s="572"/>
      <c r="N22" s="571"/>
      <c r="O22" s="573"/>
    </row>
  </sheetData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selection activeCell="B1" sqref="B1:J1"/>
    </sheetView>
  </sheetViews>
  <sheetFormatPr defaultColWidth="9.140625" defaultRowHeight="12.75"/>
  <cols>
    <col min="1" max="1" width="4.8515625" style="0" customWidth="1"/>
    <col min="2" max="2" width="13.7109375" style="0" bestFit="1" customWidth="1"/>
  </cols>
  <sheetData>
    <row r="1" spans="1:10" ht="12.75">
      <c r="A1" s="31"/>
      <c r="B1" s="1368" t="s">
        <v>1445</v>
      </c>
      <c r="C1" s="1368"/>
      <c r="D1" s="1368"/>
      <c r="E1" s="1368"/>
      <c r="F1" s="1368"/>
      <c r="G1" s="1368"/>
      <c r="H1" s="1368"/>
      <c r="I1" s="1368"/>
      <c r="J1" s="1368"/>
    </row>
    <row r="2" spans="1:10" ht="15.75">
      <c r="A2" s="31"/>
      <c r="B2" s="1470" t="s">
        <v>107</v>
      </c>
      <c r="C2" s="1470"/>
      <c r="D2" s="1470"/>
      <c r="E2" s="1470"/>
      <c r="F2" s="1470"/>
      <c r="G2" s="1470"/>
      <c r="H2" s="1470"/>
      <c r="I2" s="1470"/>
      <c r="J2" s="1470"/>
    </row>
    <row r="3" spans="1:10" ht="13.5" thickBot="1">
      <c r="A3" s="31"/>
      <c r="B3" s="1469" t="s">
        <v>667</v>
      </c>
      <c r="C3" s="1469"/>
      <c r="D3" s="1469"/>
      <c r="E3" s="1469"/>
      <c r="F3" s="1469"/>
      <c r="G3" s="1469"/>
      <c r="H3" s="1469"/>
      <c r="I3" s="1469"/>
      <c r="J3" s="1469"/>
    </row>
    <row r="4" spans="1:10" ht="16.5" customHeight="1" thickTop="1">
      <c r="A4" s="31"/>
      <c r="B4" s="574" t="s">
        <v>1330</v>
      </c>
      <c r="C4" s="575" t="s">
        <v>1686</v>
      </c>
      <c r="D4" s="575" t="s">
        <v>1663</v>
      </c>
      <c r="E4" s="576" t="s">
        <v>738</v>
      </c>
      <c r="F4" s="576" t="s">
        <v>739</v>
      </c>
      <c r="G4" s="576" t="s">
        <v>1347</v>
      </c>
      <c r="H4" s="576" t="s">
        <v>371</v>
      </c>
      <c r="I4" s="576" t="s">
        <v>1490</v>
      </c>
      <c r="J4" s="577" t="s">
        <v>1370</v>
      </c>
    </row>
    <row r="5" spans="1:10" ht="16.5" customHeight="1">
      <c r="A5" s="31"/>
      <c r="B5" s="578" t="s">
        <v>1665</v>
      </c>
      <c r="C5" s="567">
        <v>4.151581108829569</v>
      </c>
      <c r="D5" s="567">
        <v>1.0163611046646555</v>
      </c>
      <c r="E5" s="567">
        <v>2.4683254436238493</v>
      </c>
      <c r="F5" s="567">
        <v>2.0735</v>
      </c>
      <c r="G5" s="567">
        <v>4.0988</v>
      </c>
      <c r="H5" s="567">
        <v>5.15</v>
      </c>
      <c r="I5" s="567">
        <v>1.41</v>
      </c>
      <c r="J5" s="579">
        <v>2.4587</v>
      </c>
    </row>
    <row r="6" spans="1:10" ht="16.5" customHeight="1">
      <c r="A6" s="31"/>
      <c r="B6" s="578" t="s">
        <v>1666</v>
      </c>
      <c r="C6" s="567">
        <v>2.6650996015936252</v>
      </c>
      <c r="D6" s="567">
        <v>0.38693505507026205</v>
      </c>
      <c r="E6" s="567">
        <v>3.8682395168318435</v>
      </c>
      <c r="F6" s="567">
        <v>1.8315</v>
      </c>
      <c r="G6" s="567">
        <v>2.1819</v>
      </c>
      <c r="H6" s="567">
        <v>2.33</v>
      </c>
      <c r="I6" s="567">
        <v>2</v>
      </c>
      <c r="J6" s="579">
        <v>3.24</v>
      </c>
    </row>
    <row r="7" spans="1:10" ht="16.5" customHeight="1">
      <c r="A7" s="31"/>
      <c r="B7" s="578" t="s">
        <v>1667</v>
      </c>
      <c r="C7" s="567">
        <v>3.597813121272366</v>
      </c>
      <c r="D7" s="569">
        <v>0.8257719226018938</v>
      </c>
      <c r="E7" s="567">
        <v>3.1771517899231903</v>
      </c>
      <c r="F7" s="567">
        <v>2.1114</v>
      </c>
      <c r="G7" s="567">
        <v>3.3517</v>
      </c>
      <c r="H7" s="567">
        <v>5.16</v>
      </c>
      <c r="I7" s="567">
        <v>5.1</v>
      </c>
      <c r="J7" s="579">
        <v>5.89</v>
      </c>
    </row>
    <row r="8" spans="1:10" ht="16.5" customHeight="1">
      <c r="A8" s="31"/>
      <c r="B8" s="578" t="s">
        <v>1668</v>
      </c>
      <c r="C8" s="567">
        <v>4.207682092282675</v>
      </c>
      <c r="D8" s="567">
        <v>2.2410335689045935</v>
      </c>
      <c r="E8" s="567">
        <v>2.358943324653615</v>
      </c>
      <c r="F8" s="567">
        <v>1.2029</v>
      </c>
      <c r="G8" s="569">
        <v>3.7336</v>
      </c>
      <c r="H8" s="569">
        <v>5.34</v>
      </c>
      <c r="I8" s="569">
        <v>9.22</v>
      </c>
      <c r="J8" s="580">
        <v>9.79</v>
      </c>
    </row>
    <row r="9" spans="1:10" ht="16.5" customHeight="1">
      <c r="A9" s="31"/>
      <c r="B9" s="578" t="s">
        <v>1669</v>
      </c>
      <c r="C9" s="567">
        <v>4.629822784810126</v>
      </c>
      <c r="D9" s="567">
        <v>3.5449809402795425</v>
      </c>
      <c r="E9" s="567">
        <v>0.9606522028369707</v>
      </c>
      <c r="F9" s="567">
        <v>1.34</v>
      </c>
      <c r="G9" s="569">
        <v>4.7295</v>
      </c>
      <c r="H9" s="569">
        <v>2.38</v>
      </c>
      <c r="I9" s="569">
        <v>9.93</v>
      </c>
      <c r="J9" s="580">
        <v>8.59</v>
      </c>
    </row>
    <row r="10" spans="1:10" ht="16.5" customHeight="1">
      <c r="A10" s="31"/>
      <c r="B10" s="578" t="s">
        <v>1670</v>
      </c>
      <c r="C10" s="567">
        <v>4.680861812778603</v>
      </c>
      <c r="D10" s="581">
        <v>3.4931097008159564</v>
      </c>
      <c r="E10" s="581">
        <v>1.222</v>
      </c>
      <c r="F10" s="582">
        <v>3.0295</v>
      </c>
      <c r="G10" s="582">
        <v>4.9269</v>
      </c>
      <c r="H10" s="582">
        <v>3.37</v>
      </c>
      <c r="I10" s="582">
        <v>12.83</v>
      </c>
      <c r="J10" s="511"/>
    </row>
    <row r="11" spans="1:10" ht="16.5" customHeight="1">
      <c r="A11" s="31"/>
      <c r="B11" s="578" t="s">
        <v>1671</v>
      </c>
      <c r="C11" s="567">
        <v>4.819987623762376</v>
      </c>
      <c r="D11" s="581">
        <v>3.954523996852872</v>
      </c>
      <c r="E11" s="582">
        <v>2.483</v>
      </c>
      <c r="F11" s="582">
        <v>2.01308</v>
      </c>
      <c r="G11" s="582">
        <v>7.55</v>
      </c>
      <c r="H11" s="582">
        <v>8.32</v>
      </c>
      <c r="I11" s="582">
        <v>11.64</v>
      </c>
      <c r="J11" s="511"/>
    </row>
    <row r="12" spans="1:10" ht="16.5" customHeight="1">
      <c r="A12" s="31"/>
      <c r="B12" s="578" t="s">
        <v>1672</v>
      </c>
      <c r="C12" s="567">
        <v>3.665607142857143</v>
      </c>
      <c r="D12" s="581">
        <v>4.332315789473684</v>
      </c>
      <c r="E12" s="582">
        <v>2.837</v>
      </c>
      <c r="F12" s="582">
        <v>1.3863</v>
      </c>
      <c r="G12" s="582">
        <v>5.066</v>
      </c>
      <c r="H12" s="582">
        <v>6.38</v>
      </c>
      <c r="I12" s="582">
        <v>8.8509</v>
      </c>
      <c r="J12" s="511"/>
    </row>
    <row r="13" spans="1:10" ht="16.5" customHeight="1">
      <c r="A13" s="31"/>
      <c r="B13" s="578" t="s">
        <v>1673</v>
      </c>
      <c r="C13" s="567">
        <v>0.8290443686006825</v>
      </c>
      <c r="D13" s="581">
        <v>4.502812465587491</v>
      </c>
      <c r="E13" s="582">
        <v>1.965</v>
      </c>
      <c r="F13" s="582">
        <v>1.6876</v>
      </c>
      <c r="G13" s="582">
        <v>2.69</v>
      </c>
      <c r="H13" s="582">
        <v>5.06</v>
      </c>
      <c r="I13" s="582">
        <v>7.81</v>
      </c>
      <c r="J13" s="511"/>
    </row>
    <row r="14" spans="1:10" ht="16.5" customHeight="1">
      <c r="A14" s="31"/>
      <c r="B14" s="578" t="s">
        <v>1169</v>
      </c>
      <c r="C14" s="567">
        <v>1.0105181918412347</v>
      </c>
      <c r="D14" s="581">
        <v>4.2827892720306515</v>
      </c>
      <c r="E14" s="582">
        <v>3.516</v>
      </c>
      <c r="F14" s="582">
        <v>3.3494</v>
      </c>
      <c r="G14" s="582">
        <v>6.48</v>
      </c>
      <c r="H14" s="582">
        <v>7.07</v>
      </c>
      <c r="I14" s="582">
        <v>7.13</v>
      </c>
      <c r="J14" s="511"/>
    </row>
    <row r="15" spans="1:10" ht="16.5" customHeight="1">
      <c r="A15" s="31"/>
      <c r="B15" s="578" t="s">
        <v>1170</v>
      </c>
      <c r="C15" s="567">
        <v>0.9897522123893804</v>
      </c>
      <c r="D15" s="581">
        <v>4.112680775052157</v>
      </c>
      <c r="E15" s="582">
        <v>1.769</v>
      </c>
      <c r="F15" s="582">
        <v>2.7218</v>
      </c>
      <c r="G15" s="582">
        <v>4.64</v>
      </c>
      <c r="H15" s="582">
        <v>5.02</v>
      </c>
      <c r="I15" s="582">
        <v>5.52</v>
      </c>
      <c r="J15" s="511"/>
    </row>
    <row r="16" spans="1:10" ht="16.5" customHeight="1">
      <c r="A16" s="31"/>
      <c r="B16" s="583" t="s">
        <v>1171</v>
      </c>
      <c r="C16" s="584">
        <v>0.7114005153562226</v>
      </c>
      <c r="D16" s="585">
        <v>4.71190657464941</v>
      </c>
      <c r="E16" s="586">
        <v>2.133</v>
      </c>
      <c r="F16" s="586">
        <v>3.0342345624701954</v>
      </c>
      <c r="G16" s="586">
        <v>3.61</v>
      </c>
      <c r="H16" s="586">
        <v>3.66</v>
      </c>
      <c r="I16" s="586">
        <v>6.57</v>
      </c>
      <c r="J16" s="519"/>
    </row>
    <row r="17" spans="1:10" ht="16.5" customHeight="1" thickBot="1">
      <c r="A17" s="31"/>
      <c r="B17" s="587" t="s">
        <v>84</v>
      </c>
      <c r="C17" s="588">
        <v>3.0301222744460543</v>
      </c>
      <c r="D17" s="589">
        <v>3.3879368644199483</v>
      </c>
      <c r="E17" s="590">
        <v>2.4746</v>
      </c>
      <c r="F17" s="590">
        <v>2.2572540566778705</v>
      </c>
      <c r="G17" s="590">
        <v>4.2</v>
      </c>
      <c r="H17" s="590">
        <v>5.07</v>
      </c>
      <c r="I17" s="590">
        <v>7.74</v>
      </c>
      <c r="J17" s="591"/>
    </row>
    <row r="18" spans="1:10" ht="13.5" thickTop="1">
      <c r="A18" s="31"/>
      <c r="B18" s="31"/>
      <c r="C18" s="31"/>
      <c r="D18" s="31"/>
      <c r="E18" s="31"/>
      <c r="F18" s="31"/>
      <c r="G18" s="19"/>
      <c r="H18" s="19"/>
      <c r="I18" s="19"/>
      <c r="J18" s="31"/>
    </row>
  </sheetData>
  <mergeCells count="3">
    <mergeCell ref="B3:J3"/>
    <mergeCell ref="B2:J2"/>
    <mergeCell ref="B1:J1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workbookViewId="0" topLeftCell="A1">
      <selection activeCell="B1" sqref="B1:L1"/>
    </sheetView>
  </sheetViews>
  <sheetFormatPr defaultColWidth="9.140625" defaultRowHeight="12.75"/>
  <cols>
    <col min="1" max="1" width="6.57421875" style="0" customWidth="1"/>
    <col min="2" max="2" width="37.7109375" style="0" customWidth="1"/>
    <col min="3" max="5" width="8.421875" style="0" bestFit="1" customWidth="1"/>
    <col min="8" max="8" width="2.140625" style="0" bestFit="1" customWidth="1"/>
    <col min="9" max="9" width="7.140625" style="0" bestFit="1" customWidth="1"/>
    <col min="11" max="11" width="2.140625" style="0" bestFit="1" customWidth="1"/>
  </cols>
  <sheetData>
    <row r="1" spans="2:12" ht="12.75">
      <c r="B1" s="1413" t="s">
        <v>999</v>
      </c>
      <c r="C1" s="1413"/>
      <c r="D1" s="1413"/>
      <c r="E1" s="1413"/>
      <c r="F1" s="1413"/>
      <c r="G1" s="1413"/>
      <c r="H1" s="1413"/>
      <c r="I1" s="1413"/>
      <c r="J1" s="1413"/>
      <c r="K1" s="1413"/>
      <c r="L1" s="1413"/>
    </row>
    <row r="2" spans="2:12" ht="15.75">
      <c r="B2" s="1414" t="s">
        <v>1205</v>
      </c>
      <c r="C2" s="1414"/>
      <c r="D2" s="1414"/>
      <c r="E2" s="1414"/>
      <c r="F2" s="1414"/>
      <c r="G2" s="1414"/>
      <c r="H2" s="1414"/>
      <c r="I2" s="1414"/>
      <c r="J2" s="1414"/>
      <c r="K2" s="1414"/>
      <c r="L2" s="1414"/>
    </row>
    <row r="3" spans="2:12" ht="13.5" thickBot="1">
      <c r="B3" s="22" t="s">
        <v>737</v>
      </c>
      <c r="C3" s="22"/>
      <c r="D3" s="22"/>
      <c r="E3" s="22"/>
      <c r="F3" s="22"/>
      <c r="G3" s="22"/>
      <c r="H3" s="24"/>
      <c r="I3" s="22"/>
      <c r="J3" s="1421" t="s">
        <v>488</v>
      </c>
      <c r="K3" s="1421"/>
      <c r="L3" s="1421"/>
    </row>
    <row r="4" spans="2:12" ht="13.5" thickTop="1">
      <c r="B4" s="293"/>
      <c r="C4" s="294"/>
      <c r="D4" s="294"/>
      <c r="E4" s="294"/>
      <c r="F4" s="294"/>
      <c r="G4" s="1415" t="s">
        <v>271</v>
      </c>
      <c r="H4" s="1416"/>
      <c r="I4" s="1416"/>
      <c r="J4" s="1416"/>
      <c r="K4" s="1416"/>
      <c r="L4" s="1417"/>
    </row>
    <row r="5" spans="2:12" ht="12.75">
      <c r="B5" s="295" t="s">
        <v>1000</v>
      </c>
      <c r="C5" s="220">
        <v>2009</v>
      </c>
      <c r="D5" s="220">
        <v>2009</v>
      </c>
      <c r="E5" s="220">
        <v>2010</v>
      </c>
      <c r="F5" s="220">
        <v>2010</v>
      </c>
      <c r="G5" s="1418" t="s">
        <v>1490</v>
      </c>
      <c r="H5" s="1419"/>
      <c r="I5" s="1419"/>
      <c r="J5" s="1418" t="s">
        <v>1370</v>
      </c>
      <c r="K5" s="1419"/>
      <c r="L5" s="1420"/>
    </row>
    <row r="6" spans="2:12" ht="15.75">
      <c r="B6" s="295" t="s">
        <v>737</v>
      </c>
      <c r="C6" s="220" t="s">
        <v>1336</v>
      </c>
      <c r="D6" s="220" t="s">
        <v>1164</v>
      </c>
      <c r="E6" s="220" t="s">
        <v>788</v>
      </c>
      <c r="F6" s="220" t="s">
        <v>270</v>
      </c>
      <c r="G6" s="928" t="s">
        <v>741</v>
      </c>
      <c r="H6" s="929" t="s">
        <v>737</v>
      </c>
      <c r="I6" s="930" t="s">
        <v>715</v>
      </c>
      <c r="J6" s="928" t="s">
        <v>741</v>
      </c>
      <c r="K6" s="929" t="s">
        <v>737</v>
      </c>
      <c r="L6" s="931" t="s">
        <v>715</v>
      </c>
    </row>
    <row r="7" spans="2:12" ht="19.5" customHeight="1">
      <c r="B7" s="932" t="s">
        <v>1001</v>
      </c>
      <c r="C7" s="933">
        <v>224562.31648954004</v>
      </c>
      <c r="D7" s="933">
        <v>205956.03976082423</v>
      </c>
      <c r="E7" s="933">
        <v>213036.46013629928</v>
      </c>
      <c r="F7" s="933">
        <v>208220.98044977078</v>
      </c>
      <c r="G7" s="934">
        <v>-14553.066526225812</v>
      </c>
      <c r="H7" s="935" t="s">
        <v>685</v>
      </c>
      <c r="I7" s="933">
        <v>-6.4806360896725455</v>
      </c>
      <c r="J7" s="934">
        <v>-3354.525832694503</v>
      </c>
      <c r="K7" s="935" t="s">
        <v>686</v>
      </c>
      <c r="L7" s="936">
        <v>-1.5746252216866072</v>
      </c>
    </row>
    <row r="8" spans="2:12" ht="19.5" customHeight="1">
      <c r="B8" s="298" t="s">
        <v>1002</v>
      </c>
      <c r="C8" s="215">
        <v>287090.82736872</v>
      </c>
      <c r="D8" s="215">
        <v>261164.61786872422</v>
      </c>
      <c r="E8" s="215">
        <v>275222.465339265</v>
      </c>
      <c r="F8" s="215">
        <v>269639.85532283946</v>
      </c>
      <c r="G8" s="44">
        <v>-25926.209499995806</v>
      </c>
      <c r="H8" s="299"/>
      <c r="I8" s="215">
        <v>-9.030664524400823</v>
      </c>
      <c r="J8" s="44">
        <v>-5582.610016425548</v>
      </c>
      <c r="K8" s="299"/>
      <c r="L8" s="300">
        <v>-2.0283991023566696</v>
      </c>
    </row>
    <row r="9" spans="2:15" ht="19.5" customHeight="1">
      <c r="B9" s="298" t="s">
        <v>1003</v>
      </c>
      <c r="C9" s="215">
        <v>54865.965</v>
      </c>
      <c r="D9" s="215">
        <v>48732.599</v>
      </c>
      <c r="E9" s="215">
        <v>51578.98354162571</v>
      </c>
      <c r="F9" s="215">
        <v>51330.68548145867</v>
      </c>
      <c r="G9" s="44">
        <v>-6133.3659999999945</v>
      </c>
      <c r="H9" s="299"/>
      <c r="I9" s="215">
        <v>-11.178817323271348</v>
      </c>
      <c r="J9" s="44">
        <v>-248.29806016704242</v>
      </c>
      <c r="K9" s="299"/>
      <c r="L9" s="300">
        <v>-0.481393860673231</v>
      </c>
      <c r="O9" s="135"/>
    </row>
    <row r="10" spans="2:12" ht="19.5" customHeight="1">
      <c r="B10" s="301" t="s">
        <v>1004</v>
      </c>
      <c r="C10" s="216">
        <v>7662.545879179999</v>
      </c>
      <c r="D10" s="216">
        <v>6475.979107899999</v>
      </c>
      <c r="E10" s="216">
        <v>10607.021661340003</v>
      </c>
      <c r="F10" s="216">
        <v>10088.18939161</v>
      </c>
      <c r="G10" s="108">
        <v>-1186.5667712800005</v>
      </c>
      <c r="H10" s="302"/>
      <c r="I10" s="216">
        <v>-15.48528113226749</v>
      </c>
      <c r="J10" s="108">
        <v>-518.8322697300027</v>
      </c>
      <c r="K10" s="302"/>
      <c r="L10" s="303">
        <v>-4.891403885984501</v>
      </c>
    </row>
    <row r="11" spans="2:15" ht="19.5" customHeight="1">
      <c r="B11" s="296" t="s">
        <v>1005</v>
      </c>
      <c r="C11" s="304">
        <v>405958.85106656</v>
      </c>
      <c r="D11" s="304">
        <v>463540.81344527996</v>
      </c>
      <c r="E11" s="304">
        <v>506562.65869798744</v>
      </c>
      <c r="F11" s="304">
        <v>511022.3477139196</v>
      </c>
      <c r="G11" s="305">
        <v>53528.75217622994</v>
      </c>
      <c r="H11" s="297" t="s">
        <v>685</v>
      </c>
      <c r="I11" s="304">
        <v>13.185758121936722</v>
      </c>
      <c r="J11" s="305">
        <v>2998.735162098149</v>
      </c>
      <c r="K11" s="297" t="s">
        <v>686</v>
      </c>
      <c r="L11" s="306">
        <v>0.5919771445068149</v>
      </c>
      <c r="O11" s="135"/>
    </row>
    <row r="12" spans="2:15" ht="19.5" customHeight="1">
      <c r="B12" s="298" t="s">
        <v>1006</v>
      </c>
      <c r="C12" s="215">
        <v>555675.53853651</v>
      </c>
      <c r="D12" s="215">
        <v>603576.47525556</v>
      </c>
      <c r="E12" s="215">
        <v>649270.8546915071</v>
      </c>
      <c r="F12" s="215">
        <v>663871.5461230514</v>
      </c>
      <c r="G12" s="44">
        <v>47900.93671905005</v>
      </c>
      <c r="H12" s="299"/>
      <c r="I12" s="215">
        <v>8.620306887218282</v>
      </c>
      <c r="J12" s="44">
        <v>14600.691431544372</v>
      </c>
      <c r="K12" s="299"/>
      <c r="L12" s="300">
        <v>2.2487828193800117</v>
      </c>
      <c r="O12" s="135"/>
    </row>
    <row r="13" spans="2:12" ht="19.5" customHeight="1">
      <c r="B13" s="298" t="s">
        <v>1007</v>
      </c>
      <c r="C13" s="215">
        <v>104867.73781465</v>
      </c>
      <c r="D13" s="215">
        <v>96289.8550399</v>
      </c>
      <c r="E13" s="215">
        <v>131417.25446192</v>
      </c>
      <c r="F13" s="215">
        <v>114729.33417341</v>
      </c>
      <c r="G13" s="44">
        <v>-8577.882774750004</v>
      </c>
      <c r="H13" s="299"/>
      <c r="I13" s="215">
        <v>-8.179715662324199</v>
      </c>
      <c r="J13" s="44">
        <v>-16687.92028851001</v>
      </c>
      <c r="K13" s="299"/>
      <c r="L13" s="300">
        <v>-12.698424082010911</v>
      </c>
    </row>
    <row r="14" spans="2:12" ht="19.5" customHeight="1">
      <c r="B14" s="298" t="s">
        <v>1008</v>
      </c>
      <c r="C14" s="215">
        <v>104867.73781465</v>
      </c>
      <c r="D14" s="215">
        <v>96643.1924748</v>
      </c>
      <c r="E14" s="215">
        <v>131417.25446192</v>
      </c>
      <c r="F14" s="215">
        <v>116141.38380524999</v>
      </c>
      <c r="G14" s="44">
        <v>-8224.545339849996</v>
      </c>
      <c r="H14" s="299"/>
      <c r="I14" s="803">
        <v>-7.842779401217357</v>
      </c>
      <c r="J14" s="44">
        <v>-15275.870656670013</v>
      </c>
      <c r="K14" s="299"/>
      <c r="L14" s="927">
        <v>-11.623945972099433</v>
      </c>
    </row>
    <row r="15" spans="2:12" ht="19.5" customHeight="1">
      <c r="B15" s="298" t="s">
        <v>1009</v>
      </c>
      <c r="C15" s="215">
        <v>0</v>
      </c>
      <c r="D15" s="215">
        <v>353.3374349000078</v>
      </c>
      <c r="E15" s="215">
        <v>0</v>
      </c>
      <c r="F15" s="215">
        <v>1412.0496318400037</v>
      </c>
      <c r="G15" s="44">
        <v>353.3374349000078</v>
      </c>
      <c r="H15" s="299"/>
      <c r="I15" s="803" t="s">
        <v>1461</v>
      </c>
      <c r="J15" s="44">
        <v>1412.0496318400037</v>
      </c>
      <c r="K15" s="299"/>
      <c r="L15" s="927" t="s">
        <v>1461</v>
      </c>
    </row>
    <row r="16" spans="2:12" ht="19.5" customHeight="1">
      <c r="B16" s="298" t="s">
        <v>1010</v>
      </c>
      <c r="C16" s="215">
        <v>5092.383994999999</v>
      </c>
      <c r="D16" s="215">
        <v>4780.064995</v>
      </c>
      <c r="E16" s="215">
        <v>5443.143494999999</v>
      </c>
      <c r="F16" s="215">
        <v>6808.785100000001</v>
      </c>
      <c r="G16" s="44">
        <v>-312.3189999999995</v>
      </c>
      <c r="H16" s="299"/>
      <c r="I16" s="215">
        <v>-6.133060670732069</v>
      </c>
      <c r="J16" s="44">
        <v>1365.6416050000016</v>
      </c>
      <c r="K16" s="299"/>
      <c r="L16" s="300">
        <v>25.089208216804536</v>
      </c>
    </row>
    <row r="17" spans="2:12" ht="19.5" customHeight="1">
      <c r="B17" s="298" t="s">
        <v>1011</v>
      </c>
      <c r="C17" s="215">
        <v>7361.05787871</v>
      </c>
      <c r="D17" s="215">
        <v>8575.58387871</v>
      </c>
      <c r="E17" s="215">
        <v>11759.900065229998</v>
      </c>
      <c r="F17" s="215">
        <v>11839.171686579999</v>
      </c>
      <c r="G17" s="44">
        <v>1214.5259999999998</v>
      </c>
      <c r="H17" s="299"/>
      <c r="I17" s="215">
        <v>16.499340448235156</v>
      </c>
      <c r="J17" s="44">
        <v>79.27162135000071</v>
      </c>
      <c r="K17" s="299"/>
      <c r="L17" s="300">
        <v>0.674084141109156</v>
      </c>
    </row>
    <row r="18" spans="2:12" ht="19.5" customHeight="1">
      <c r="B18" s="298" t="s">
        <v>1012</v>
      </c>
      <c r="C18" s="215">
        <v>1376.08987871</v>
      </c>
      <c r="D18" s="215">
        <v>1617.5158787100002</v>
      </c>
      <c r="E18" s="215">
        <v>2515.43100718</v>
      </c>
      <c r="F18" s="215">
        <v>2403.28226871</v>
      </c>
      <c r="G18" s="44">
        <v>241.42600000000016</v>
      </c>
      <c r="H18" s="299"/>
      <c r="I18" s="215">
        <v>17.54434820974937</v>
      </c>
      <c r="J18" s="44">
        <v>-112.1487384699999</v>
      </c>
      <c r="K18" s="299"/>
      <c r="L18" s="300">
        <v>-4.45843031074534</v>
      </c>
    </row>
    <row r="19" spans="2:12" ht="19.5" customHeight="1">
      <c r="B19" s="298" t="s">
        <v>1013</v>
      </c>
      <c r="C19" s="215">
        <v>5984.968</v>
      </c>
      <c r="D19" s="215">
        <v>6958.067999999999</v>
      </c>
      <c r="E19" s="215">
        <v>9244.46905805</v>
      </c>
      <c r="F19" s="215">
        <v>9435.88941787</v>
      </c>
      <c r="G19" s="44">
        <v>973.0999999999995</v>
      </c>
      <c r="H19" s="299"/>
      <c r="I19" s="215">
        <v>16.25906771765529</v>
      </c>
      <c r="J19" s="44">
        <v>191.42035982000016</v>
      </c>
      <c r="K19" s="299"/>
      <c r="L19" s="300">
        <v>2.0706474175854703</v>
      </c>
    </row>
    <row r="20" spans="2:12" ht="19.5" customHeight="1">
      <c r="B20" s="298" t="s">
        <v>1015</v>
      </c>
      <c r="C20" s="215">
        <v>438354.35884814995</v>
      </c>
      <c r="D20" s="215">
        <v>493930.97134195</v>
      </c>
      <c r="E20" s="215">
        <v>500650.5566693571</v>
      </c>
      <c r="F20" s="215">
        <v>530494.2551630614</v>
      </c>
      <c r="G20" s="44">
        <v>55576.61249380006</v>
      </c>
      <c r="H20" s="299"/>
      <c r="I20" s="215">
        <v>12.678466946202379</v>
      </c>
      <c r="J20" s="44">
        <v>29843.698493704316</v>
      </c>
      <c r="K20" s="299"/>
      <c r="L20" s="300">
        <v>5.960983783228645</v>
      </c>
    </row>
    <row r="21" spans="2:12" ht="19.5" customHeight="1">
      <c r="B21" s="301" t="s">
        <v>1016</v>
      </c>
      <c r="C21" s="216">
        <v>149716.68746994997</v>
      </c>
      <c r="D21" s="216">
        <v>140035.66181028003</v>
      </c>
      <c r="E21" s="216">
        <v>142708.19599351962</v>
      </c>
      <c r="F21" s="216">
        <v>152849.19840913182</v>
      </c>
      <c r="G21" s="108">
        <v>-5627.815457179947</v>
      </c>
      <c r="H21" s="302" t="s">
        <v>685</v>
      </c>
      <c r="I21" s="216">
        <v>-3.758976739523121</v>
      </c>
      <c r="J21" s="108">
        <v>11601.956269446193</v>
      </c>
      <c r="K21" s="302" t="s">
        <v>686</v>
      </c>
      <c r="L21" s="303">
        <v>8.129845793841469</v>
      </c>
    </row>
    <row r="22" spans="2:12" ht="19.5" customHeight="1">
      <c r="B22" s="296" t="s">
        <v>1017</v>
      </c>
      <c r="C22" s="304">
        <v>630521.1675561001</v>
      </c>
      <c r="D22" s="304">
        <v>669496.8532061041</v>
      </c>
      <c r="E22" s="304">
        <v>719599.1188342867</v>
      </c>
      <c r="F22" s="304">
        <v>719243.3281636904</v>
      </c>
      <c r="G22" s="305">
        <v>38975.685650004074</v>
      </c>
      <c r="H22" s="297"/>
      <c r="I22" s="304">
        <v>6.1815031208347575</v>
      </c>
      <c r="J22" s="305">
        <v>-355.79067059629597</v>
      </c>
      <c r="K22" s="297"/>
      <c r="L22" s="306">
        <v>-0.049442899704026655</v>
      </c>
    </row>
    <row r="23" spans="2:12" ht="19.5" customHeight="1">
      <c r="B23" s="298" t="s">
        <v>1018</v>
      </c>
      <c r="C23" s="215">
        <v>196459.31155537</v>
      </c>
      <c r="D23" s="215">
        <v>202443.22239306</v>
      </c>
      <c r="E23" s="215">
        <v>218159.35486392942</v>
      </c>
      <c r="F23" s="215">
        <v>210832.22576322537</v>
      </c>
      <c r="G23" s="44">
        <v>5983.910837689997</v>
      </c>
      <c r="H23" s="299"/>
      <c r="I23" s="215">
        <v>3.0458779430281644</v>
      </c>
      <c r="J23" s="44">
        <v>-7327.129100704042</v>
      </c>
      <c r="K23" s="299"/>
      <c r="L23" s="300">
        <v>-3.3586132968142146</v>
      </c>
    </row>
    <row r="24" spans="2:12" ht="19.5" customHeight="1">
      <c r="B24" s="298" t="s">
        <v>1019</v>
      </c>
      <c r="C24" s="215">
        <v>125758.48538</v>
      </c>
      <c r="D24" s="215">
        <v>134358.345438</v>
      </c>
      <c r="E24" s="215">
        <v>142114.54343735002</v>
      </c>
      <c r="F24" s="215">
        <v>143023.07961624</v>
      </c>
      <c r="G24" s="44">
        <v>8599.860057999991</v>
      </c>
      <c r="H24" s="299"/>
      <c r="I24" s="215">
        <v>6.838393474614533</v>
      </c>
      <c r="J24" s="44">
        <v>908.5361788899754</v>
      </c>
      <c r="K24" s="299"/>
      <c r="L24" s="300">
        <v>0.6392985242150786</v>
      </c>
    </row>
    <row r="25" spans="2:12" ht="19.5" customHeight="1">
      <c r="B25" s="298" t="s">
        <v>1020</v>
      </c>
      <c r="C25" s="215">
        <v>70700.82617537</v>
      </c>
      <c r="D25" s="215">
        <v>68084.87695506</v>
      </c>
      <c r="E25" s="215">
        <v>76044.8114265794</v>
      </c>
      <c r="F25" s="215">
        <v>67809.14614698538</v>
      </c>
      <c r="G25" s="44">
        <v>-2615.949220310009</v>
      </c>
      <c r="H25" s="299"/>
      <c r="I25" s="215">
        <v>-3.7000263813343177</v>
      </c>
      <c r="J25" s="44">
        <v>-8235.665279594017</v>
      </c>
      <c r="K25" s="299"/>
      <c r="L25" s="300">
        <v>-10.83001604592771</v>
      </c>
    </row>
    <row r="26" spans="2:12" ht="19.5" customHeight="1">
      <c r="B26" s="298" t="s">
        <v>1021</v>
      </c>
      <c r="C26" s="215">
        <v>434061.791</v>
      </c>
      <c r="D26" s="215">
        <v>467053.663</v>
      </c>
      <c r="E26" s="215">
        <v>501440.10106009</v>
      </c>
      <c r="F26" s="215">
        <v>508411.1333720274</v>
      </c>
      <c r="G26" s="44">
        <v>32991.871999999974</v>
      </c>
      <c r="H26" s="299"/>
      <c r="I26" s="215">
        <v>7.6007316663354905</v>
      </c>
      <c r="J26" s="44">
        <v>6971.0323119374225</v>
      </c>
      <c r="K26" s="299"/>
      <c r="L26" s="300">
        <v>1.390202398491869</v>
      </c>
    </row>
    <row r="27" spans="2:12" ht="19.5" customHeight="1">
      <c r="B27" s="307" t="s">
        <v>1022</v>
      </c>
      <c r="C27" s="130">
        <v>685387.1325561</v>
      </c>
      <c r="D27" s="130">
        <v>718229.4522061042</v>
      </c>
      <c r="E27" s="130">
        <v>771178.1023759124</v>
      </c>
      <c r="F27" s="130">
        <v>770574.0136451491</v>
      </c>
      <c r="G27" s="143">
        <v>32842.31965000415</v>
      </c>
      <c r="H27" s="308"/>
      <c r="I27" s="130">
        <v>4.791791104615749</v>
      </c>
      <c r="J27" s="143">
        <v>-604.0887307632947</v>
      </c>
      <c r="K27" s="308"/>
      <c r="L27" s="309">
        <v>-0.07833323183090467</v>
      </c>
    </row>
    <row r="28" spans="2:12" ht="19.5" customHeight="1">
      <c r="B28" s="298" t="s">
        <v>1023</v>
      </c>
      <c r="C28" s="215">
        <v>195574.80385723</v>
      </c>
      <c r="D28" s="215">
        <v>189914.18924945997</v>
      </c>
      <c r="E28" s="215">
        <v>218547.13747756998</v>
      </c>
      <c r="F28" s="215">
        <v>200749.56132613</v>
      </c>
      <c r="G28" s="44">
        <v>-5660.614607770025</v>
      </c>
      <c r="H28" s="299"/>
      <c r="I28" s="215">
        <v>-2.8943475826785363</v>
      </c>
      <c r="J28" s="44">
        <v>-17797.57615143998</v>
      </c>
      <c r="K28" s="299"/>
      <c r="L28" s="300">
        <v>-8.143586942778688</v>
      </c>
    </row>
    <row r="29" spans="2:12" ht="19.5" customHeight="1">
      <c r="B29" s="298" t="s">
        <v>1024</v>
      </c>
      <c r="C29" s="219">
        <v>1.004522937931799</v>
      </c>
      <c r="D29" s="219">
        <v>1.065971905554602</v>
      </c>
      <c r="E29" s="219">
        <v>0.9982240915719469</v>
      </c>
      <c r="F29" s="219">
        <v>1.0502249339870444</v>
      </c>
      <c r="G29" s="310"/>
      <c r="H29" s="311"/>
      <c r="I29" s="219"/>
      <c r="J29" s="310"/>
      <c r="K29" s="311"/>
      <c r="L29" s="312"/>
    </row>
    <row r="30" spans="2:12" ht="19.5" customHeight="1" thickBot="1">
      <c r="B30" s="313" t="s">
        <v>1025</v>
      </c>
      <c r="C30" s="314">
        <v>3.223938641995938</v>
      </c>
      <c r="D30" s="314">
        <v>3.5252597810198</v>
      </c>
      <c r="E30" s="314">
        <v>3.292649481204671</v>
      </c>
      <c r="F30" s="314">
        <v>3.5827890402970066</v>
      </c>
      <c r="G30" s="315"/>
      <c r="H30" s="316"/>
      <c r="I30" s="314"/>
      <c r="J30" s="315"/>
      <c r="K30" s="316"/>
      <c r="L30" s="317"/>
    </row>
    <row r="31" spans="1:4" ht="13.5" thickTop="1">
      <c r="A31" s="15"/>
      <c r="B31" s="15" t="s">
        <v>659</v>
      </c>
      <c r="C31" s="35"/>
      <c r="D31" s="15"/>
    </row>
    <row r="32" spans="1:4" ht="12.75">
      <c r="A32" s="15"/>
      <c r="B32" s="15" t="s">
        <v>660</v>
      </c>
      <c r="C32" s="35"/>
      <c r="D32" s="15"/>
    </row>
    <row r="33" spans="1:4" ht="12.75">
      <c r="A33" s="15"/>
      <c r="B33" s="15" t="s">
        <v>269</v>
      </c>
      <c r="C33" s="15"/>
      <c r="D33" s="15"/>
    </row>
  </sheetData>
  <mergeCells count="6">
    <mergeCell ref="B1:L1"/>
    <mergeCell ref="B2:L2"/>
    <mergeCell ref="G4:L4"/>
    <mergeCell ref="G5:I5"/>
    <mergeCell ref="J5:L5"/>
    <mergeCell ref="J3:L3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8"/>
  <sheetViews>
    <sheetView workbookViewId="0" topLeftCell="A1">
      <selection activeCell="B1" sqref="B1:G1"/>
    </sheetView>
  </sheetViews>
  <sheetFormatPr defaultColWidth="9.140625" defaultRowHeight="12.75"/>
  <cols>
    <col min="1" max="1" width="5.8515625" style="0" customWidth="1"/>
    <col min="2" max="2" width="41.8515625" style="0" customWidth="1"/>
    <col min="3" max="5" width="12.7109375" style="0" customWidth="1"/>
    <col min="6" max="7" width="8.7109375" style="0" customWidth="1"/>
  </cols>
  <sheetData>
    <row r="1" spans="2:7" ht="12.75">
      <c r="B1" s="1380" t="s">
        <v>1446</v>
      </c>
      <c r="C1" s="1380"/>
      <c r="D1" s="1380"/>
      <c r="E1" s="1380"/>
      <c r="F1" s="1380"/>
      <c r="G1" s="1380"/>
    </row>
    <row r="2" spans="2:7" ht="15.75">
      <c r="B2" s="1476" t="s">
        <v>1416</v>
      </c>
      <c r="C2" s="1476"/>
      <c r="D2" s="1476"/>
      <c r="E2" s="1476"/>
      <c r="F2" s="1476"/>
      <c r="G2" s="1476"/>
    </row>
    <row r="3" spans="2:7" ht="16.5" thickBot="1">
      <c r="B3" s="292"/>
      <c r="C3" s="292"/>
      <c r="D3" s="292"/>
      <c r="E3" s="292"/>
      <c r="F3" s="292"/>
      <c r="G3" s="292"/>
    </row>
    <row r="4" spans="2:7" ht="13.5" thickTop="1">
      <c r="B4" s="1427" t="s">
        <v>1345</v>
      </c>
      <c r="C4" s="1477" t="s">
        <v>1580</v>
      </c>
      <c r="D4" s="1477"/>
      <c r="E4" s="1477"/>
      <c r="F4" s="1477" t="s">
        <v>1516</v>
      </c>
      <c r="G4" s="1478"/>
    </row>
    <row r="5" spans="2:7" ht="12.75">
      <c r="B5" s="1428"/>
      <c r="C5" s="616">
        <v>2008</v>
      </c>
      <c r="D5" s="616">
        <v>2009</v>
      </c>
      <c r="E5" s="616">
        <v>2010</v>
      </c>
      <c r="F5" s="1474" t="s">
        <v>1354</v>
      </c>
      <c r="G5" s="1475" t="s">
        <v>1349</v>
      </c>
    </row>
    <row r="6" spans="2:7" ht="12.75">
      <c r="B6" s="1429"/>
      <c r="C6" s="616">
        <v>1</v>
      </c>
      <c r="D6" s="616">
        <v>2</v>
      </c>
      <c r="E6" s="616">
        <v>3</v>
      </c>
      <c r="F6" s="1474"/>
      <c r="G6" s="1475"/>
    </row>
    <row r="7" spans="2:7" ht="15" customHeight="1">
      <c r="B7" s="656" t="s">
        <v>1350</v>
      </c>
      <c r="C7" s="617">
        <v>734.85</v>
      </c>
      <c r="D7" s="618">
        <v>548.61</v>
      </c>
      <c r="E7" s="618">
        <v>394.17</v>
      </c>
      <c r="F7" s="619">
        <v>-25.343947744437642</v>
      </c>
      <c r="G7" s="657">
        <v>-28.15114562257341</v>
      </c>
    </row>
    <row r="8" spans="2:7" ht="15" customHeight="1">
      <c r="B8" s="656" t="s">
        <v>1351</v>
      </c>
      <c r="C8" s="620">
        <v>191.17</v>
      </c>
      <c r="D8" s="618">
        <v>135.89</v>
      </c>
      <c r="E8" s="618">
        <v>96.53</v>
      </c>
      <c r="F8" s="619">
        <v>-28.916671025788574</v>
      </c>
      <c r="G8" s="658">
        <v>-28.964603723599964</v>
      </c>
    </row>
    <row r="9" spans="2:7" ht="15" customHeight="1">
      <c r="B9" s="419" t="s">
        <v>93</v>
      </c>
      <c r="C9" s="618">
        <v>69.45</v>
      </c>
      <c r="D9" s="621">
        <v>52.54</v>
      </c>
      <c r="E9" s="621">
        <v>33.56</v>
      </c>
      <c r="F9" s="627">
        <v>-24.3484521238301</v>
      </c>
      <c r="G9" s="658">
        <v>-36.12485725161781</v>
      </c>
    </row>
    <row r="10" spans="2:7" ht="15" customHeight="1">
      <c r="B10" s="419" t="s">
        <v>1355</v>
      </c>
      <c r="C10" s="622">
        <v>713.9</v>
      </c>
      <c r="D10" s="618">
        <v>527.68</v>
      </c>
      <c r="E10" s="623">
        <v>346.08</v>
      </c>
      <c r="F10" s="619">
        <v>-26.084885838352704</v>
      </c>
      <c r="G10" s="658">
        <v>-34.41479684657368</v>
      </c>
    </row>
    <row r="11" spans="2:7" ht="15" customHeight="1">
      <c r="B11" s="656" t="s">
        <v>121</v>
      </c>
      <c r="C11" s="617">
        <v>390409.74</v>
      </c>
      <c r="D11" s="618">
        <v>401546.12</v>
      </c>
      <c r="E11" s="618">
        <v>338181.31</v>
      </c>
      <c r="F11" s="619">
        <v>2.8524851864607683</v>
      </c>
      <c r="G11" s="657">
        <v>-15.78020726485913</v>
      </c>
    </row>
    <row r="12" spans="2:7" ht="15" customHeight="1">
      <c r="B12" s="659" t="s">
        <v>120</v>
      </c>
      <c r="C12" s="624">
        <v>46619</v>
      </c>
      <c r="D12" s="625">
        <v>67924</v>
      </c>
      <c r="E12" s="625">
        <v>91619</v>
      </c>
      <c r="F12" s="619">
        <v>45.7002509706343</v>
      </c>
      <c r="G12" s="657">
        <v>34.8845768800424</v>
      </c>
    </row>
    <row r="13" spans="2:7" ht="15" customHeight="1">
      <c r="B13" s="660" t="s">
        <v>1352</v>
      </c>
      <c r="C13" s="626">
        <v>145</v>
      </c>
      <c r="D13" s="625">
        <v>165</v>
      </c>
      <c r="E13" s="625">
        <v>190</v>
      </c>
      <c r="F13" s="627">
        <v>13.793103448275872</v>
      </c>
      <c r="G13" s="658">
        <v>15.151515151515156</v>
      </c>
    </row>
    <row r="14" spans="2:7" ht="15" customHeight="1">
      <c r="B14" s="660" t="s">
        <v>51</v>
      </c>
      <c r="C14" s="626">
        <v>495866</v>
      </c>
      <c r="D14" s="625">
        <v>705713</v>
      </c>
      <c r="E14" s="625">
        <v>910354</v>
      </c>
      <c r="F14" s="627">
        <v>42.319295938822194</v>
      </c>
      <c r="G14" s="658">
        <v>28.997765380544223</v>
      </c>
    </row>
    <row r="15" spans="2:7" ht="15" customHeight="1">
      <c r="B15" s="419" t="s">
        <v>1182</v>
      </c>
      <c r="C15" s="620">
        <v>21</v>
      </c>
      <c r="D15" s="625">
        <v>20</v>
      </c>
      <c r="E15" s="625">
        <v>18</v>
      </c>
      <c r="F15" s="619">
        <v>-4.761904761904759</v>
      </c>
      <c r="G15" s="658">
        <v>-10</v>
      </c>
    </row>
    <row r="16" spans="2:7" ht="15" customHeight="1">
      <c r="B16" s="660" t="s">
        <v>721</v>
      </c>
      <c r="C16" s="624">
        <v>114</v>
      </c>
      <c r="D16" s="625">
        <v>133</v>
      </c>
      <c r="E16" s="625">
        <v>142</v>
      </c>
      <c r="F16" s="627">
        <v>16.66666666666667</v>
      </c>
      <c r="G16" s="658">
        <v>6.766917293233078</v>
      </c>
    </row>
    <row r="17" spans="2:7" ht="15" customHeight="1">
      <c r="B17" s="660" t="s">
        <v>1183</v>
      </c>
      <c r="C17" s="620">
        <v>18957</v>
      </c>
      <c r="D17" s="625">
        <v>21008</v>
      </c>
      <c r="E17" s="625">
        <v>21585</v>
      </c>
      <c r="F17" s="619">
        <v>10.819222450809733</v>
      </c>
      <c r="G17" s="657">
        <v>2.7465727341964907</v>
      </c>
    </row>
    <row r="18" spans="2:7" ht="15" customHeight="1">
      <c r="B18" s="1471" t="s">
        <v>485</v>
      </c>
      <c r="C18" s="1472"/>
      <c r="D18" s="1472"/>
      <c r="E18" s="1472"/>
      <c r="F18" s="1472"/>
      <c r="G18" s="1473"/>
    </row>
    <row r="19" spans="2:7" ht="15" customHeight="1">
      <c r="B19" s="661" t="s">
        <v>844</v>
      </c>
      <c r="C19" s="620">
        <v>2493.96</v>
      </c>
      <c r="D19" s="618">
        <v>2355.96</v>
      </c>
      <c r="E19" s="618">
        <v>3467.88</v>
      </c>
      <c r="F19" s="619">
        <v>-5.533368618582486</v>
      </c>
      <c r="G19" s="657">
        <v>47.1960474710946</v>
      </c>
    </row>
    <row r="20" spans="2:7" ht="15" customHeight="1">
      <c r="B20" s="660" t="s">
        <v>845</v>
      </c>
      <c r="C20" s="620">
        <v>1873.61</v>
      </c>
      <c r="D20" s="618">
        <v>1140.59</v>
      </c>
      <c r="E20" s="618">
        <v>654.5</v>
      </c>
      <c r="F20" s="619">
        <v>-39.12340348311549</v>
      </c>
      <c r="G20" s="657">
        <v>-42.61741730157199</v>
      </c>
    </row>
    <row r="21" spans="2:7" ht="27.75" customHeight="1">
      <c r="B21" s="661" t="s">
        <v>123</v>
      </c>
      <c r="C21" s="617">
        <v>0.47990862113224936</v>
      </c>
      <c r="D21" s="621">
        <v>0.28404956322327307</v>
      </c>
      <c r="E21" s="621">
        <v>0.19353523705967074</v>
      </c>
      <c r="F21" s="627">
        <v>-40.81173983640586</v>
      </c>
      <c r="G21" s="658">
        <v>-31.8656804595946</v>
      </c>
    </row>
    <row r="22" spans="2:7" ht="15" customHeight="1">
      <c r="B22" s="661" t="s">
        <v>122</v>
      </c>
      <c r="C22" s="628">
        <v>39.382971788716034</v>
      </c>
      <c r="D22" s="629">
        <v>33.952217510043496</v>
      </c>
      <c r="E22" s="629">
        <v>25.576471219963757</v>
      </c>
      <c r="F22" s="627">
        <v>-13.789600002274469</v>
      </c>
      <c r="G22" s="658">
        <v>-24.669217224477578</v>
      </c>
    </row>
    <row r="23" spans="2:7" ht="15" customHeight="1">
      <c r="B23" s="662" t="s">
        <v>1353</v>
      </c>
      <c r="C23" s="630">
        <v>116.9</v>
      </c>
      <c r="D23" s="629">
        <v>57.1</v>
      </c>
      <c r="E23" s="629">
        <v>40.4</v>
      </c>
      <c r="F23" s="631">
        <v>-51.15483319076134</v>
      </c>
      <c r="G23" s="663">
        <v>-29.246935201401058</v>
      </c>
    </row>
    <row r="24" spans="2:7" ht="15" customHeight="1" thickBot="1">
      <c r="B24" s="664" t="s">
        <v>124</v>
      </c>
      <c r="C24" s="665">
        <v>991316.1</v>
      </c>
      <c r="D24" s="666">
        <v>1182680.1</v>
      </c>
      <c r="E24" s="666">
        <v>1322236</v>
      </c>
      <c r="F24" s="667">
        <v>19.304034303488066</v>
      </c>
      <c r="G24" s="668">
        <v>11.799970254001892</v>
      </c>
    </row>
    <row r="25" spans="2:7" ht="13.5" thickTop="1">
      <c r="B25" s="1275" t="s">
        <v>1369</v>
      </c>
      <c r="C25" s="1028"/>
      <c r="D25" s="1028"/>
      <c r="E25" s="15"/>
      <c r="F25" s="15"/>
      <c r="G25" s="15"/>
    </row>
    <row r="26" spans="2:7" ht="12.75">
      <c r="B26" s="1275" t="s">
        <v>1372</v>
      </c>
      <c r="C26" s="1028"/>
      <c r="D26" s="1028"/>
      <c r="E26" s="15"/>
      <c r="F26" s="15"/>
      <c r="G26" s="15"/>
    </row>
    <row r="27" spans="2:7" ht="12.75">
      <c r="B27" s="1276" t="s">
        <v>52</v>
      </c>
      <c r="C27" s="1028"/>
      <c r="D27" s="1028"/>
      <c r="E27" s="35"/>
      <c r="F27" s="15"/>
      <c r="G27" s="15"/>
    </row>
    <row r="28" spans="2:7" ht="12.75">
      <c r="B28" s="1028" t="s">
        <v>1066</v>
      </c>
      <c r="C28" s="1028"/>
      <c r="D28" s="1028"/>
      <c r="E28" s="15"/>
      <c r="F28" s="15"/>
      <c r="G28" s="15"/>
    </row>
  </sheetData>
  <mergeCells count="8">
    <mergeCell ref="B18:G18"/>
    <mergeCell ref="F5:F6"/>
    <mergeCell ref="G5:G6"/>
    <mergeCell ref="B1:G1"/>
    <mergeCell ref="B2:G2"/>
    <mergeCell ref="C4:E4"/>
    <mergeCell ref="F4:G4"/>
    <mergeCell ref="B4:B6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workbookViewId="0" topLeftCell="A1">
      <selection activeCell="B1" sqref="B1:F1"/>
    </sheetView>
  </sheetViews>
  <sheetFormatPr defaultColWidth="9.140625" defaultRowHeight="12.75"/>
  <cols>
    <col min="1" max="1" width="6.140625" style="15" customWidth="1"/>
    <col min="2" max="2" width="6.57421875" style="15" customWidth="1"/>
    <col min="3" max="3" width="33.28125" style="15" bestFit="1" customWidth="1"/>
    <col min="4" max="4" width="14.421875" style="15" customWidth="1"/>
    <col min="5" max="5" width="14.57421875" style="15" bestFit="1" customWidth="1"/>
    <col min="6" max="6" width="14.140625" style="15" bestFit="1" customWidth="1"/>
    <col min="7" max="7" width="14.8515625" style="15" customWidth="1"/>
    <col min="8" max="16384" width="9.140625" style="15" customWidth="1"/>
  </cols>
  <sheetData>
    <row r="1" spans="2:7" ht="15" customHeight="1">
      <c r="B1" s="1425" t="s">
        <v>1447</v>
      </c>
      <c r="C1" s="1425"/>
      <c r="D1" s="1425"/>
      <c r="E1" s="1425"/>
      <c r="F1" s="1425"/>
      <c r="G1" s="136"/>
    </row>
    <row r="2" spans="2:6" ht="15" customHeight="1">
      <c r="B2" s="1476" t="s">
        <v>259</v>
      </c>
      <c r="C2" s="1476"/>
      <c r="D2" s="1476"/>
      <c r="E2" s="1476"/>
      <c r="F2" s="1476"/>
    </row>
    <row r="3" spans="2:6" ht="15" customHeight="1" thickBot="1">
      <c r="B3" s="1436" t="s">
        <v>214</v>
      </c>
      <c r="C3" s="1436"/>
      <c r="D3" s="1436"/>
      <c r="E3" s="1436"/>
      <c r="F3" s="1436"/>
    </row>
    <row r="4" spans="2:6" ht="15" customHeight="1" thickTop="1">
      <c r="B4" s="1480" t="s">
        <v>1080</v>
      </c>
      <c r="C4" s="1482" t="s">
        <v>719</v>
      </c>
      <c r="D4" s="1482" t="s">
        <v>1552</v>
      </c>
      <c r="E4" s="255" t="s">
        <v>260</v>
      </c>
      <c r="F4" s="1484" t="s">
        <v>261</v>
      </c>
    </row>
    <row r="5" spans="2:6" ht="13.5" thickBot="1">
      <c r="B5" s="1481"/>
      <c r="C5" s="1483"/>
      <c r="D5" s="1483"/>
      <c r="E5" s="991" t="s">
        <v>262</v>
      </c>
      <c r="F5" s="1485"/>
    </row>
    <row r="6" spans="2:6" ht="15" customHeight="1" thickTop="1">
      <c r="B6" s="1310">
        <v>1</v>
      </c>
      <c r="C6" s="1311" t="s">
        <v>970</v>
      </c>
      <c r="D6" s="1312" t="s">
        <v>654</v>
      </c>
      <c r="E6" s="1313">
        <v>50</v>
      </c>
      <c r="F6" s="1314" t="s">
        <v>1226</v>
      </c>
    </row>
    <row r="7" spans="2:6" ht="15" customHeight="1">
      <c r="B7" s="1246">
        <v>2</v>
      </c>
      <c r="C7" s="653" t="s">
        <v>971</v>
      </c>
      <c r="D7" s="1239" t="s">
        <v>654</v>
      </c>
      <c r="E7" s="1135">
        <v>147.81</v>
      </c>
      <c r="F7" s="1271" t="s">
        <v>1226</v>
      </c>
    </row>
    <row r="8" spans="2:6" ht="15" customHeight="1">
      <c r="B8" s="1246">
        <v>3</v>
      </c>
      <c r="C8" s="653" t="s">
        <v>972</v>
      </c>
      <c r="D8" s="1239" t="s">
        <v>654</v>
      </c>
      <c r="E8" s="1135">
        <v>55</v>
      </c>
      <c r="F8" s="1271" t="s">
        <v>871</v>
      </c>
    </row>
    <row r="9" spans="2:6" ht="15" customHeight="1">
      <c r="B9" s="1246">
        <v>4</v>
      </c>
      <c r="C9" s="653" t="s">
        <v>973</v>
      </c>
      <c r="D9" s="1239" t="s">
        <v>654</v>
      </c>
      <c r="E9" s="1135">
        <v>178.2</v>
      </c>
      <c r="F9" s="1271" t="s">
        <v>872</v>
      </c>
    </row>
    <row r="10" spans="2:6" ht="15" customHeight="1">
      <c r="B10" s="1246">
        <v>5</v>
      </c>
      <c r="C10" s="1134" t="s">
        <v>873</v>
      </c>
      <c r="D10" s="1239" t="s">
        <v>654</v>
      </c>
      <c r="E10" s="1135">
        <v>120</v>
      </c>
      <c r="F10" s="1241" t="s">
        <v>874</v>
      </c>
    </row>
    <row r="11" spans="2:6" ht="15" customHeight="1">
      <c r="B11" s="1246">
        <v>6</v>
      </c>
      <c r="C11" s="1134" t="s">
        <v>875</v>
      </c>
      <c r="D11" s="1239" t="s">
        <v>654</v>
      </c>
      <c r="E11" s="1135">
        <v>1209.6</v>
      </c>
      <c r="F11" s="1241" t="s">
        <v>876</v>
      </c>
    </row>
    <row r="12" spans="2:6" ht="15" customHeight="1">
      <c r="B12" s="1246">
        <v>7</v>
      </c>
      <c r="C12" s="1134" t="s">
        <v>877</v>
      </c>
      <c r="D12" s="1239" t="s">
        <v>654</v>
      </c>
      <c r="E12" s="1135">
        <v>1100</v>
      </c>
      <c r="F12" s="1241" t="s">
        <v>878</v>
      </c>
    </row>
    <row r="13" spans="2:6" ht="15" customHeight="1">
      <c r="B13" s="1246">
        <v>8</v>
      </c>
      <c r="C13" s="1134" t="s">
        <v>879</v>
      </c>
      <c r="D13" s="1239" t="s">
        <v>654</v>
      </c>
      <c r="E13" s="1135">
        <v>99</v>
      </c>
      <c r="F13" s="1241" t="s">
        <v>880</v>
      </c>
    </row>
    <row r="14" spans="2:6" ht="15" customHeight="1">
      <c r="B14" s="1246">
        <v>9</v>
      </c>
      <c r="C14" s="1134" t="s">
        <v>881</v>
      </c>
      <c r="D14" s="1239" t="s">
        <v>654</v>
      </c>
      <c r="E14" s="1135">
        <v>45.14</v>
      </c>
      <c r="F14" s="1241" t="s">
        <v>882</v>
      </c>
    </row>
    <row r="15" spans="2:6" ht="15" customHeight="1">
      <c r="B15" s="1246">
        <v>10</v>
      </c>
      <c r="C15" s="1134" t="s">
        <v>883</v>
      </c>
      <c r="D15" s="1239" t="s">
        <v>654</v>
      </c>
      <c r="E15" s="1135">
        <v>20</v>
      </c>
      <c r="F15" s="1241" t="s">
        <v>884</v>
      </c>
    </row>
    <row r="16" spans="2:6" ht="15" customHeight="1">
      <c r="B16" s="1246">
        <v>11</v>
      </c>
      <c r="C16" s="1134" t="s">
        <v>1581</v>
      </c>
      <c r="D16" s="1239" t="s">
        <v>654</v>
      </c>
      <c r="E16" s="1135">
        <v>50</v>
      </c>
      <c r="F16" s="1241" t="s">
        <v>1582</v>
      </c>
    </row>
    <row r="17" spans="2:6" ht="15" customHeight="1">
      <c r="B17" s="1246">
        <v>12</v>
      </c>
      <c r="C17" s="1134" t="s">
        <v>1583</v>
      </c>
      <c r="D17" s="1239" t="s">
        <v>654</v>
      </c>
      <c r="E17" s="1135">
        <v>30.36</v>
      </c>
      <c r="F17" s="1241" t="s">
        <v>1584</v>
      </c>
    </row>
    <row r="18" spans="2:6" ht="15" customHeight="1">
      <c r="B18" s="1246">
        <v>13</v>
      </c>
      <c r="C18" s="1134" t="s">
        <v>1585</v>
      </c>
      <c r="D18" s="1239" t="s">
        <v>654</v>
      </c>
      <c r="E18" s="1135">
        <v>117.264</v>
      </c>
      <c r="F18" s="1241" t="s">
        <v>1586</v>
      </c>
    </row>
    <row r="19" spans="2:6" ht="15" customHeight="1">
      <c r="B19" s="1246">
        <v>14</v>
      </c>
      <c r="C19" s="1134" t="s">
        <v>1587</v>
      </c>
      <c r="D19" s="1239" t="s">
        <v>654</v>
      </c>
      <c r="E19" s="1135">
        <v>37.5</v>
      </c>
      <c r="F19" s="1241" t="s">
        <v>1588</v>
      </c>
    </row>
    <row r="20" spans="2:6" ht="15" customHeight="1">
      <c r="B20" s="1246"/>
      <c r="C20" s="1242" t="s">
        <v>1174</v>
      </c>
      <c r="D20" s="1318"/>
      <c r="E20" s="1240">
        <v>3259.874</v>
      </c>
      <c r="F20" s="1243"/>
    </row>
    <row r="21" spans="2:6" ht="15" customHeight="1">
      <c r="B21" s="1248">
        <v>1</v>
      </c>
      <c r="C21" s="1134" t="s">
        <v>202</v>
      </c>
      <c r="D21" s="1239" t="s">
        <v>475</v>
      </c>
      <c r="E21" s="1135">
        <v>70</v>
      </c>
      <c r="F21" s="1241" t="s">
        <v>885</v>
      </c>
    </row>
    <row r="22" spans="2:6" ht="15" customHeight="1">
      <c r="B22" s="1246">
        <v>2</v>
      </c>
      <c r="C22" s="1134" t="s">
        <v>476</v>
      </c>
      <c r="D22" s="1239" t="s">
        <v>475</v>
      </c>
      <c r="E22" s="1135">
        <v>96</v>
      </c>
      <c r="F22" s="1241" t="s">
        <v>886</v>
      </c>
    </row>
    <row r="23" spans="2:6" ht="15" customHeight="1">
      <c r="B23" s="1246">
        <v>3</v>
      </c>
      <c r="C23" s="1134" t="s">
        <v>477</v>
      </c>
      <c r="D23" s="1239" t="s">
        <v>475</v>
      </c>
      <c r="E23" s="1135">
        <v>96</v>
      </c>
      <c r="F23" s="1241" t="s">
        <v>887</v>
      </c>
    </row>
    <row r="24" spans="2:6" ht="15" customHeight="1">
      <c r="B24" s="1246">
        <v>4</v>
      </c>
      <c r="C24" s="1134" t="s">
        <v>201</v>
      </c>
      <c r="D24" s="1239" t="s">
        <v>475</v>
      </c>
      <c r="E24" s="1135">
        <v>108</v>
      </c>
      <c r="F24" s="1241" t="s">
        <v>888</v>
      </c>
    </row>
    <row r="25" spans="2:6" ht="15" customHeight="1">
      <c r="B25" s="1246">
        <v>5</v>
      </c>
      <c r="C25" s="1134" t="s">
        <v>1589</v>
      </c>
      <c r="D25" s="1239" t="s">
        <v>475</v>
      </c>
      <c r="E25" s="1135">
        <v>30</v>
      </c>
      <c r="F25" s="1241" t="s">
        <v>1582</v>
      </c>
    </row>
    <row r="26" spans="2:6" ht="15" customHeight="1">
      <c r="B26" s="1246">
        <v>6</v>
      </c>
      <c r="C26" s="1134" t="s">
        <v>1590</v>
      </c>
      <c r="D26" s="1239" t="s">
        <v>475</v>
      </c>
      <c r="E26" s="1135">
        <v>30</v>
      </c>
      <c r="F26" s="1241" t="s">
        <v>1591</v>
      </c>
    </row>
    <row r="27" spans="2:6" ht="15" customHeight="1">
      <c r="B27" s="1246">
        <v>7</v>
      </c>
      <c r="C27" s="1134" t="s">
        <v>1592</v>
      </c>
      <c r="D27" s="1239" t="s">
        <v>475</v>
      </c>
      <c r="E27" s="1135">
        <v>66.03</v>
      </c>
      <c r="F27" s="1241" t="s">
        <v>1593</v>
      </c>
    </row>
    <row r="28" spans="2:6" ht="15" customHeight="1">
      <c r="B28" s="1246"/>
      <c r="C28" s="1242" t="s">
        <v>1174</v>
      </c>
      <c r="D28" s="1244"/>
      <c r="E28" s="1240">
        <v>496.03</v>
      </c>
      <c r="F28" s="1241"/>
    </row>
    <row r="29" spans="2:6" ht="13.5" thickBot="1">
      <c r="B29" s="1315"/>
      <c r="C29" s="1245" t="s">
        <v>478</v>
      </c>
      <c r="D29" s="1316"/>
      <c r="E29" s="1337">
        <v>3755.9039999999995</v>
      </c>
      <c r="F29" s="1317"/>
    </row>
    <row r="30" spans="2:6" ht="13.5" thickTop="1">
      <c r="B30" s="17"/>
      <c r="C30" s="40"/>
      <c r="D30" s="17"/>
      <c r="E30" s="40"/>
      <c r="F30" s="17"/>
    </row>
    <row r="31" spans="2:7" ht="16.5" thickBot="1">
      <c r="B31" s="1479" t="s">
        <v>486</v>
      </c>
      <c r="C31" s="1479"/>
      <c r="D31" s="1479"/>
      <c r="E31" s="1479"/>
      <c r="F31" s="1479"/>
      <c r="G31" s="1479"/>
    </row>
    <row r="32" spans="2:7" ht="13.5" thickTop="1">
      <c r="B32" s="1307" t="s">
        <v>1080</v>
      </c>
      <c r="C32" s="1309" t="s">
        <v>641</v>
      </c>
      <c r="D32" s="1309" t="s">
        <v>1628</v>
      </c>
      <c r="E32" s="1309" t="s">
        <v>642</v>
      </c>
      <c r="F32" s="1309" t="s">
        <v>1229</v>
      </c>
      <c r="G32" s="1306" t="s">
        <v>643</v>
      </c>
    </row>
    <row r="33" spans="2:7" ht="12.75">
      <c r="B33" s="1308"/>
      <c r="C33" s="633"/>
      <c r="D33" s="633" t="s">
        <v>1629</v>
      </c>
      <c r="E33" s="633" t="s">
        <v>1230</v>
      </c>
      <c r="F33" s="633" t="s">
        <v>720</v>
      </c>
      <c r="G33" s="1319"/>
    </row>
    <row r="34" spans="2:7" ht="12.75">
      <c r="B34" s="1137">
        <v>1</v>
      </c>
      <c r="C34" s="650" t="s">
        <v>644</v>
      </c>
      <c r="D34" s="653" t="s">
        <v>645</v>
      </c>
      <c r="E34" s="1138">
        <v>720</v>
      </c>
      <c r="F34" s="621">
        <v>72</v>
      </c>
      <c r="G34" s="1321" t="s">
        <v>1225</v>
      </c>
    </row>
    <row r="35" spans="2:7" ht="12.75">
      <c r="B35" s="1137">
        <v>2</v>
      </c>
      <c r="C35" s="650" t="s">
        <v>646</v>
      </c>
      <c r="D35" s="650" t="s">
        <v>645</v>
      </c>
      <c r="E35" s="1138">
        <v>150</v>
      </c>
      <c r="F35" s="621">
        <v>15</v>
      </c>
      <c r="G35" s="1321" t="s">
        <v>1225</v>
      </c>
    </row>
    <row r="36" spans="2:7" ht="12.75">
      <c r="B36" s="1137">
        <v>3</v>
      </c>
      <c r="C36" s="650" t="s">
        <v>1573</v>
      </c>
      <c r="D36" s="650" t="s">
        <v>645</v>
      </c>
      <c r="E36" s="1338">
        <v>199.91</v>
      </c>
      <c r="F36" s="621">
        <v>19.99</v>
      </c>
      <c r="G36" s="654" t="s">
        <v>1574</v>
      </c>
    </row>
    <row r="37" spans="2:7" ht="12.75">
      <c r="B37" s="1137">
        <v>4</v>
      </c>
      <c r="C37" s="650" t="s">
        <v>1575</v>
      </c>
      <c r="D37" s="650" t="s">
        <v>645</v>
      </c>
      <c r="E37" s="1338">
        <v>74.18</v>
      </c>
      <c r="F37" s="621">
        <v>7.42</v>
      </c>
      <c r="G37" s="654" t="s">
        <v>1576</v>
      </c>
    </row>
    <row r="38" spans="2:7" ht="12.75">
      <c r="B38" s="1137">
        <v>5</v>
      </c>
      <c r="C38" s="650" t="s">
        <v>1577</v>
      </c>
      <c r="D38" s="650" t="s">
        <v>645</v>
      </c>
      <c r="E38" s="1338">
        <v>132.2</v>
      </c>
      <c r="F38" s="621">
        <v>13.22</v>
      </c>
      <c r="G38" s="654" t="s">
        <v>1576</v>
      </c>
    </row>
    <row r="39" spans="2:7" ht="12.75">
      <c r="B39" s="651">
        <v>6</v>
      </c>
      <c r="C39" s="650" t="s">
        <v>1578</v>
      </c>
      <c r="D39" s="650" t="s">
        <v>645</v>
      </c>
      <c r="E39" s="1338">
        <v>180.01</v>
      </c>
      <c r="F39" s="621">
        <v>18</v>
      </c>
      <c r="G39" s="654" t="s">
        <v>1576</v>
      </c>
    </row>
    <row r="40" spans="2:7" ht="12.75">
      <c r="B40" s="1137">
        <v>7</v>
      </c>
      <c r="C40" s="650" t="s">
        <v>1579</v>
      </c>
      <c r="D40" s="650" t="s">
        <v>645</v>
      </c>
      <c r="E40" s="1338">
        <v>389.98</v>
      </c>
      <c r="F40" s="621">
        <v>38.99</v>
      </c>
      <c r="G40" s="654" t="s">
        <v>1576</v>
      </c>
    </row>
    <row r="41" spans="2:7" ht="12.75">
      <c r="B41" s="1137">
        <v>8</v>
      </c>
      <c r="C41" s="650" t="s">
        <v>1616</v>
      </c>
      <c r="D41" s="650" t="s">
        <v>645</v>
      </c>
      <c r="E41" s="1338">
        <v>99</v>
      </c>
      <c r="F41" s="621">
        <v>9.9</v>
      </c>
      <c r="G41" s="654" t="s">
        <v>1576</v>
      </c>
    </row>
    <row r="42" spans="2:7" ht="12.75">
      <c r="B42" s="1137">
        <v>9</v>
      </c>
      <c r="C42" s="650" t="s">
        <v>1617</v>
      </c>
      <c r="D42" s="650" t="s">
        <v>645</v>
      </c>
      <c r="E42" s="1338">
        <v>320</v>
      </c>
      <c r="F42" s="621">
        <v>32</v>
      </c>
      <c r="G42" s="654" t="s">
        <v>1576</v>
      </c>
    </row>
    <row r="43" spans="2:7" ht="12.75">
      <c r="B43" s="1137">
        <v>10</v>
      </c>
      <c r="C43" s="650" t="s">
        <v>479</v>
      </c>
      <c r="D43" s="650" t="s">
        <v>645</v>
      </c>
      <c r="E43" s="1338">
        <v>120</v>
      </c>
      <c r="F43" s="621">
        <v>12</v>
      </c>
      <c r="G43" s="654" t="s">
        <v>480</v>
      </c>
    </row>
    <row r="44" spans="2:7" ht="12.75">
      <c r="B44" s="1137">
        <v>11</v>
      </c>
      <c r="C44" s="650" t="s">
        <v>481</v>
      </c>
      <c r="D44" s="650" t="s">
        <v>645</v>
      </c>
      <c r="E44" s="1338">
        <v>87.54</v>
      </c>
      <c r="F44" s="621">
        <v>8.75</v>
      </c>
      <c r="G44" s="654" t="s">
        <v>480</v>
      </c>
    </row>
    <row r="45" spans="2:7" ht="12.75">
      <c r="B45" s="1137">
        <v>12</v>
      </c>
      <c r="C45" s="650" t="s">
        <v>386</v>
      </c>
      <c r="D45" s="650" t="s">
        <v>645</v>
      </c>
      <c r="E45" s="1338">
        <v>150.39</v>
      </c>
      <c r="F45" s="621">
        <v>15.04</v>
      </c>
      <c r="G45" s="654" t="s">
        <v>480</v>
      </c>
    </row>
    <row r="46" spans="2:7" ht="12.75">
      <c r="B46" s="1137">
        <v>13</v>
      </c>
      <c r="C46" s="650" t="s">
        <v>482</v>
      </c>
      <c r="D46" s="650" t="s">
        <v>645</v>
      </c>
      <c r="E46" s="1338">
        <v>850.99</v>
      </c>
      <c r="F46" s="621">
        <v>85.1</v>
      </c>
      <c r="G46" s="654" t="s">
        <v>480</v>
      </c>
    </row>
    <row r="47" spans="2:7" ht="12.75">
      <c r="B47" s="1137">
        <v>14</v>
      </c>
      <c r="C47" s="650" t="s">
        <v>483</v>
      </c>
      <c r="D47" s="650" t="s">
        <v>645</v>
      </c>
      <c r="E47" s="1338">
        <v>1190.408</v>
      </c>
      <c r="F47" s="621">
        <v>119.04</v>
      </c>
      <c r="G47" s="654" t="s">
        <v>484</v>
      </c>
    </row>
    <row r="48" spans="2:7" ht="12.75">
      <c r="B48" s="1137">
        <v>15</v>
      </c>
      <c r="C48" s="650" t="s">
        <v>490</v>
      </c>
      <c r="D48" s="650" t="s">
        <v>645</v>
      </c>
      <c r="E48" s="1338">
        <v>343.3</v>
      </c>
      <c r="F48" s="621">
        <v>34.33</v>
      </c>
      <c r="G48" s="654" t="s">
        <v>480</v>
      </c>
    </row>
    <row r="49" spans="2:7" ht="12.75">
      <c r="B49" s="1246">
        <v>16</v>
      </c>
      <c r="C49" s="650" t="s">
        <v>889</v>
      </c>
      <c r="D49" s="650" t="s">
        <v>645</v>
      </c>
      <c r="E49" s="1338">
        <v>202.5</v>
      </c>
      <c r="F49" s="621">
        <v>20.25</v>
      </c>
      <c r="G49" s="654" t="s">
        <v>890</v>
      </c>
    </row>
    <row r="50" spans="2:7" ht="12.75">
      <c r="B50" s="1246">
        <v>17</v>
      </c>
      <c r="C50" s="650" t="s">
        <v>1594</v>
      </c>
      <c r="D50" s="650" t="s">
        <v>645</v>
      </c>
      <c r="E50" s="1338">
        <v>208.01</v>
      </c>
      <c r="F50" s="621">
        <v>20.8</v>
      </c>
      <c r="G50" s="654" t="s">
        <v>890</v>
      </c>
    </row>
    <row r="51" spans="2:7" ht="12.75">
      <c r="B51" s="1246">
        <v>18</v>
      </c>
      <c r="C51" s="650" t="s">
        <v>891</v>
      </c>
      <c r="D51" s="650" t="s">
        <v>645</v>
      </c>
      <c r="E51" s="1338">
        <v>1773.24</v>
      </c>
      <c r="F51" s="621">
        <v>177.32</v>
      </c>
      <c r="G51" s="654" t="s">
        <v>892</v>
      </c>
    </row>
    <row r="52" spans="2:7" ht="12.75">
      <c r="B52" s="1246">
        <v>19</v>
      </c>
      <c r="C52" s="650" t="s">
        <v>1595</v>
      </c>
      <c r="D52" s="650" t="s">
        <v>645</v>
      </c>
      <c r="E52" s="1338">
        <v>184.68</v>
      </c>
      <c r="F52" s="621">
        <v>18.47</v>
      </c>
      <c r="G52" s="654" t="s">
        <v>1596</v>
      </c>
    </row>
    <row r="53" spans="2:7" ht="12.75">
      <c r="B53" s="1246">
        <v>20</v>
      </c>
      <c r="C53" s="650" t="s">
        <v>1597</v>
      </c>
      <c r="D53" s="650" t="s">
        <v>645</v>
      </c>
      <c r="E53" s="1338">
        <v>394.72</v>
      </c>
      <c r="F53" s="621">
        <v>39.47</v>
      </c>
      <c r="G53" s="654" t="s">
        <v>1596</v>
      </c>
    </row>
    <row r="54" spans="2:7" ht="12.75">
      <c r="B54" s="1246">
        <v>21</v>
      </c>
      <c r="C54" s="650" t="s">
        <v>1598</v>
      </c>
      <c r="D54" s="650" t="s">
        <v>645</v>
      </c>
      <c r="E54" s="1338">
        <v>2491.4</v>
      </c>
      <c r="F54" s="621">
        <v>249.14</v>
      </c>
      <c r="G54" s="654" t="s">
        <v>1599</v>
      </c>
    </row>
    <row r="55" spans="2:7" ht="12.75">
      <c r="B55" s="1246">
        <v>22</v>
      </c>
      <c r="C55" s="650" t="s">
        <v>1600</v>
      </c>
      <c r="D55" s="650" t="s">
        <v>645</v>
      </c>
      <c r="E55" s="1338">
        <v>2116.8</v>
      </c>
      <c r="F55" s="621">
        <v>211.68</v>
      </c>
      <c r="G55" s="654" t="s">
        <v>1601</v>
      </c>
    </row>
    <row r="56" spans="2:7" ht="12.75">
      <c r="B56" s="1246">
        <v>23</v>
      </c>
      <c r="C56" s="650" t="s">
        <v>1602</v>
      </c>
      <c r="D56" s="650" t="s">
        <v>645</v>
      </c>
      <c r="E56" s="1338">
        <v>151.8</v>
      </c>
      <c r="F56" s="621">
        <v>15.18</v>
      </c>
      <c r="G56" s="654" t="s">
        <v>1596</v>
      </c>
    </row>
    <row r="57" spans="2:7" ht="12.75">
      <c r="B57" s="1137"/>
      <c r="C57" s="1260" t="s">
        <v>1174</v>
      </c>
      <c r="D57" s="650"/>
      <c r="E57" s="1261">
        <f>SUM(E34:E56)</f>
        <v>12531.058</v>
      </c>
      <c r="F57" s="1261">
        <f>SUM(F34:F56)</f>
        <v>1253.0900000000001</v>
      </c>
      <c r="G57" s="654"/>
    </row>
    <row r="58" spans="2:7" ht="12.75">
      <c r="B58" s="1137">
        <v>1</v>
      </c>
      <c r="C58" s="650" t="s">
        <v>647</v>
      </c>
      <c r="D58" s="650" t="s">
        <v>648</v>
      </c>
      <c r="E58" s="1338">
        <v>200</v>
      </c>
      <c r="F58" s="621">
        <v>20</v>
      </c>
      <c r="G58" s="1321" t="s">
        <v>1226</v>
      </c>
    </row>
    <row r="59" spans="2:7" ht="12.75">
      <c r="B59" s="1137">
        <v>2</v>
      </c>
      <c r="C59" s="650" t="s">
        <v>649</v>
      </c>
      <c r="D59" s="650" t="s">
        <v>648</v>
      </c>
      <c r="E59" s="1338">
        <v>2000</v>
      </c>
      <c r="F59" s="621">
        <v>200</v>
      </c>
      <c r="G59" s="1321" t="s">
        <v>1619</v>
      </c>
    </row>
    <row r="60" spans="2:7" ht="12.75">
      <c r="B60" s="1137">
        <v>3</v>
      </c>
      <c r="C60" s="650" t="s">
        <v>650</v>
      </c>
      <c r="D60" s="650" t="s">
        <v>648</v>
      </c>
      <c r="E60" s="1338">
        <v>30375</v>
      </c>
      <c r="F60" s="621">
        <v>3037.5</v>
      </c>
      <c r="G60" s="1321" t="s">
        <v>1619</v>
      </c>
    </row>
    <row r="61" spans="2:7" ht="12.75">
      <c r="B61" s="1137">
        <v>4</v>
      </c>
      <c r="C61" s="650" t="s">
        <v>1618</v>
      </c>
      <c r="D61" s="650" t="s">
        <v>648</v>
      </c>
      <c r="E61" s="1338">
        <v>10000</v>
      </c>
      <c r="F61" s="621">
        <v>1000</v>
      </c>
      <c r="G61" s="654" t="s">
        <v>1619</v>
      </c>
    </row>
    <row r="62" spans="2:7" ht="12.75">
      <c r="B62" s="1137">
        <v>5</v>
      </c>
      <c r="C62" s="650" t="s">
        <v>1620</v>
      </c>
      <c r="D62" s="650" t="s">
        <v>648</v>
      </c>
      <c r="E62" s="1338">
        <v>3600</v>
      </c>
      <c r="F62" s="621">
        <v>360</v>
      </c>
      <c r="G62" s="654" t="s">
        <v>1619</v>
      </c>
    </row>
    <row r="63" spans="2:7" ht="12.75">
      <c r="B63" s="1137">
        <v>6</v>
      </c>
      <c r="C63" s="650" t="s">
        <v>491</v>
      </c>
      <c r="D63" s="650" t="s">
        <v>648</v>
      </c>
      <c r="E63" s="1338">
        <v>1050</v>
      </c>
      <c r="F63" s="621">
        <v>105</v>
      </c>
      <c r="G63" s="654" t="s">
        <v>480</v>
      </c>
    </row>
    <row r="64" spans="1:7" s="27" customFormat="1" ht="12.75">
      <c r="A64" s="15"/>
      <c r="B64" s="1137">
        <v>7</v>
      </c>
      <c r="C64" s="650" t="s">
        <v>492</v>
      </c>
      <c r="D64" s="650" t="s">
        <v>648</v>
      </c>
      <c r="E64" s="1338">
        <v>500</v>
      </c>
      <c r="F64" s="621">
        <v>50</v>
      </c>
      <c r="G64" s="654" t="s">
        <v>480</v>
      </c>
    </row>
    <row r="65" spans="2:7" ht="12.75">
      <c r="B65" s="1137">
        <v>8</v>
      </c>
      <c r="C65" s="650" t="s">
        <v>493</v>
      </c>
      <c r="D65" s="650" t="s">
        <v>648</v>
      </c>
      <c r="E65" s="1338">
        <v>1000</v>
      </c>
      <c r="F65" s="621">
        <v>100</v>
      </c>
      <c r="G65" s="654" t="s">
        <v>480</v>
      </c>
    </row>
    <row r="66" spans="2:7" ht="12.75">
      <c r="B66" s="1137">
        <v>9</v>
      </c>
      <c r="C66" s="650" t="s">
        <v>494</v>
      </c>
      <c r="D66" s="650" t="s">
        <v>648</v>
      </c>
      <c r="E66" s="1338">
        <v>1000</v>
      </c>
      <c r="F66" s="621">
        <v>100</v>
      </c>
      <c r="G66" s="654" t="s">
        <v>480</v>
      </c>
    </row>
    <row r="67" spans="2:7" ht="12.75">
      <c r="B67" s="1246">
        <v>10</v>
      </c>
      <c r="C67" s="650" t="s">
        <v>1603</v>
      </c>
      <c r="D67" s="650" t="s">
        <v>648</v>
      </c>
      <c r="E67" s="1338">
        <v>2000</v>
      </c>
      <c r="F67" s="621">
        <v>200</v>
      </c>
      <c r="G67" s="654" t="s">
        <v>484</v>
      </c>
    </row>
    <row r="68" spans="2:7" ht="12.75">
      <c r="B68" s="1246">
        <v>11</v>
      </c>
      <c r="C68" s="650" t="s">
        <v>1604</v>
      </c>
      <c r="D68" s="650" t="s">
        <v>648</v>
      </c>
      <c r="E68" s="1338">
        <v>1000</v>
      </c>
      <c r="F68" s="621">
        <v>100</v>
      </c>
      <c r="G68" s="654" t="s">
        <v>893</v>
      </c>
    </row>
    <row r="69" spans="2:7" ht="12.75">
      <c r="B69" s="1246">
        <v>12</v>
      </c>
      <c r="C69" s="650" t="s">
        <v>1605</v>
      </c>
      <c r="D69" s="650" t="s">
        <v>648</v>
      </c>
      <c r="E69" s="1338">
        <v>1000</v>
      </c>
      <c r="F69" s="621">
        <v>100</v>
      </c>
      <c r="G69" s="654" t="s">
        <v>892</v>
      </c>
    </row>
    <row r="70" spans="2:7" ht="12.75">
      <c r="B70" s="1246">
        <v>13</v>
      </c>
      <c r="C70" s="650" t="s">
        <v>1606</v>
      </c>
      <c r="D70" s="650" t="s">
        <v>648</v>
      </c>
      <c r="E70" s="1338">
        <v>1000</v>
      </c>
      <c r="F70" s="621">
        <v>100</v>
      </c>
      <c r="G70" s="654" t="s">
        <v>892</v>
      </c>
    </row>
    <row r="71" spans="2:7" ht="12.75">
      <c r="B71" s="1246">
        <v>14</v>
      </c>
      <c r="C71" s="650" t="s">
        <v>1607</v>
      </c>
      <c r="D71" s="650" t="s">
        <v>648</v>
      </c>
      <c r="E71" s="1338">
        <v>400</v>
      </c>
      <c r="F71" s="621">
        <v>40</v>
      </c>
      <c r="G71" s="654" t="s">
        <v>892</v>
      </c>
    </row>
    <row r="72" spans="2:7" ht="12.75">
      <c r="B72" s="1246">
        <v>15</v>
      </c>
      <c r="C72" s="650" t="s">
        <v>1608</v>
      </c>
      <c r="D72" s="650" t="s">
        <v>648</v>
      </c>
      <c r="E72" s="1338">
        <v>2000</v>
      </c>
      <c r="F72" s="621">
        <v>200</v>
      </c>
      <c r="G72" s="654" t="s">
        <v>892</v>
      </c>
    </row>
    <row r="73" spans="2:7" ht="12.75">
      <c r="B73" s="1137"/>
      <c r="C73" s="1260" t="s">
        <v>1174</v>
      </c>
      <c r="D73" s="650"/>
      <c r="E73" s="1261">
        <f>SUM(E58:E72)</f>
        <v>57125</v>
      </c>
      <c r="F73" s="1261">
        <f>SUM(F58:F72)</f>
        <v>5712.5</v>
      </c>
      <c r="G73" s="654"/>
    </row>
    <row r="74" spans="2:7" ht="12.75">
      <c r="B74" s="1137">
        <v>1</v>
      </c>
      <c r="C74" s="650" t="s">
        <v>651</v>
      </c>
      <c r="D74" s="650" t="s">
        <v>652</v>
      </c>
      <c r="E74" s="1338">
        <v>49909</v>
      </c>
      <c r="F74" s="621">
        <v>4990.9</v>
      </c>
      <c r="G74" s="1321" t="s">
        <v>1227</v>
      </c>
    </row>
    <row r="75" spans="2:7" ht="12.75">
      <c r="B75" s="1137"/>
      <c r="C75" s="1260" t="s">
        <v>1174</v>
      </c>
      <c r="D75" s="655"/>
      <c r="E75" s="1261">
        <f>SUM(E74)</f>
        <v>49909</v>
      </c>
      <c r="F75" s="643">
        <f>SUM(F74)</f>
        <v>4990.9</v>
      </c>
      <c r="G75" s="654"/>
    </row>
    <row r="76" spans="2:7" ht="12.75">
      <c r="B76" s="1137">
        <v>1</v>
      </c>
      <c r="C76" s="650" t="s">
        <v>653</v>
      </c>
      <c r="D76" s="650" t="s">
        <v>654</v>
      </c>
      <c r="E76" s="1338">
        <v>5000</v>
      </c>
      <c r="F76" s="621">
        <v>500</v>
      </c>
      <c r="G76" s="1321" t="s">
        <v>1228</v>
      </c>
    </row>
    <row r="77" spans="2:7" ht="12.75">
      <c r="B77" s="1137">
        <v>2</v>
      </c>
      <c r="C77" s="650" t="s">
        <v>655</v>
      </c>
      <c r="D77" s="650" t="s">
        <v>656</v>
      </c>
      <c r="E77" s="1338">
        <v>11.25</v>
      </c>
      <c r="F77" s="621">
        <v>1.12</v>
      </c>
      <c r="G77" s="1321" t="s">
        <v>1225</v>
      </c>
    </row>
    <row r="78" spans="2:7" ht="12.75">
      <c r="B78" s="1137">
        <v>3</v>
      </c>
      <c r="C78" s="650" t="s">
        <v>657</v>
      </c>
      <c r="D78" s="650" t="s">
        <v>654</v>
      </c>
      <c r="E78" s="1338">
        <v>5610.41</v>
      </c>
      <c r="F78" s="1338">
        <v>561.04</v>
      </c>
      <c r="G78" s="1321" t="s">
        <v>1225</v>
      </c>
    </row>
    <row r="79" spans="2:7" ht="12.75">
      <c r="B79" s="1137">
        <v>4</v>
      </c>
      <c r="C79" s="650" t="s">
        <v>1621</v>
      </c>
      <c r="D79" s="650" t="s">
        <v>654</v>
      </c>
      <c r="E79" s="1338">
        <v>13608</v>
      </c>
      <c r="F79" s="1338">
        <v>1360.8</v>
      </c>
      <c r="G79" s="654" t="s">
        <v>1574</v>
      </c>
    </row>
    <row r="80" spans="2:7" ht="12.75">
      <c r="B80" s="1137">
        <v>5</v>
      </c>
      <c r="C80" s="650" t="s">
        <v>1622</v>
      </c>
      <c r="D80" s="650" t="s">
        <v>656</v>
      </c>
      <c r="E80" s="1338">
        <v>29.51</v>
      </c>
      <c r="F80" s="1338">
        <v>2.95</v>
      </c>
      <c r="G80" s="654" t="s">
        <v>1623</v>
      </c>
    </row>
    <row r="81" spans="2:7" ht="12.75">
      <c r="B81" s="1137">
        <v>6</v>
      </c>
      <c r="C81" s="650" t="s">
        <v>1625</v>
      </c>
      <c r="D81" s="650" t="s">
        <v>654</v>
      </c>
      <c r="E81" s="1338">
        <v>721.99</v>
      </c>
      <c r="F81" s="1338">
        <v>72.2</v>
      </c>
      <c r="G81" s="654" t="s">
        <v>1576</v>
      </c>
    </row>
    <row r="82" spans="2:7" ht="12.75">
      <c r="B82" s="1137">
        <v>7</v>
      </c>
      <c r="C82" s="650" t="s">
        <v>1626</v>
      </c>
      <c r="D82" s="650" t="s">
        <v>654</v>
      </c>
      <c r="E82" s="1338">
        <v>625</v>
      </c>
      <c r="F82" s="1338">
        <v>62.5</v>
      </c>
      <c r="G82" s="654" t="s">
        <v>1576</v>
      </c>
    </row>
    <row r="83" spans="2:7" ht="12.75">
      <c r="B83" s="1137">
        <v>8</v>
      </c>
      <c r="C83" s="650" t="s">
        <v>495</v>
      </c>
      <c r="D83" s="650" t="s">
        <v>496</v>
      </c>
      <c r="E83" s="1338">
        <v>17.28</v>
      </c>
      <c r="F83" s="1338">
        <v>1.73</v>
      </c>
      <c r="G83" s="654" t="s">
        <v>484</v>
      </c>
    </row>
    <row r="84" spans="2:7" ht="12.75">
      <c r="B84" s="1137">
        <v>9</v>
      </c>
      <c r="C84" s="650" t="s">
        <v>497</v>
      </c>
      <c r="D84" s="650" t="s">
        <v>654</v>
      </c>
      <c r="E84" s="1338">
        <v>288</v>
      </c>
      <c r="F84" s="1338">
        <v>28.8</v>
      </c>
      <c r="G84" s="654" t="s">
        <v>480</v>
      </c>
    </row>
    <row r="85" spans="2:7" ht="12.75">
      <c r="B85" s="1246">
        <v>10</v>
      </c>
      <c r="C85" s="650" t="s">
        <v>1609</v>
      </c>
      <c r="D85" s="650" t="s">
        <v>654</v>
      </c>
      <c r="E85" s="1338">
        <v>4510.72</v>
      </c>
      <c r="F85" s="1338">
        <v>451.07</v>
      </c>
      <c r="G85" s="654" t="s">
        <v>890</v>
      </c>
    </row>
    <row r="86" spans="2:7" ht="12.75">
      <c r="B86" s="1246">
        <v>11</v>
      </c>
      <c r="C86" s="650" t="s">
        <v>1610</v>
      </c>
      <c r="D86" s="650" t="s">
        <v>654</v>
      </c>
      <c r="E86" s="1338">
        <v>150</v>
      </c>
      <c r="F86" s="1338">
        <v>15</v>
      </c>
      <c r="G86" s="654" t="s">
        <v>890</v>
      </c>
    </row>
    <row r="87" spans="2:7" ht="12.75">
      <c r="B87" s="1246">
        <v>12</v>
      </c>
      <c r="C87" s="650" t="s">
        <v>1594</v>
      </c>
      <c r="D87" s="650" t="s">
        <v>654</v>
      </c>
      <c r="E87" s="1338">
        <v>1650</v>
      </c>
      <c r="F87" s="1338">
        <v>165</v>
      </c>
      <c r="G87" s="654" t="s">
        <v>890</v>
      </c>
    </row>
    <row r="88" spans="2:7" ht="12.75">
      <c r="B88" s="1246">
        <v>13</v>
      </c>
      <c r="C88" s="650" t="s">
        <v>894</v>
      </c>
      <c r="D88" s="650" t="s">
        <v>654</v>
      </c>
      <c r="E88" s="1338">
        <v>3750</v>
      </c>
      <c r="F88" s="1338">
        <v>375</v>
      </c>
      <c r="G88" s="654" t="s">
        <v>890</v>
      </c>
    </row>
    <row r="89" spans="2:7" ht="12.75">
      <c r="B89" s="1246">
        <v>14</v>
      </c>
      <c r="C89" s="650" t="s">
        <v>1611</v>
      </c>
      <c r="D89" s="650" t="s">
        <v>654</v>
      </c>
      <c r="E89" s="1338">
        <v>1930.65</v>
      </c>
      <c r="F89" s="1338">
        <v>193.06</v>
      </c>
      <c r="G89" s="654" t="s">
        <v>1596</v>
      </c>
    </row>
    <row r="90" spans="2:7" ht="12.75">
      <c r="B90" s="1246">
        <v>15</v>
      </c>
      <c r="C90" s="650" t="s">
        <v>1612</v>
      </c>
      <c r="D90" s="650" t="s">
        <v>496</v>
      </c>
      <c r="E90" s="1338">
        <v>27.5</v>
      </c>
      <c r="F90" s="1338">
        <v>2.75</v>
      </c>
      <c r="G90" s="654" t="s">
        <v>893</v>
      </c>
    </row>
    <row r="91" spans="2:7" ht="12.75">
      <c r="B91" s="1246">
        <v>16</v>
      </c>
      <c r="C91" s="650" t="s">
        <v>1613</v>
      </c>
      <c r="D91" s="650" t="s">
        <v>654</v>
      </c>
      <c r="E91" s="1338">
        <v>8934.82</v>
      </c>
      <c r="F91" s="1338">
        <v>893.48</v>
      </c>
      <c r="G91" s="654" t="s">
        <v>1599</v>
      </c>
    </row>
    <row r="92" spans="2:7" ht="12.75">
      <c r="B92" s="651"/>
      <c r="C92" s="1326" t="s">
        <v>1174</v>
      </c>
      <c r="D92" s="1325"/>
      <c r="E92" s="1261">
        <f>SUM(E76:E91)</f>
        <v>46865.130000000005</v>
      </c>
      <c r="F92" s="1261">
        <f>SUM(F76:F91)</f>
        <v>4686.5</v>
      </c>
      <c r="G92" s="1320"/>
    </row>
    <row r="93" spans="2:7" ht="13.5" thickBot="1">
      <c r="B93" s="1315"/>
      <c r="C93" s="1324" t="s">
        <v>1627</v>
      </c>
      <c r="D93" s="1316"/>
      <c r="E93" s="1339"/>
      <c r="F93" s="1322">
        <f>F92+F75+F73+F57</f>
        <v>16642.989999999998</v>
      </c>
      <c r="G93" s="1323"/>
    </row>
    <row r="94" ht="13.5" thickTop="1"/>
  </sheetData>
  <mergeCells count="8">
    <mergeCell ref="B1:F1"/>
    <mergeCell ref="B31:G31"/>
    <mergeCell ref="B2:F2"/>
    <mergeCell ref="B4:B5"/>
    <mergeCell ref="C4:C5"/>
    <mergeCell ref="D4:D5"/>
    <mergeCell ref="F4:F5"/>
    <mergeCell ref="B3:F3"/>
  </mergeCells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1" sqref="A1:L1"/>
    </sheetView>
  </sheetViews>
  <sheetFormatPr defaultColWidth="9.140625" defaultRowHeight="12.75"/>
  <cols>
    <col min="1" max="1" width="23.421875" style="15" customWidth="1"/>
    <col min="2" max="5" width="11.7109375" style="15" customWidth="1"/>
    <col min="6" max="6" width="9.00390625" style="15" customWidth="1"/>
    <col min="7" max="7" width="11.7109375" style="15" customWidth="1"/>
    <col min="8" max="8" width="9.00390625" style="15" customWidth="1"/>
    <col min="9" max="9" width="11.7109375" style="15" customWidth="1"/>
    <col min="10" max="10" width="8.421875" style="15" customWidth="1"/>
    <col min="11" max="11" width="7.8515625" style="15" customWidth="1"/>
    <col min="12" max="12" width="10.00390625" style="15" customWidth="1"/>
    <col min="13" max="16384" width="9.140625" style="15" customWidth="1"/>
  </cols>
  <sheetData>
    <row r="1" spans="1:12" ht="15" customHeight="1">
      <c r="A1" s="1453" t="s">
        <v>1448</v>
      </c>
      <c r="B1" s="1453"/>
      <c r="C1" s="1453"/>
      <c r="D1" s="1453"/>
      <c r="E1" s="1453"/>
      <c r="F1" s="1453"/>
      <c r="G1" s="1453"/>
      <c r="H1" s="1453"/>
      <c r="I1" s="1453"/>
      <c r="J1" s="1453"/>
      <c r="K1" s="1453"/>
      <c r="L1" s="1453"/>
    </row>
    <row r="2" spans="1:12" ht="15" customHeight="1">
      <c r="A2" s="1491" t="s">
        <v>997</v>
      </c>
      <c r="B2" s="1491"/>
      <c r="C2" s="1491"/>
      <c r="D2" s="1491"/>
      <c r="E2" s="1491"/>
      <c r="F2" s="1491"/>
      <c r="G2" s="1491"/>
      <c r="H2" s="1491"/>
      <c r="I2" s="1491"/>
      <c r="J2" s="1491"/>
      <c r="K2" s="1491"/>
      <c r="L2" s="1491"/>
    </row>
    <row r="3" spans="1:12" ht="15" customHeight="1" thickBot="1">
      <c r="A3" s="1486"/>
      <c r="B3" s="1486"/>
      <c r="C3" s="1486"/>
      <c r="D3" s="1486"/>
      <c r="E3" s="1486"/>
      <c r="F3" s="1486"/>
      <c r="G3" s="1486"/>
      <c r="H3" s="1486"/>
      <c r="I3" s="1486"/>
      <c r="J3" s="1486"/>
      <c r="K3" s="1486"/>
      <c r="L3" s="1486"/>
    </row>
    <row r="4" spans="1:12" ht="15" customHeight="1" thickTop="1">
      <c r="A4" s="874"/>
      <c r="B4" s="1487" t="s">
        <v>1356</v>
      </c>
      <c r="C4" s="1488"/>
      <c r="D4" s="1489"/>
      <c r="E4" s="1488" t="s">
        <v>1417</v>
      </c>
      <c r="F4" s="1488"/>
      <c r="G4" s="1488"/>
      <c r="H4" s="1488"/>
      <c r="I4" s="1488"/>
      <c r="J4" s="1488"/>
      <c r="K4" s="1488"/>
      <c r="L4" s="1490"/>
    </row>
    <row r="5" spans="1:12" ht="15" customHeight="1">
      <c r="A5" s="983"/>
      <c r="B5" s="1493" t="s">
        <v>1614</v>
      </c>
      <c r="C5" s="1494"/>
      <c r="D5" s="1495"/>
      <c r="E5" s="1494" t="s">
        <v>1614</v>
      </c>
      <c r="F5" s="1494"/>
      <c r="G5" s="1494"/>
      <c r="H5" s="1494"/>
      <c r="I5" s="1494"/>
      <c r="J5" s="1495"/>
      <c r="K5" s="985"/>
      <c r="L5" s="986"/>
    </row>
    <row r="6" spans="1:12" ht="15" customHeight="1">
      <c r="A6" s="987" t="s">
        <v>1172</v>
      </c>
      <c r="B6" s="988"/>
      <c r="C6" s="988"/>
      <c r="D6" s="988"/>
      <c r="E6" s="1496">
        <v>2008</v>
      </c>
      <c r="F6" s="1497"/>
      <c r="G6" s="1493">
        <v>2009</v>
      </c>
      <c r="H6" s="1495"/>
      <c r="I6" s="1474">
        <v>2010</v>
      </c>
      <c r="J6" s="1474"/>
      <c r="K6" s="1474" t="s">
        <v>1516</v>
      </c>
      <c r="L6" s="1475"/>
    </row>
    <row r="7" spans="1:12" ht="15" customHeight="1">
      <c r="A7" s="987"/>
      <c r="B7" s="873">
        <v>2008</v>
      </c>
      <c r="C7" s="991">
        <v>2009</v>
      </c>
      <c r="D7" s="82">
        <v>2010</v>
      </c>
      <c r="E7" s="989">
        <v>1</v>
      </c>
      <c r="F7" s="990">
        <v>2</v>
      </c>
      <c r="G7" s="984">
        <v>3</v>
      </c>
      <c r="H7" s="875">
        <v>4</v>
      </c>
      <c r="I7" s="616">
        <v>5</v>
      </c>
      <c r="J7" s="616">
        <v>6</v>
      </c>
      <c r="K7" s="992" t="s">
        <v>388</v>
      </c>
      <c r="L7" s="993" t="s">
        <v>387</v>
      </c>
    </row>
    <row r="8" spans="1:12" ht="15" customHeight="1">
      <c r="A8" s="987"/>
      <c r="B8" s="873"/>
      <c r="C8" s="991"/>
      <c r="D8" s="82"/>
      <c r="E8" s="872" t="s">
        <v>1174</v>
      </c>
      <c r="F8" s="942" t="s">
        <v>1176</v>
      </c>
      <c r="G8" s="942" t="s">
        <v>1174</v>
      </c>
      <c r="H8" s="942" t="s">
        <v>1176</v>
      </c>
      <c r="I8" s="942" t="s">
        <v>1174</v>
      </c>
      <c r="J8" s="942" t="s">
        <v>1176</v>
      </c>
      <c r="K8" s="991"/>
      <c r="L8" s="1008"/>
    </row>
    <row r="9" spans="1:12" ht="16.5" customHeight="1">
      <c r="A9" s="1009" t="s">
        <v>1175</v>
      </c>
      <c r="B9" s="1010">
        <v>145</v>
      </c>
      <c r="C9" s="1011">
        <v>165</v>
      </c>
      <c r="D9" s="1011">
        <v>190</v>
      </c>
      <c r="E9" s="389">
        <v>390409.74</v>
      </c>
      <c r="F9" s="1012">
        <v>100</v>
      </c>
      <c r="G9" s="389">
        <v>401546.11</v>
      </c>
      <c r="H9" s="1012">
        <v>100</v>
      </c>
      <c r="I9" s="389">
        <v>338181.32</v>
      </c>
      <c r="J9" s="1012">
        <v>100</v>
      </c>
      <c r="K9" s="1012">
        <v>2.852482625049248</v>
      </c>
      <c r="L9" s="1013">
        <v>-15.78020267709725</v>
      </c>
    </row>
    <row r="10" spans="1:12" ht="16.5" customHeight="1">
      <c r="A10" s="994" t="s">
        <v>1181</v>
      </c>
      <c r="B10" s="922">
        <v>114</v>
      </c>
      <c r="C10" s="922">
        <v>133</v>
      </c>
      <c r="D10" s="922">
        <v>158</v>
      </c>
      <c r="E10" s="995">
        <v>268779.94</v>
      </c>
      <c r="F10" s="996">
        <v>66.93625795553095</v>
      </c>
      <c r="G10" s="995">
        <v>295056.31</v>
      </c>
      <c r="H10" s="996">
        <v>87.24796212871838</v>
      </c>
      <c r="I10" s="995">
        <v>237060.42</v>
      </c>
      <c r="J10" s="996">
        <v>70.09861455387305</v>
      </c>
      <c r="K10" s="996">
        <v>9.776164843254307</v>
      </c>
      <c r="L10" s="997">
        <v>-19.655871789354364</v>
      </c>
    </row>
    <row r="11" spans="1:12" ht="16.5" customHeight="1">
      <c r="A11" s="998" t="s">
        <v>1357</v>
      </c>
      <c r="B11" s="1247">
        <v>17</v>
      </c>
      <c r="C11" s="922">
        <v>23</v>
      </c>
      <c r="D11" s="922">
        <v>24</v>
      </c>
      <c r="E11" s="218">
        <v>191175.73</v>
      </c>
      <c r="F11" s="996">
        <v>47.60990711627117</v>
      </c>
      <c r="G11" s="1327">
        <v>218880.94</v>
      </c>
      <c r="H11" s="996">
        <v>64.7229539467171</v>
      </c>
      <c r="I11" s="1327">
        <v>170233.66</v>
      </c>
      <c r="J11" s="996">
        <v>50.337984368858685</v>
      </c>
      <c r="K11" s="996">
        <v>14.492012139825476</v>
      </c>
      <c r="L11" s="997">
        <v>-22.225452796392418</v>
      </c>
    </row>
    <row r="12" spans="1:12" ht="16.5" customHeight="1">
      <c r="A12" s="998" t="s">
        <v>1358</v>
      </c>
      <c r="B12" s="1247">
        <v>24</v>
      </c>
      <c r="C12" s="922">
        <v>30</v>
      </c>
      <c r="D12" s="922">
        <v>46</v>
      </c>
      <c r="E12" s="218">
        <v>24669.92</v>
      </c>
      <c r="F12" s="996">
        <v>6.143732783266162</v>
      </c>
      <c r="G12" s="1327">
        <v>27922.72</v>
      </c>
      <c r="H12" s="996">
        <v>8.256730442710436</v>
      </c>
      <c r="I12" s="1327">
        <v>27470.56</v>
      </c>
      <c r="J12" s="996">
        <v>8.123027019943029</v>
      </c>
      <c r="K12" s="996">
        <v>13.185287994448302</v>
      </c>
      <c r="L12" s="997">
        <v>-1.619326483952861</v>
      </c>
    </row>
    <row r="13" spans="1:12" ht="16.5" customHeight="1">
      <c r="A13" s="998" t="s">
        <v>1359</v>
      </c>
      <c r="B13" s="1247">
        <v>56</v>
      </c>
      <c r="C13" s="922">
        <v>63</v>
      </c>
      <c r="D13" s="922">
        <v>68</v>
      </c>
      <c r="E13" s="218">
        <v>42833.27</v>
      </c>
      <c r="F13" s="996">
        <v>10.66708627808647</v>
      </c>
      <c r="G13" s="1327">
        <v>38965.73</v>
      </c>
      <c r="H13" s="996">
        <v>11.522141435842759</v>
      </c>
      <c r="I13" s="1327">
        <v>28853.73</v>
      </c>
      <c r="J13" s="996">
        <v>8.532029504172494</v>
      </c>
      <c r="K13" s="996">
        <v>-9.02928961529203</v>
      </c>
      <c r="L13" s="997">
        <v>-25.951008745377038</v>
      </c>
    </row>
    <row r="14" spans="1:12" ht="16.5" customHeight="1">
      <c r="A14" s="998" t="s">
        <v>1360</v>
      </c>
      <c r="B14" s="1247">
        <v>17</v>
      </c>
      <c r="C14" s="922">
        <v>17</v>
      </c>
      <c r="D14" s="922">
        <v>20</v>
      </c>
      <c r="E14" s="218">
        <v>10101.02</v>
      </c>
      <c r="F14" s="996">
        <v>2.5155317779071504</v>
      </c>
      <c r="G14" s="1327">
        <v>9286.92</v>
      </c>
      <c r="H14" s="996">
        <v>2.7461363034481026</v>
      </c>
      <c r="I14" s="1327">
        <v>10502.47</v>
      </c>
      <c r="J14" s="996">
        <v>3.105573660898833</v>
      </c>
      <c r="K14" s="996">
        <v>-8.059582101609536</v>
      </c>
      <c r="L14" s="997">
        <v>13.08883892614557</v>
      </c>
    </row>
    <row r="15" spans="1:12" ht="16.5" customHeight="1">
      <c r="A15" s="999" t="s">
        <v>1177</v>
      </c>
      <c r="B15" s="1247">
        <v>18</v>
      </c>
      <c r="C15" s="922">
        <v>18</v>
      </c>
      <c r="D15" s="922">
        <v>18</v>
      </c>
      <c r="E15" s="218">
        <v>7677.99</v>
      </c>
      <c r="F15" s="996">
        <v>1.9121066818453307</v>
      </c>
      <c r="G15" s="1327">
        <v>7785.8</v>
      </c>
      <c r="H15" s="996">
        <v>2.3022560796675577</v>
      </c>
      <c r="I15" s="1327">
        <v>9047.66</v>
      </c>
      <c r="J15" s="996">
        <v>2.675387274495232</v>
      </c>
      <c r="K15" s="996">
        <v>1.404143532356784</v>
      </c>
      <c r="L15" s="997">
        <v>16.207197718924192</v>
      </c>
    </row>
    <row r="16" spans="1:12" ht="16.5" customHeight="1">
      <c r="A16" s="999" t="s">
        <v>1178</v>
      </c>
      <c r="B16" s="1247">
        <v>4</v>
      </c>
      <c r="C16" s="922">
        <v>4</v>
      </c>
      <c r="D16" s="922">
        <v>4</v>
      </c>
      <c r="E16" s="218">
        <v>4719.31</v>
      </c>
      <c r="F16" s="996">
        <v>1.175284701425697</v>
      </c>
      <c r="G16" s="1327">
        <v>4837.66</v>
      </c>
      <c r="H16" s="996">
        <v>1.4304929675003928</v>
      </c>
      <c r="I16" s="1327">
        <v>5456.56</v>
      </c>
      <c r="J16" s="996">
        <v>1.6135013016094442</v>
      </c>
      <c r="K16" s="996">
        <v>2.5077818579410973</v>
      </c>
      <c r="L16" s="997">
        <v>12.793375309550498</v>
      </c>
    </row>
    <row r="17" spans="1:12" ht="16.5" customHeight="1">
      <c r="A17" s="999" t="s">
        <v>1179</v>
      </c>
      <c r="B17" s="1247">
        <v>4</v>
      </c>
      <c r="C17" s="922">
        <v>4</v>
      </c>
      <c r="D17" s="922">
        <v>4</v>
      </c>
      <c r="E17" s="218">
        <v>1161.94</v>
      </c>
      <c r="F17" s="996">
        <v>0.28936651882893355</v>
      </c>
      <c r="G17" s="1327">
        <v>1495.86</v>
      </c>
      <c r="H17" s="996">
        <v>0.4423248451452019</v>
      </c>
      <c r="I17" s="1327">
        <v>1490.24</v>
      </c>
      <c r="J17" s="996">
        <v>0.4406630147401399</v>
      </c>
      <c r="K17" s="996">
        <v>28.738144826755246</v>
      </c>
      <c r="L17" s="997">
        <v>-0.37570360862646623</v>
      </c>
    </row>
    <row r="18" spans="1:12" ht="16.5" customHeight="1">
      <c r="A18" s="1000" t="s">
        <v>1364</v>
      </c>
      <c r="B18" s="922">
        <v>2</v>
      </c>
      <c r="C18" s="922">
        <v>4</v>
      </c>
      <c r="D18" s="922">
        <v>4</v>
      </c>
      <c r="E18" s="218">
        <v>18351.4</v>
      </c>
      <c r="F18" s="996">
        <v>4.5701849782581645</v>
      </c>
      <c r="G18" s="1327">
        <v>16601.32</v>
      </c>
      <c r="H18" s="1001">
        <v>4.908999704655478</v>
      </c>
      <c r="I18" s="1327">
        <v>15957.28</v>
      </c>
      <c r="J18" s="1002">
        <v>4.718557488627698</v>
      </c>
      <c r="K18" s="1278">
        <v>-9.536493128589655</v>
      </c>
      <c r="L18" s="1003">
        <v>-100</v>
      </c>
    </row>
    <row r="19" spans="1:12" ht="16.5" customHeight="1" thickBot="1">
      <c r="A19" s="1004" t="s">
        <v>1180</v>
      </c>
      <c r="B19" s="1296">
        <v>3</v>
      </c>
      <c r="C19" s="1005">
        <v>2</v>
      </c>
      <c r="D19" s="1005">
        <v>2</v>
      </c>
      <c r="E19" s="1216">
        <v>89719.16</v>
      </c>
      <c r="F19" s="1006">
        <v>22.34342651208849</v>
      </c>
      <c r="G19" s="331">
        <v>75769.16</v>
      </c>
      <c r="H19" s="1006">
        <v>22.404892144841114</v>
      </c>
      <c r="I19" s="331">
        <v>69169.16</v>
      </c>
      <c r="J19" s="1006">
        <v>20.453276366654432</v>
      </c>
      <c r="K19" s="1006">
        <v>-15.548518287509594</v>
      </c>
      <c r="L19" s="1007">
        <v>-78.93961078623545</v>
      </c>
    </row>
    <row r="20" spans="1:12" ht="15" customHeight="1" thickTop="1">
      <c r="A20" s="1492" t="s">
        <v>1066</v>
      </c>
      <c r="B20" s="1492"/>
      <c r="C20" s="1492"/>
      <c r="D20" s="17"/>
      <c r="E20" s="17"/>
      <c r="F20" s="17"/>
      <c r="G20" s="17"/>
      <c r="H20" s="17"/>
      <c r="I20" s="22"/>
      <c r="J20" s="17"/>
      <c r="K20" s="17"/>
      <c r="L20" s="17"/>
    </row>
  </sheetData>
  <mergeCells count="12">
    <mergeCell ref="K6:L6"/>
    <mergeCell ref="A20:C20"/>
    <mergeCell ref="B5:D5"/>
    <mergeCell ref="E5:J5"/>
    <mergeCell ref="E6:F6"/>
    <mergeCell ref="G6:H6"/>
    <mergeCell ref="I6:J6"/>
    <mergeCell ref="A1:L1"/>
    <mergeCell ref="A3:L3"/>
    <mergeCell ref="B4:D4"/>
    <mergeCell ref="E4:L4"/>
    <mergeCell ref="A2:L2"/>
  </mergeCells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1">
      <selection activeCell="A1" sqref="A1:J1"/>
    </sheetView>
  </sheetViews>
  <sheetFormatPr defaultColWidth="9.140625" defaultRowHeight="12.75"/>
  <cols>
    <col min="1" max="1" width="28.00390625" style="15" customWidth="1"/>
    <col min="2" max="8" width="11.7109375" style="15" customWidth="1"/>
    <col min="9" max="9" width="8.8515625" style="15" customWidth="1"/>
    <col min="10" max="10" width="8.421875" style="15" customWidth="1"/>
    <col min="11" max="11" width="8.00390625" style="15" customWidth="1"/>
    <col min="12" max="12" width="9.7109375" style="15" customWidth="1"/>
    <col min="13" max="13" width="8.57421875" style="15" customWidth="1"/>
    <col min="14" max="14" width="10.28125" style="15" customWidth="1"/>
    <col min="15" max="15" width="8.8515625" style="15" customWidth="1"/>
    <col min="16" max="16384" width="9.140625" style="15" customWidth="1"/>
  </cols>
  <sheetData>
    <row r="1" spans="1:14" ht="15" customHeight="1">
      <c r="A1" s="1368" t="s">
        <v>1460</v>
      </c>
      <c r="B1" s="1368"/>
      <c r="C1" s="1368"/>
      <c r="D1" s="1368"/>
      <c r="E1" s="1368"/>
      <c r="F1" s="1368"/>
      <c r="G1" s="1368"/>
      <c r="H1" s="1368"/>
      <c r="I1" s="1368"/>
      <c r="J1" s="1368"/>
      <c r="K1" s="29"/>
      <c r="L1" s="29"/>
      <c r="M1" s="29"/>
      <c r="N1" s="29"/>
    </row>
    <row r="2" spans="1:14" ht="15" customHeight="1">
      <c r="A2" s="1491" t="s">
        <v>8</v>
      </c>
      <c r="B2" s="1491"/>
      <c r="C2" s="1491"/>
      <c r="D2" s="1491"/>
      <c r="E2" s="1491"/>
      <c r="F2" s="1491"/>
      <c r="G2" s="1491"/>
      <c r="H2" s="1491"/>
      <c r="I2" s="1491"/>
      <c r="J2" s="1491"/>
      <c r="K2" s="18"/>
      <c r="L2" s="1328"/>
      <c r="M2" s="18"/>
      <c r="N2" s="18"/>
    </row>
    <row r="3" spans="1:14" ht="1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" customHeight="1" thickTop="1">
      <c r="A4" s="1427" t="s">
        <v>1185</v>
      </c>
      <c r="B4" s="1477" t="s">
        <v>1035</v>
      </c>
      <c r="C4" s="1477"/>
      <c r="D4" s="1477"/>
      <c r="E4" s="1477"/>
      <c r="F4" s="1477"/>
      <c r="G4" s="1477"/>
      <c r="H4" s="1477"/>
      <c r="I4" s="1498" t="s">
        <v>1516</v>
      </c>
      <c r="J4" s="1499"/>
      <c r="K4" s="18"/>
      <c r="L4" s="18"/>
      <c r="M4" s="18"/>
      <c r="N4" s="18"/>
    </row>
    <row r="5" spans="1:14" ht="15" customHeight="1">
      <c r="A5" s="1428"/>
      <c r="B5" s="1474" t="s">
        <v>1614</v>
      </c>
      <c r="C5" s="1474"/>
      <c r="D5" s="1474"/>
      <c r="E5" s="1474"/>
      <c r="F5" s="1474"/>
      <c r="G5" s="1474"/>
      <c r="H5" s="1474"/>
      <c r="I5" s="1500"/>
      <c r="J5" s="1501"/>
      <c r="K5" s="18"/>
      <c r="L5" s="31"/>
      <c r="M5" s="31"/>
      <c r="N5" s="31"/>
    </row>
    <row r="6" spans="1:14" ht="15" customHeight="1">
      <c r="A6" s="1428"/>
      <c r="B6" s="992">
        <v>2008</v>
      </c>
      <c r="C6" s="1474">
        <v>2009</v>
      </c>
      <c r="D6" s="1474"/>
      <c r="E6" s="1474"/>
      <c r="F6" s="1474">
        <v>2010</v>
      </c>
      <c r="G6" s="1474"/>
      <c r="H6" s="1474"/>
      <c r="I6" s="1500"/>
      <c r="J6" s="1501"/>
      <c r="K6" s="18"/>
      <c r="L6" s="31"/>
      <c r="M6" s="31"/>
      <c r="N6" s="31"/>
    </row>
    <row r="7" spans="1:14" ht="15" customHeight="1">
      <c r="A7" s="1428"/>
      <c r="B7" s="1270" t="s">
        <v>1186</v>
      </c>
      <c r="C7" s="616" t="s">
        <v>1187</v>
      </c>
      <c r="D7" s="633" t="s">
        <v>1188</v>
      </c>
      <c r="E7" s="633" t="s">
        <v>1186</v>
      </c>
      <c r="F7" s="616" t="s">
        <v>1187</v>
      </c>
      <c r="G7" s="633" t="s">
        <v>1188</v>
      </c>
      <c r="H7" s="633" t="s">
        <v>1186</v>
      </c>
      <c r="I7" s="1502"/>
      <c r="J7" s="1503"/>
      <c r="K7" s="634"/>
      <c r="L7" s="31"/>
      <c r="M7" s="31"/>
      <c r="N7" s="31"/>
    </row>
    <row r="8" spans="1:14" ht="15" customHeight="1">
      <c r="A8" s="1429"/>
      <c r="B8" s="616">
        <v>1</v>
      </c>
      <c r="C8" s="633">
        <v>2</v>
      </c>
      <c r="D8" s="633">
        <v>3</v>
      </c>
      <c r="E8" s="616">
        <v>4</v>
      </c>
      <c r="F8" s="633">
        <v>5</v>
      </c>
      <c r="G8" s="633">
        <v>6</v>
      </c>
      <c r="H8" s="616">
        <v>7</v>
      </c>
      <c r="I8" s="633" t="s">
        <v>1197</v>
      </c>
      <c r="J8" s="669" t="s">
        <v>1361</v>
      </c>
      <c r="K8" s="30"/>
      <c r="L8" s="634"/>
      <c r="M8" s="635"/>
      <c r="N8" s="634"/>
    </row>
    <row r="9" spans="1:14" ht="15" customHeight="1">
      <c r="A9" s="660" t="s">
        <v>1198</v>
      </c>
      <c r="B9" s="1263">
        <v>713.2</v>
      </c>
      <c r="C9" s="617">
        <v>541.46</v>
      </c>
      <c r="D9" s="1262">
        <v>479.54</v>
      </c>
      <c r="E9" s="636">
        <v>527.68</v>
      </c>
      <c r="F9" s="617">
        <v>396.08</v>
      </c>
      <c r="G9" s="1262">
        <v>346.08</v>
      </c>
      <c r="H9" s="636">
        <v>346.08</v>
      </c>
      <c r="I9" s="636">
        <v>-26.012338754907475</v>
      </c>
      <c r="J9" s="670">
        <v>-34.41479684657368</v>
      </c>
      <c r="K9" s="31"/>
      <c r="L9" s="559"/>
      <c r="M9" s="559"/>
      <c r="N9" s="559"/>
    </row>
    <row r="10" spans="1:14" ht="15" customHeight="1">
      <c r="A10" s="660" t="s">
        <v>1199</v>
      </c>
      <c r="B10" s="1340">
        <v>1104.1</v>
      </c>
      <c r="C10" s="618">
        <v>625.49</v>
      </c>
      <c r="D10" s="618">
        <v>568.77</v>
      </c>
      <c r="E10" s="621">
        <v>598.64</v>
      </c>
      <c r="F10" s="618">
        <v>394.21</v>
      </c>
      <c r="G10" s="618">
        <v>373.79</v>
      </c>
      <c r="H10" s="621">
        <v>373.79</v>
      </c>
      <c r="I10" s="636">
        <v>-45.78027352594873</v>
      </c>
      <c r="J10" s="670">
        <v>-37.56013630896699</v>
      </c>
      <c r="K10" s="31"/>
      <c r="L10" s="559"/>
      <c r="M10" s="559"/>
      <c r="N10" s="559"/>
    </row>
    <row r="11" spans="1:14" ht="15" customHeight="1">
      <c r="A11" s="660" t="s">
        <v>1362</v>
      </c>
      <c r="B11" s="1340">
        <v>734.3</v>
      </c>
      <c r="C11" s="636">
        <v>602.42</v>
      </c>
      <c r="D11" s="636">
        <v>571.7</v>
      </c>
      <c r="E11" s="636">
        <v>571.91</v>
      </c>
      <c r="F11" s="636">
        <v>496.53</v>
      </c>
      <c r="G11" s="636">
        <v>476.06</v>
      </c>
      <c r="H11" s="636">
        <v>476.06</v>
      </c>
      <c r="I11" s="636">
        <v>-22.114939398066184</v>
      </c>
      <c r="J11" s="670">
        <v>-16.75963001171513</v>
      </c>
      <c r="K11" s="31"/>
      <c r="L11" s="559"/>
      <c r="M11" s="559"/>
      <c r="N11" s="559"/>
    </row>
    <row r="12" spans="1:14" ht="15" customHeight="1">
      <c r="A12" s="660" t="s">
        <v>1363</v>
      </c>
      <c r="B12" s="1340">
        <v>986</v>
      </c>
      <c r="C12" s="636">
        <v>599.63</v>
      </c>
      <c r="D12" s="636">
        <v>555.26</v>
      </c>
      <c r="E12" s="636">
        <v>561.69</v>
      </c>
      <c r="F12" s="636">
        <v>361.9</v>
      </c>
      <c r="G12" s="636">
        <v>344.74</v>
      </c>
      <c r="H12" s="636">
        <v>345.68</v>
      </c>
      <c r="I12" s="636">
        <v>-43.03346855983772</v>
      </c>
      <c r="J12" s="670">
        <v>-38.457156082536635</v>
      </c>
      <c r="K12" s="31"/>
      <c r="L12" s="559"/>
      <c r="M12" s="559"/>
      <c r="N12" s="559"/>
    </row>
    <row r="13" spans="1:14" ht="15" customHeight="1">
      <c r="A13" s="660" t="s">
        <v>1177</v>
      </c>
      <c r="B13" s="1340">
        <v>432.7</v>
      </c>
      <c r="C13" s="636">
        <v>438.82</v>
      </c>
      <c r="D13" s="636">
        <v>438.82</v>
      </c>
      <c r="E13" s="636">
        <v>438.82</v>
      </c>
      <c r="F13" s="636">
        <v>509.94</v>
      </c>
      <c r="G13" s="636">
        <v>471.69</v>
      </c>
      <c r="H13" s="636">
        <v>509.94</v>
      </c>
      <c r="I13" s="636">
        <v>1.4143748555581226</v>
      </c>
      <c r="J13" s="670">
        <v>16.207100861401017</v>
      </c>
      <c r="K13" s="31"/>
      <c r="L13" s="559"/>
      <c r="M13" s="559"/>
      <c r="N13" s="559"/>
    </row>
    <row r="14" spans="1:14" ht="15" customHeight="1">
      <c r="A14" s="660" t="s">
        <v>1178</v>
      </c>
      <c r="B14" s="1340">
        <v>363.9</v>
      </c>
      <c r="C14" s="636">
        <v>369.75</v>
      </c>
      <c r="D14" s="636">
        <v>366.34</v>
      </c>
      <c r="E14" s="636">
        <v>366.34</v>
      </c>
      <c r="F14" s="636">
        <v>413.21</v>
      </c>
      <c r="G14" s="636">
        <v>392.87</v>
      </c>
      <c r="H14" s="636">
        <v>413.21</v>
      </c>
      <c r="I14" s="636">
        <v>0.6705138774388502</v>
      </c>
      <c r="J14" s="670">
        <v>12.794125675601904</v>
      </c>
      <c r="K14" s="31"/>
      <c r="L14" s="559"/>
      <c r="M14" s="559"/>
      <c r="N14" s="559"/>
    </row>
    <row r="15" spans="1:14" ht="15" customHeight="1">
      <c r="A15" s="660" t="s">
        <v>1179</v>
      </c>
      <c r="B15" s="1340">
        <v>202.6</v>
      </c>
      <c r="C15" s="636">
        <v>266.09</v>
      </c>
      <c r="D15" s="636">
        <v>256.07</v>
      </c>
      <c r="E15" s="636">
        <v>260.87</v>
      </c>
      <c r="F15" s="636">
        <v>266.87</v>
      </c>
      <c r="G15" s="636">
        <v>259.89</v>
      </c>
      <c r="H15" s="636">
        <v>259.89</v>
      </c>
      <c r="I15" s="636">
        <v>28.761105626850963</v>
      </c>
      <c r="J15" s="670">
        <v>-0.37566604055660946</v>
      </c>
      <c r="K15" s="31"/>
      <c r="L15" s="559"/>
      <c r="M15" s="559"/>
      <c r="N15" s="559"/>
    </row>
    <row r="16" spans="1:14" ht="15" customHeight="1">
      <c r="A16" s="660" t="s">
        <v>1364</v>
      </c>
      <c r="B16" s="1340">
        <v>702.6</v>
      </c>
      <c r="C16" s="636">
        <v>819.1</v>
      </c>
      <c r="D16" s="636">
        <v>791.58</v>
      </c>
      <c r="E16" s="636">
        <v>810</v>
      </c>
      <c r="F16" s="636">
        <v>731.86</v>
      </c>
      <c r="G16" s="636">
        <v>695.72</v>
      </c>
      <c r="H16" s="636">
        <v>704.34</v>
      </c>
      <c r="I16" s="636">
        <v>15.286080273270713</v>
      </c>
      <c r="J16" s="670">
        <v>-13.044444444444437</v>
      </c>
      <c r="K16" s="31"/>
      <c r="L16" s="559"/>
      <c r="M16" s="559"/>
      <c r="N16" s="559"/>
    </row>
    <row r="17" spans="1:14" ht="15" customHeight="1">
      <c r="A17" s="660" t="s">
        <v>1180</v>
      </c>
      <c r="B17" s="1340">
        <v>939.5</v>
      </c>
      <c r="C17" s="636">
        <v>607.43</v>
      </c>
      <c r="D17" s="636">
        <v>586.29</v>
      </c>
      <c r="E17" s="636">
        <v>593.34</v>
      </c>
      <c r="F17" s="636">
        <v>541.65</v>
      </c>
      <c r="G17" s="636">
        <v>522.86</v>
      </c>
      <c r="H17" s="636">
        <v>541.65</v>
      </c>
      <c r="I17" s="636">
        <v>-36.845130388504515</v>
      </c>
      <c r="J17" s="670">
        <v>-8.71169986854082</v>
      </c>
      <c r="K17" s="31"/>
      <c r="L17" s="559"/>
      <c r="M17" s="559"/>
      <c r="N17" s="559"/>
    </row>
    <row r="18" spans="1:14" ht="15" customHeight="1">
      <c r="A18" s="671" t="s">
        <v>1365</v>
      </c>
      <c r="B18" s="639">
        <v>734.9</v>
      </c>
      <c r="C18" s="637">
        <v>564.98</v>
      </c>
      <c r="D18" s="637">
        <v>517.45</v>
      </c>
      <c r="E18" s="637">
        <v>548.61</v>
      </c>
      <c r="F18" s="637">
        <v>425.42</v>
      </c>
      <c r="G18" s="637">
        <v>393.48</v>
      </c>
      <c r="H18" s="637">
        <v>394.17</v>
      </c>
      <c r="I18" s="637">
        <v>-25.349027078514084</v>
      </c>
      <c r="J18" s="672">
        <v>-28.15114562257341</v>
      </c>
      <c r="K18" s="31"/>
      <c r="L18" s="638"/>
      <c r="M18" s="638"/>
      <c r="N18" s="638"/>
    </row>
    <row r="19" spans="1:14" ht="15" customHeight="1">
      <c r="A19" s="671" t="s">
        <v>487</v>
      </c>
      <c r="B19" s="639">
        <v>191.2</v>
      </c>
      <c r="C19" s="637">
        <v>141.5</v>
      </c>
      <c r="D19" s="637">
        <v>126.92</v>
      </c>
      <c r="E19" s="637">
        <v>135.89</v>
      </c>
      <c r="F19" s="637">
        <v>104.2</v>
      </c>
      <c r="G19" s="637">
        <v>96.17</v>
      </c>
      <c r="H19" s="637">
        <v>96.53</v>
      </c>
      <c r="I19" s="637">
        <v>-28.927824267782427</v>
      </c>
      <c r="J19" s="672">
        <v>-28.964603723599964</v>
      </c>
      <c r="K19" s="31"/>
      <c r="L19" s="638"/>
      <c r="M19" s="638"/>
      <c r="N19" s="638"/>
    </row>
    <row r="20" spans="1:14" ht="15" customHeight="1">
      <c r="A20" s="671" t="s">
        <v>1705</v>
      </c>
      <c r="B20" s="1139">
        <v>69.5</v>
      </c>
      <c r="C20" s="637">
        <v>53.81</v>
      </c>
      <c r="D20" s="637">
        <v>49.23</v>
      </c>
      <c r="E20" s="637">
        <v>52.54</v>
      </c>
      <c r="F20" s="637">
        <v>37.04</v>
      </c>
      <c r="G20" s="637">
        <v>33.56</v>
      </c>
      <c r="H20" s="637">
        <v>33.56</v>
      </c>
      <c r="I20" s="637">
        <v>-24.402877697841717</v>
      </c>
      <c r="J20" s="672">
        <v>-36.12485725161781</v>
      </c>
      <c r="K20" s="640"/>
      <c r="L20" s="641"/>
      <c r="M20" s="641"/>
      <c r="N20" s="641"/>
    </row>
    <row r="21" spans="1:14" ht="15" customHeight="1" thickBot="1">
      <c r="A21" s="673"/>
      <c r="B21" s="674"/>
      <c r="C21" s="674"/>
      <c r="D21" s="674"/>
      <c r="E21" s="674"/>
      <c r="F21" s="674"/>
      <c r="G21" s="674"/>
      <c r="H21" s="674"/>
      <c r="I21" s="675"/>
      <c r="J21" s="676"/>
      <c r="K21" s="677"/>
      <c r="L21" s="641"/>
      <c r="M21" s="641"/>
      <c r="N21" s="641"/>
    </row>
    <row r="22" spans="1:14" ht="15" customHeight="1" thickTop="1">
      <c r="A22" s="18"/>
      <c r="B22" s="1262"/>
      <c r="C22" s="1262"/>
      <c r="D22" s="1262"/>
      <c r="E22" s="1262"/>
      <c r="F22" s="1262"/>
      <c r="G22" s="1262"/>
      <c r="H22" s="1262"/>
      <c r="I22" s="559"/>
      <c r="J22" s="640"/>
      <c r="K22" s="640"/>
      <c r="L22" s="641"/>
      <c r="M22" s="641"/>
      <c r="N22" s="641"/>
    </row>
    <row r="23" spans="1:14" ht="15" customHeight="1" thickBot="1">
      <c r="A23" s="1504" t="s">
        <v>9</v>
      </c>
      <c r="B23" s="1504"/>
      <c r="C23" s="1504"/>
      <c r="D23" s="1504"/>
      <c r="E23" s="1504"/>
      <c r="F23" s="1504"/>
      <c r="G23" s="1504"/>
      <c r="H23" s="1504"/>
      <c r="I23" s="1504"/>
      <c r="J23" s="1504"/>
      <c r="K23" s="1504"/>
      <c r="L23" s="1504"/>
      <c r="M23" s="1504"/>
      <c r="N23" s="1504"/>
    </row>
    <row r="24" spans="1:14" ht="15" customHeight="1" thickTop="1">
      <c r="A24" s="1507" t="s">
        <v>1345</v>
      </c>
      <c r="B24" s="1477" t="s">
        <v>1614</v>
      </c>
      <c r="C24" s="1477"/>
      <c r="D24" s="1477"/>
      <c r="E24" s="1477"/>
      <c r="F24" s="1477"/>
      <c r="G24" s="1477"/>
      <c r="H24" s="1477"/>
      <c r="I24" s="1477"/>
      <c r="J24" s="1477"/>
      <c r="K24" s="1477" t="s">
        <v>1516</v>
      </c>
      <c r="L24" s="1477"/>
      <c r="M24" s="1477"/>
      <c r="N24" s="1478"/>
    </row>
    <row r="25" spans="1:14" ht="15" customHeight="1">
      <c r="A25" s="1508"/>
      <c r="B25" s="1474">
        <v>2008</v>
      </c>
      <c r="C25" s="1474"/>
      <c r="D25" s="1474"/>
      <c r="E25" s="1474">
        <v>2009</v>
      </c>
      <c r="F25" s="1474"/>
      <c r="G25" s="1474"/>
      <c r="H25" s="1474">
        <v>2010</v>
      </c>
      <c r="I25" s="1474"/>
      <c r="J25" s="1474"/>
      <c r="K25" s="1505" t="s">
        <v>1366</v>
      </c>
      <c r="L25" s="1505"/>
      <c r="M25" s="1505" t="s">
        <v>1367</v>
      </c>
      <c r="N25" s="1506"/>
    </row>
    <row r="26" spans="1:14" ht="30.75" customHeight="1">
      <c r="A26" s="1508"/>
      <c r="B26" s="633" t="s">
        <v>1200</v>
      </c>
      <c r="C26" s="633" t="s">
        <v>1062</v>
      </c>
      <c r="D26" s="633" t="s">
        <v>1201</v>
      </c>
      <c r="E26" s="633" t="s">
        <v>1200</v>
      </c>
      <c r="F26" s="633" t="s">
        <v>1418</v>
      </c>
      <c r="G26" s="633" t="s">
        <v>1201</v>
      </c>
      <c r="H26" s="633" t="s">
        <v>1200</v>
      </c>
      <c r="I26" s="633" t="s">
        <v>1419</v>
      </c>
      <c r="J26" s="633" t="s">
        <v>1201</v>
      </c>
      <c r="K26" s="1505"/>
      <c r="L26" s="1505"/>
      <c r="M26" s="1505"/>
      <c r="N26" s="1506"/>
    </row>
    <row r="27" spans="1:14" ht="15" customHeight="1">
      <c r="A27" s="1509"/>
      <c r="B27" s="633">
        <v>1</v>
      </c>
      <c r="C27" s="633">
        <v>2</v>
      </c>
      <c r="D27" s="633">
        <v>3</v>
      </c>
      <c r="E27" s="633">
        <v>4</v>
      </c>
      <c r="F27" s="633">
        <v>5</v>
      </c>
      <c r="G27" s="633">
        <v>6</v>
      </c>
      <c r="H27" s="633">
        <v>7</v>
      </c>
      <c r="I27" s="633">
        <v>8</v>
      </c>
      <c r="J27" s="633">
        <v>9</v>
      </c>
      <c r="K27" s="633" t="s">
        <v>1197</v>
      </c>
      <c r="L27" s="642" t="s">
        <v>699</v>
      </c>
      <c r="M27" s="633" t="s">
        <v>1368</v>
      </c>
      <c r="N27" s="669" t="s">
        <v>1085</v>
      </c>
    </row>
    <row r="28" spans="1:14" ht="15" customHeight="1">
      <c r="A28" s="678" t="s">
        <v>1174</v>
      </c>
      <c r="B28" s="643">
        <v>2493.96</v>
      </c>
      <c r="C28" s="643">
        <v>1873.61</v>
      </c>
      <c r="D28" s="643">
        <v>100</v>
      </c>
      <c r="E28" s="643">
        <v>2354.96</v>
      </c>
      <c r="F28" s="643">
        <v>1139.6</v>
      </c>
      <c r="G28" s="637">
        <v>100</v>
      </c>
      <c r="H28" s="643">
        <v>3167.88</v>
      </c>
      <c r="I28" s="643">
        <v>623.6</v>
      </c>
      <c r="J28" s="637">
        <v>100</v>
      </c>
      <c r="K28" s="644">
        <v>-5.573465492630191</v>
      </c>
      <c r="L28" s="645">
        <v>34.51948228420014</v>
      </c>
      <c r="M28" s="645">
        <v>-39.17624265455457</v>
      </c>
      <c r="N28" s="679">
        <v>-45.27904527904528</v>
      </c>
    </row>
    <row r="29" spans="1:14" ht="15" customHeight="1">
      <c r="A29" s="680" t="s">
        <v>1198</v>
      </c>
      <c r="B29" s="646">
        <v>1146.62</v>
      </c>
      <c r="C29" s="646">
        <v>1131.94</v>
      </c>
      <c r="D29" s="636">
        <v>60.414920928048</v>
      </c>
      <c r="E29" s="646">
        <v>843.08</v>
      </c>
      <c r="F29" s="646">
        <v>596.09</v>
      </c>
      <c r="G29" s="636">
        <v>52.30694980694981</v>
      </c>
      <c r="H29" s="646">
        <v>651.54</v>
      </c>
      <c r="I29" s="646">
        <v>269.97</v>
      </c>
      <c r="J29" s="636">
        <v>43.29217447081462</v>
      </c>
      <c r="K29" s="647">
        <v>-26.472589000715132</v>
      </c>
      <c r="L29" s="648">
        <v>-22.71907766759975</v>
      </c>
      <c r="M29" s="648">
        <v>-47.33908157676201</v>
      </c>
      <c r="N29" s="681">
        <v>-54.7098592494422</v>
      </c>
    </row>
    <row r="30" spans="1:14" ht="15" customHeight="1">
      <c r="A30" s="680" t="s">
        <v>1199</v>
      </c>
      <c r="B30" s="646">
        <v>291.84</v>
      </c>
      <c r="C30" s="646">
        <v>261.11</v>
      </c>
      <c r="D30" s="636">
        <v>13.936198034809806</v>
      </c>
      <c r="E30" s="646">
        <v>345.55</v>
      </c>
      <c r="F30" s="646">
        <v>139.18</v>
      </c>
      <c r="G30" s="636">
        <v>12.213057213057212</v>
      </c>
      <c r="H30" s="646">
        <v>453.28</v>
      </c>
      <c r="I30" s="646">
        <v>78.05</v>
      </c>
      <c r="J30" s="636">
        <v>12.516035920461833</v>
      </c>
      <c r="K30" s="647">
        <v>18.40391995614037</v>
      </c>
      <c r="L30" s="648">
        <v>31.176385472435243</v>
      </c>
      <c r="M30" s="648">
        <v>-46.696794454444486</v>
      </c>
      <c r="N30" s="681">
        <v>-43.92154045121426</v>
      </c>
    </row>
    <row r="31" spans="1:14" ht="15" customHeight="1">
      <c r="A31" s="680" t="s">
        <v>1362</v>
      </c>
      <c r="B31" s="646">
        <v>19.34</v>
      </c>
      <c r="C31" s="646">
        <v>11.45</v>
      </c>
      <c r="D31" s="636">
        <v>0.6111197100784047</v>
      </c>
      <c r="E31" s="646">
        <v>26.74</v>
      </c>
      <c r="F31" s="646">
        <v>22.71</v>
      </c>
      <c r="G31" s="636">
        <v>1.9928044928044928</v>
      </c>
      <c r="H31" s="646">
        <v>179.18</v>
      </c>
      <c r="I31" s="646">
        <v>39.89</v>
      </c>
      <c r="J31" s="636">
        <v>6.396728672225785</v>
      </c>
      <c r="K31" s="647">
        <v>38.262668045501556</v>
      </c>
      <c r="L31" s="648">
        <v>570.0822737471954</v>
      </c>
      <c r="M31" s="648">
        <v>98.34061135371181</v>
      </c>
      <c r="N31" s="681">
        <v>75.64949361514752</v>
      </c>
    </row>
    <row r="32" spans="1:14" ht="15" customHeight="1">
      <c r="A32" s="680" t="s">
        <v>1363</v>
      </c>
      <c r="B32" s="646">
        <v>364.57</v>
      </c>
      <c r="C32" s="646">
        <v>242.08</v>
      </c>
      <c r="D32" s="636">
        <v>12.920511739369452</v>
      </c>
      <c r="E32" s="646">
        <v>210.92</v>
      </c>
      <c r="F32" s="646">
        <v>82.43</v>
      </c>
      <c r="G32" s="636">
        <v>7.233239733239733</v>
      </c>
      <c r="H32" s="646">
        <v>337.99</v>
      </c>
      <c r="I32" s="646">
        <v>71.09</v>
      </c>
      <c r="J32" s="636">
        <v>11.399935856318152</v>
      </c>
      <c r="K32" s="647">
        <v>-42.14554132265408</v>
      </c>
      <c r="L32" s="648">
        <v>60.24559074530629</v>
      </c>
      <c r="M32" s="648">
        <v>-65.94927296761401</v>
      </c>
      <c r="N32" s="681">
        <v>-13.757127259492904</v>
      </c>
    </row>
    <row r="33" spans="1:14" ht="15" customHeight="1">
      <c r="A33" s="680" t="s">
        <v>1177</v>
      </c>
      <c r="B33" s="621">
        <v>0.25</v>
      </c>
      <c r="C33" s="646">
        <v>1.07</v>
      </c>
      <c r="D33" s="636">
        <v>0.05710900347457582</v>
      </c>
      <c r="E33" s="621">
        <v>0</v>
      </c>
      <c r="F33" s="646">
        <v>0</v>
      </c>
      <c r="G33" s="636">
        <v>0</v>
      </c>
      <c r="H33" s="621">
        <v>0.09</v>
      </c>
      <c r="I33" s="646">
        <v>0.49</v>
      </c>
      <c r="J33" s="636">
        <v>0.07857601026298909</v>
      </c>
      <c r="K33" s="647">
        <v>-100</v>
      </c>
      <c r="L33" s="1014" t="s">
        <v>1461</v>
      </c>
      <c r="M33" s="648">
        <v>-100</v>
      </c>
      <c r="N33" s="1279" t="s">
        <v>1461</v>
      </c>
    </row>
    <row r="34" spans="1:14" ht="15" customHeight="1">
      <c r="A34" s="680" t="s">
        <v>1178</v>
      </c>
      <c r="B34" s="646">
        <v>0.35</v>
      </c>
      <c r="C34" s="646">
        <v>0.07</v>
      </c>
      <c r="D34" s="636">
        <v>0.0037361030310470163</v>
      </c>
      <c r="E34" s="646">
        <v>0.14</v>
      </c>
      <c r="F34" s="646">
        <v>0.02</v>
      </c>
      <c r="G34" s="636">
        <v>0.0017550017550017549</v>
      </c>
      <c r="H34" s="646">
        <v>1378.02</v>
      </c>
      <c r="I34" s="646">
        <v>113.17</v>
      </c>
      <c r="J34" s="636">
        <v>18.147851186658112</v>
      </c>
      <c r="K34" s="647">
        <v>-60</v>
      </c>
      <c r="L34" s="648">
        <v>984200</v>
      </c>
      <c r="M34" s="648">
        <v>-71.42857142857143</v>
      </c>
      <c r="N34" s="681">
        <v>565750</v>
      </c>
    </row>
    <row r="35" spans="1:14" ht="15" customHeight="1">
      <c r="A35" s="680" t="s">
        <v>1179</v>
      </c>
      <c r="B35" s="646">
        <v>1.46</v>
      </c>
      <c r="C35" s="646">
        <v>3.32</v>
      </c>
      <c r="D35" s="636">
        <v>0.17719802947251562</v>
      </c>
      <c r="E35" s="646">
        <v>0.7</v>
      </c>
      <c r="F35" s="646">
        <v>1.98</v>
      </c>
      <c r="G35" s="636">
        <v>0.17374517374517373</v>
      </c>
      <c r="H35" s="646">
        <v>5.33</v>
      </c>
      <c r="I35" s="646">
        <v>5.88</v>
      </c>
      <c r="J35" s="636">
        <v>0.942912123155869</v>
      </c>
      <c r="K35" s="647">
        <v>-52.05479452054795</v>
      </c>
      <c r="L35" s="648">
        <v>661.4285714285716</v>
      </c>
      <c r="M35" s="648">
        <v>-40.36144578313253</v>
      </c>
      <c r="N35" s="681">
        <v>196.969696969697</v>
      </c>
    </row>
    <row r="36" spans="1:14" ht="15" customHeight="1">
      <c r="A36" s="680" t="s">
        <v>126</v>
      </c>
      <c r="B36" s="646">
        <v>412.01</v>
      </c>
      <c r="C36" s="646">
        <v>122.83</v>
      </c>
      <c r="D36" s="636">
        <v>6.555793361478643</v>
      </c>
      <c r="E36" s="646">
        <v>65.81</v>
      </c>
      <c r="F36" s="646">
        <v>44.09</v>
      </c>
      <c r="G36" s="636">
        <v>3.8689013689013687</v>
      </c>
      <c r="H36" s="646">
        <v>89.92</v>
      </c>
      <c r="I36" s="646">
        <v>22.62</v>
      </c>
      <c r="J36" s="636">
        <v>3.627325208466966</v>
      </c>
      <c r="K36" s="647">
        <v>-84.02708672119608</v>
      </c>
      <c r="L36" s="648">
        <v>36.635769639872365</v>
      </c>
      <c r="M36" s="648">
        <v>-64.10486037612961</v>
      </c>
      <c r="N36" s="681">
        <v>-48.69584939895668</v>
      </c>
    </row>
    <row r="37" spans="1:14" ht="15" customHeight="1">
      <c r="A37" s="680" t="s">
        <v>1180</v>
      </c>
      <c r="B37" s="646">
        <v>41.94</v>
      </c>
      <c r="C37" s="646">
        <v>24.51</v>
      </c>
      <c r="D37" s="636">
        <v>1.308169789870891</v>
      </c>
      <c r="E37" s="646">
        <v>31.73</v>
      </c>
      <c r="F37" s="646">
        <v>15.99</v>
      </c>
      <c r="G37" s="636">
        <v>1.4031239031239031</v>
      </c>
      <c r="H37" s="646">
        <v>23.83</v>
      </c>
      <c r="I37" s="646">
        <v>9.75</v>
      </c>
      <c r="J37" s="636">
        <v>1.5635022450288645</v>
      </c>
      <c r="K37" s="647">
        <v>-24.344301382927995</v>
      </c>
      <c r="L37" s="648">
        <v>-24.897573274503642</v>
      </c>
      <c r="M37" s="648">
        <v>-34.76132190942472</v>
      </c>
      <c r="N37" s="681">
        <v>-39.024390243902445</v>
      </c>
    </row>
    <row r="38" spans="1:14" ht="15" customHeight="1">
      <c r="A38" s="680" t="s">
        <v>127</v>
      </c>
      <c r="B38" s="646">
        <v>11.5</v>
      </c>
      <c r="C38" s="646">
        <v>0.33</v>
      </c>
      <c r="D38" s="636">
        <v>0.017613057146364505</v>
      </c>
      <c r="E38" s="646">
        <v>2.5</v>
      </c>
      <c r="F38" s="646">
        <v>0.06</v>
      </c>
      <c r="G38" s="636">
        <v>0.005265005265005265</v>
      </c>
      <c r="H38" s="646">
        <v>0</v>
      </c>
      <c r="I38" s="646">
        <v>0</v>
      </c>
      <c r="J38" s="636">
        <v>0</v>
      </c>
      <c r="K38" s="647">
        <v>-78.26086956521739</v>
      </c>
      <c r="L38" s="648">
        <v>-100</v>
      </c>
      <c r="M38" s="648">
        <v>-81.81818181818181</v>
      </c>
      <c r="N38" s="681">
        <v>-100</v>
      </c>
    </row>
    <row r="39" spans="1:14" ht="15" customHeight="1">
      <c r="A39" s="680" t="s">
        <v>128</v>
      </c>
      <c r="B39" s="646">
        <v>6.09</v>
      </c>
      <c r="C39" s="646">
        <v>5.49</v>
      </c>
      <c r="D39" s="636">
        <v>0.2930172234349731</v>
      </c>
      <c r="E39" s="646">
        <v>4.48</v>
      </c>
      <c r="F39" s="646">
        <v>4.02</v>
      </c>
      <c r="G39" s="636">
        <v>0.3527553527553527</v>
      </c>
      <c r="H39" s="646">
        <v>0</v>
      </c>
      <c r="I39" s="646">
        <v>0</v>
      </c>
      <c r="J39" s="636">
        <v>0</v>
      </c>
      <c r="K39" s="647">
        <v>-26.436781609195393</v>
      </c>
      <c r="L39" s="648">
        <v>-100</v>
      </c>
      <c r="M39" s="648">
        <v>-26.775956284153025</v>
      </c>
      <c r="N39" s="681">
        <v>-100</v>
      </c>
    </row>
    <row r="40" spans="1:14" ht="15" customHeight="1">
      <c r="A40" s="680" t="s">
        <v>129</v>
      </c>
      <c r="B40" s="646">
        <v>197.99</v>
      </c>
      <c r="C40" s="646">
        <v>69.41</v>
      </c>
      <c r="D40" s="636">
        <v>3.704613019785334</v>
      </c>
      <c r="E40" s="646">
        <v>823.31</v>
      </c>
      <c r="F40" s="646">
        <v>233.03</v>
      </c>
      <c r="G40" s="636">
        <v>20.448402948402947</v>
      </c>
      <c r="H40" s="646">
        <v>48.7</v>
      </c>
      <c r="I40" s="646">
        <v>12.69</v>
      </c>
      <c r="J40" s="636">
        <v>2.034958306606799</v>
      </c>
      <c r="K40" s="647">
        <v>315.83413303702207</v>
      </c>
      <c r="L40" s="648">
        <v>-94.08485260715891</v>
      </c>
      <c r="M40" s="648">
        <v>235.7297219420833</v>
      </c>
      <c r="N40" s="681">
        <v>-94.55434922542162</v>
      </c>
    </row>
    <row r="41" spans="1:14" ht="12.75">
      <c r="A41" s="1330" t="s">
        <v>203</v>
      </c>
      <c r="B41" s="646">
        <v>0</v>
      </c>
      <c r="C41" s="646">
        <v>0</v>
      </c>
      <c r="D41" s="636">
        <v>0</v>
      </c>
      <c r="E41" s="646">
        <v>1</v>
      </c>
      <c r="F41" s="646">
        <v>1</v>
      </c>
      <c r="G41" s="636">
        <v>0.08775008775008775</v>
      </c>
      <c r="H41" s="646">
        <v>0</v>
      </c>
      <c r="I41" s="646">
        <v>0</v>
      </c>
      <c r="J41" s="636">
        <v>0</v>
      </c>
      <c r="K41" s="1329" t="s">
        <v>1461</v>
      </c>
      <c r="L41" s="648">
        <v>-100</v>
      </c>
      <c r="M41" s="1014" t="s">
        <v>1461</v>
      </c>
      <c r="N41" s="681">
        <v>-100</v>
      </c>
    </row>
    <row r="42" spans="1:14" ht="13.5" thickBot="1">
      <c r="A42" s="1331" t="s">
        <v>204</v>
      </c>
      <c r="B42" s="682"/>
      <c r="C42" s="682"/>
      <c r="D42" s="682"/>
      <c r="E42" s="682"/>
      <c r="F42" s="682"/>
      <c r="G42" s="682"/>
      <c r="H42" s="682">
        <v>300</v>
      </c>
      <c r="I42" s="682">
        <v>30.9</v>
      </c>
      <c r="J42" s="683">
        <v>4.955099422706863</v>
      </c>
      <c r="K42" s="1332" t="s">
        <v>1461</v>
      </c>
      <c r="L42" s="1333" t="s">
        <v>1461</v>
      </c>
      <c r="M42" s="1333" t="s">
        <v>1461</v>
      </c>
      <c r="N42" s="1334" t="s">
        <v>1461</v>
      </c>
    </row>
    <row r="43" spans="1:14" ht="13.5" thickTop="1">
      <c r="A43" s="15" t="s">
        <v>1066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20"/>
      <c r="M43" s="20"/>
      <c r="N43" s="31"/>
    </row>
    <row r="44" spans="1:14" ht="12.75">
      <c r="A44" s="31" t="s">
        <v>1369</v>
      </c>
      <c r="B44" s="19"/>
      <c r="C44" s="19"/>
      <c r="D44" s="19"/>
      <c r="E44" s="19"/>
      <c r="F44" s="19"/>
      <c r="G44" s="19"/>
      <c r="H44" s="31"/>
      <c r="I44" s="31"/>
      <c r="J44" s="31"/>
      <c r="K44" s="31"/>
      <c r="L44" s="20"/>
      <c r="M44" s="20"/>
      <c r="N44" s="31"/>
    </row>
    <row r="45" spans="1:14" ht="12.75">
      <c r="A45" s="31" t="s">
        <v>1427</v>
      </c>
      <c r="B45" s="632"/>
      <c r="C45" s="632"/>
      <c r="D45" s="19"/>
      <c r="E45" s="19"/>
      <c r="F45" s="20"/>
      <c r="G45" s="20"/>
      <c r="H45" s="31"/>
      <c r="M45" s="31"/>
      <c r="N45" s="31"/>
    </row>
    <row r="46" spans="1:14" ht="12.75">
      <c r="A46" s="31" t="s">
        <v>1615</v>
      </c>
      <c r="B46" s="632"/>
      <c r="C46" s="32"/>
      <c r="D46" s="19"/>
      <c r="E46" s="19"/>
      <c r="F46" s="20"/>
      <c r="G46" s="20"/>
      <c r="H46" s="31"/>
      <c r="M46" s="31"/>
      <c r="N46" s="31"/>
    </row>
  </sheetData>
  <mergeCells count="17">
    <mergeCell ref="A23:N23"/>
    <mergeCell ref="B24:J24"/>
    <mergeCell ref="K24:N24"/>
    <mergeCell ref="B25:D25"/>
    <mergeCell ref="E25:G25"/>
    <mergeCell ref="H25:J25"/>
    <mergeCell ref="K25:L26"/>
    <mergeCell ref="M25:N26"/>
    <mergeCell ref="A24:A27"/>
    <mergeCell ref="I4:J7"/>
    <mergeCell ref="A1:J1"/>
    <mergeCell ref="A2:J2"/>
    <mergeCell ref="B4:H4"/>
    <mergeCell ref="B5:H5"/>
    <mergeCell ref="C6:E6"/>
    <mergeCell ref="F6:H6"/>
    <mergeCell ref="A4:A8"/>
  </mergeCells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A1" sqref="A1:L1"/>
    </sheetView>
  </sheetViews>
  <sheetFormatPr defaultColWidth="9.140625" defaultRowHeight="12.75"/>
  <cols>
    <col min="1" max="1" width="31.8515625" style="15" customWidth="1"/>
    <col min="2" max="2" width="9.57421875" style="15" customWidth="1"/>
    <col min="3" max="3" width="9.8515625" style="15" customWidth="1"/>
    <col min="4" max="4" width="8.57421875" style="15" customWidth="1"/>
    <col min="5" max="5" width="9.57421875" style="15" customWidth="1"/>
    <col min="6" max="6" width="9.421875" style="15" customWidth="1"/>
    <col min="7" max="7" width="8.7109375" style="15" customWidth="1"/>
    <col min="8" max="8" width="7.8515625" style="15" bestFit="1" customWidth="1"/>
    <col min="9" max="9" width="7.8515625" style="15" customWidth="1"/>
    <col min="10" max="10" width="7.7109375" style="15" customWidth="1"/>
    <col min="11" max="11" width="7.28125" style="15" customWidth="1"/>
    <col min="12" max="12" width="8.28125" style="15" customWidth="1"/>
    <col min="13" max="16384" width="9.140625" style="15" customWidth="1"/>
  </cols>
  <sheetData>
    <row r="1" spans="1:12" ht="12.75">
      <c r="A1" s="1514" t="s">
        <v>1449</v>
      </c>
      <c r="B1" s="1514"/>
      <c r="C1" s="1514"/>
      <c r="D1" s="1514"/>
      <c r="E1" s="1514"/>
      <c r="F1" s="1514"/>
      <c r="G1" s="1514"/>
      <c r="H1" s="1514"/>
      <c r="I1" s="1514"/>
      <c r="J1" s="1514"/>
      <c r="K1" s="1514"/>
      <c r="L1" s="1514"/>
    </row>
    <row r="2" spans="1:12" ht="15.75">
      <c r="A2" s="1515" t="s">
        <v>1246</v>
      </c>
      <c r="B2" s="1515"/>
      <c r="C2" s="1515"/>
      <c r="D2" s="1515"/>
      <c r="E2" s="1515"/>
      <c r="F2" s="1515"/>
      <c r="G2" s="1515"/>
      <c r="H2" s="1515"/>
      <c r="I2" s="1515"/>
      <c r="J2" s="1515"/>
      <c r="K2" s="1515"/>
      <c r="L2" s="1515"/>
    </row>
    <row r="3" spans="1:12" ht="12.75">
      <c r="A3" s="1514" t="s">
        <v>851</v>
      </c>
      <c r="B3" s="1514"/>
      <c r="C3" s="1514"/>
      <c r="D3" s="1514"/>
      <c r="E3" s="1514"/>
      <c r="F3" s="1514"/>
      <c r="G3" s="1514"/>
      <c r="H3" s="1514"/>
      <c r="I3" s="1514"/>
      <c r="J3" s="1514"/>
      <c r="K3" s="1514"/>
      <c r="L3" s="1514"/>
    </row>
    <row r="4" spans="1:12" ht="13.5" thickBot="1">
      <c r="A4" s="1516" t="s">
        <v>624</v>
      </c>
      <c r="B4" s="1516"/>
      <c r="C4" s="1516"/>
      <c r="D4" s="1516"/>
      <c r="E4" s="1516"/>
      <c r="F4" s="1516"/>
      <c r="G4" s="1516"/>
      <c r="H4" s="1516"/>
      <c r="I4" s="1516"/>
      <c r="J4" s="1516"/>
      <c r="K4" s="1516"/>
      <c r="L4" s="1516"/>
    </row>
    <row r="5" spans="1:12" ht="13.5" thickTop="1">
      <c r="A5" s="1158" t="s">
        <v>1247</v>
      </c>
      <c r="B5" s="1163"/>
      <c r="C5" s="1132" t="s">
        <v>371</v>
      </c>
      <c r="D5" s="1510" t="s">
        <v>1490</v>
      </c>
      <c r="E5" s="1511"/>
      <c r="F5" s="1510" t="s">
        <v>1370</v>
      </c>
      <c r="G5" s="1512"/>
      <c r="H5" s="1511"/>
      <c r="I5" s="1510" t="s">
        <v>1516</v>
      </c>
      <c r="J5" s="1512"/>
      <c r="K5" s="1512"/>
      <c r="L5" s="1513"/>
    </row>
    <row r="6" spans="1:12" ht="11.25" customHeight="1">
      <c r="A6" s="1159"/>
      <c r="B6" s="1162" t="s">
        <v>1248</v>
      </c>
      <c r="C6" s="1520" t="s">
        <v>625</v>
      </c>
      <c r="D6" s="1520" t="s">
        <v>968</v>
      </c>
      <c r="E6" s="1520" t="s">
        <v>625</v>
      </c>
      <c r="F6" s="1520" t="s">
        <v>850</v>
      </c>
      <c r="G6" s="1520" t="s">
        <v>968</v>
      </c>
      <c r="H6" s="1520" t="s">
        <v>625</v>
      </c>
      <c r="I6" s="1142" t="s">
        <v>1249</v>
      </c>
      <c r="J6" s="1142" t="s">
        <v>1249</v>
      </c>
      <c r="K6" s="1142" t="s">
        <v>1249</v>
      </c>
      <c r="L6" s="1144" t="s">
        <v>1249</v>
      </c>
    </row>
    <row r="7" spans="1:12" ht="12.75">
      <c r="A7" s="1160"/>
      <c r="B7" s="1161"/>
      <c r="C7" s="1521"/>
      <c r="D7" s="1521"/>
      <c r="E7" s="1521"/>
      <c r="F7" s="1521"/>
      <c r="G7" s="1521"/>
      <c r="H7" s="1521"/>
      <c r="I7" s="1143" t="s">
        <v>1083</v>
      </c>
      <c r="J7" s="1143" t="s">
        <v>1084</v>
      </c>
      <c r="K7" s="1143" t="s">
        <v>1085</v>
      </c>
      <c r="L7" s="1145" t="s">
        <v>1086</v>
      </c>
    </row>
    <row r="8" spans="1:12" ht="12.75">
      <c r="A8" s="1146">
        <v>1</v>
      </c>
      <c r="B8" s="1141">
        <v>2</v>
      </c>
      <c r="C8" s="1141">
        <v>3</v>
      </c>
      <c r="D8" s="1141">
        <v>4</v>
      </c>
      <c r="E8" s="1141">
        <v>5</v>
      </c>
      <c r="F8" s="1141">
        <v>6</v>
      </c>
      <c r="G8" s="1141">
        <v>7</v>
      </c>
      <c r="H8" s="1141">
        <v>8</v>
      </c>
      <c r="I8" s="1141">
        <v>9</v>
      </c>
      <c r="J8" s="1141">
        <v>10</v>
      </c>
      <c r="K8" s="1141">
        <v>11</v>
      </c>
      <c r="L8" s="1147">
        <v>12</v>
      </c>
    </row>
    <row r="9" spans="1:12" ht="12.75">
      <c r="A9" s="1151" t="s">
        <v>1250</v>
      </c>
      <c r="B9" s="1140" t="s">
        <v>1251</v>
      </c>
      <c r="C9" s="1140" t="s">
        <v>513</v>
      </c>
      <c r="D9" s="1140" t="s">
        <v>895</v>
      </c>
      <c r="E9" s="1140" t="s">
        <v>514</v>
      </c>
      <c r="F9" s="1140" t="s">
        <v>826</v>
      </c>
      <c r="G9" s="1140" t="s">
        <v>896</v>
      </c>
      <c r="H9" s="1140" t="s">
        <v>515</v>
      </c>
      <c r="I9" s="1140" t="s">
        <v>516</v>
      </c>
      <c r="J9" s="1140" t="s">
        <v>912</v>
      </c>
      <c r="K9" s="1140" t="s">
        <v>517</v>
      </c>
      <c r="L9" s="1148" t="s">
        <v>1299</v>
      </c>
    </row>
    <row r="10" spans="1:12" ht="12.75">
      <c r="A10" s="1151" t="s">
        <v>1253</v>
      </c>
      <c r="B10" s="1140" t="s">
        <v>1254</v>
      </c>
      <c r="C10" s="1140" t="s">
        <v>518</v>
      </c>
      <c r="D10" s="1140" t="s">
        <v>898</v>
      </c>
      <c r="E10" s="1140" t="s">
        <v>519</v>
      </c>
      <c r="F10" s="1140" t="s">
        <v>810</v>
      </c>
      <c r="G10" s="1140" t="s">
        <v>899</v>
      </c>
      <c r="H10" s="1140" t="s">
        <v>520</v>
      </c>
      <c r="I10" s="1140" t="s">
        <v>958</v>
      </c>
      <c r="J10" s="1140" t="s">
        <v>954</v>
      </c>
      <c r="K10" s="1140" t="s">
        <v>521</v>
      </c>
      <c r="L10" s="1148" t="s">
        <v>831</v>
      </c>
    </row>
    <row r="11" spans="1:12" ht="12.75">
      <c r="A11" s="1152" t="s">
        <v>1255</v>
      </c>
      <c r="B11" s="1141" t="s">
        <v>1256</v>
      </c>
      <c r="C11" s="1141" t="s">
        <v>833</v>
      </c>
      <c r="D11" s="1141" t="s">
        <v>900</v>
      </c>
      <c r="E11" s="1141" t="s">
        <v>522</v>
      </c>
      <c r="F11" s="1141" t="s">
        <v>812</v>
      </c>
      <c r="G11" s="1141" t="s">
        <v>901</v>
      </c>
      <c r="H11" s="1141" t="s">
        <v>812</v>
      </c>
      <c r="I11" s="1141" t="s">
        <v>962</v>
      </c>
      <c r="J11" s="1141" t="s">
        <v>1122</v>
      </c>
      <c r="K11" s="1141" t="s">
        <v>523</v>
      </c>
      <c r="L11" s="1147" t="s">
        <v>347</v>
      </c>
    </row>
    <row r="12" spans="1:12" ht="12.75">
      <c r="A12" s="1152" t="s">
        <v>1258</v>
      </c>
      <c r="B12" s="1141" t="s">
        <v>1259</v>
      </c>
      <c r="C12" s="1141" t="s">
        <v>524</v>
      </c>
      <c r="D12" s="1141" t="s">
        <v>903</v>
      </c>
      <c r="E12" s="1141" t="s">
        <v>525</v>
      </c>
      <c r="F12" s="1141" t="s">
        <v>813</v>
      </c>
      <c r="G12" s="1141" t="s">
        <v>904</v>
      </c>
      <c r="H12" s="1141" t="s">
        <v>526</v>
      </c>
      <c r="I12" s="1141" t="s">
        <v>527</v>
      </c>
      <c r="J12" s="1141" t="s">
        <v>528</v>
      </c>
      <c r="K12" s="1141" t="s">
        <v>529</v>
      </c>
      <c r="L12" s="1147" t="s">
        <v>1122</v>
      </c>
    </row>
    <row r="13" spans="1:12" ht="12.75">
      <c r="A13" s="1152" t="s">
        <v>1260</v>
      </c>
      <c r="B13" s="1141" t="s">
        <v>1261</v>
      </c>
      <c r="C13" s="1141" t="s">
        <v>965</v>
      </c>
      <c r="D13" s="1141" t="s">
        <v>905</v>
      </c>
      <c r="E13" s="1141" t="s">
        <v>530</v>
      </c>
      <c r="F13" s="1141" t="s">
        <v>814</v>
      </c>
      <c r="G13" s="1141" t="s">
        <v>906</v>
      </c>
      <c r="H13" s="1141" t="s">
        <v>531</v>
      </c>
      <c r="I13" s="1141" t="s">
        <v>532</v>
      </c>
      <c r="J13" s="1141" t="s">
        <v>533</v>
      </c>
      <c r="K13" s="1141" t="s">
        <v>534</v>
      </c>
      <c r="L13" s="1147" t="s">
        <v>1271</v>
      </c>
    </row>
    <row r="14" spans="1:12" ht="12.75">
      <c r="A14" s="1152" t="s">
        <v>1262</v>
      </c>
      <c r="B14" s="1141" t="s">
        <v>1263</v>
      </c>
      <c r="C14" s="1141" t="s">
        <v>927</v>
      </c>
      <c r="D14" s="1141" t="s">
        <v>907</v>
      </c>
      <c r="E14" s="1141" t="s">
        <v>524</v>
      </c>
      <c r="F14" s="1141" t="s">
        <v>815</v>
      </c>
      <c r="G14" s="1141" t="s">
        <v>908</v>
      </c>
      <c r="H14" s="1141" t="s">
        <v>535</v>
      </c>
      <c r="I14" s="1141" t="s">
        <v>536</v>
      </c>
      <c r="J14" s="1141" t="s">
        <v>1299</v>
      </c>
      <c r="K14" s="1141" t="s">
        <v>537</v>
      </c>
      <c r="L14" s="1147" t="s">
        <v>538</v>
      </c>
    </row>
    <row r="15" spans="1:12" ht="12.75">
      <c r="A15" s="1152" t="s">
        <v>1265</v>
      </c>
      <c r="B15" s="1141" t="s">
        <v>1266</v>
      </c>
      <c r="C15" s="1141" t="s">
        <v>910</v>
      </c>
      <c r="D15" s="1141" t="s">
        <v>1118</v>
      </c>
      <c r="E15" s="1141" t="s">
        <v>955</v>
      </c>
      <c r="F15" s="1141" t="s">
        <v>816</v>
      </c>
      <c r="G15" s="1141" t="s">
        <v>1190</v>
      </c>
      <c r="H15" s="1141" t="s">
        <v>823</v>
      </c>
      <c r="I15" s="1141" t="s">
        <v>539</v>
      </c>
      <c r="J15" s="1141" t="s">
        <v>1296</v>
      </c>
      <c r="K15" s="1141" t="s">
        <v>521</v>
      </c>
      <c r="L15" s="1147" t="s">
        <v>540</v>
      </c>
    </row>
    <row r="16" spans="1:12" ht="12.75">
      <c r="A16" s="1152" t="s">
        <v>1269</v>
      </c>
      <c r="B16" s="1141" t="s">
        <v>1270</v>
      </c>
      <c r="C16" s="1141" t="s">
        <v>541</v>
      </c>
      <c r="D16" s="1141" t="s">
        <v>911</v>
      </c>
      <c r="E16" s="1141" t="s">
        <v>542</v>
      </c>
      <c r="F16" s="1141" t="s">
        <v>819</v>
      </c>
      <c r="G16" s="1141" t="s">
        <v>818</v>
      </c>
      <c r="H16" s="1141" t="s">
        <v>911</v>
      </c>
      <c r="I16" s="1141" t="s">
        <v>543</v>
      </c>
      <c r="J16" s="1141" t="s">
        <v>902</v>
      </c>
      <c r="K16" s="1141" t="s">
        <v>347</v>
      </c>
      <c r="L16" s="1147" t="s">
        <v>912</v>
      </c>
    </row>
    <row r="17" spans="1:12" ht="12.75">
      <c r="A17" s="1152" t="s">
        <v>1272</v>
      </c>
      <c r="B17" s="1141" t="s">
        <v>1273</v>
      </c>
      <c r="C17" s="1141" t="s">
        <v>544</v>
      </c>
      <c r="D17" s="1141" t="s">
        <v>913</v>
      </c>
      <c r="E17" s="1141" t="s">
        <v>825</v>
      </c>
      <c r="F17" s="1141" t="s">
        <v>820</v>
      </c>
      <c r="G17" s="1141" t="s">
        <v>914</v>
      </c>
      <c r="H17" s="1141" t="s">
        <v>545</v>
      </c>
      <c r="I17" s="1141" t="s">
        <v>546</v>
      </c>
      <c r="J17" s="1141" t="s">
        <v>547</v>
      </c>
      <c r="K17" s="1141" t="s">
        <v>548</v>
      </c>
      <c r="L17" s="1147" t="s">
        <v>937</v>
      </c>
    </row>
    <row r="18" spans="1:12" ht="12.75">
      <c r="A18" s="1152" t="s">
        <v>1274</v>
      </c>
      <c r="B18" s="1141" t="s">
        <v>1275</v>
      </c>
      <c r="C18" s="1141" t="s">
        <v>549</v>
      </c>
      <c r="D18" s="1141" t="s">
        <v>915</v>
      </c>
      <c r="E18" s="1141" t="s">
        <v>550</v>
      </c>
      <c r="F18" s="1141" t="s">
        <v>821</v>
      </c>
      <c r="G18" s="1141" t="s">
        <v>916</v>
      </c>
      <c r="H18" s="1141" t="s">
        <v>551</v>
      </c>
      <c r="I18" s="1141" t="s">
        <v>552</v>
      </c>
      <c r="J18" s="1141" t="s">
        <v>934</v>
      </c>
      <c r="K18" s="1141" t="s">
        <v>553</v>
      </c>
      <c r="L18" s="1147" t="s">
        <v>540</v>
      </c>
    </row>
    <row r="19" spans="1:12" ht="12.75">
      <c r="A19" s="1152" t="s">
        <v>1276</v>
      </c>
      <c r="B19" s="1141" t="s">
        <v>1277</v>
      </c>
      <c r="C19" s="1141" t="s">
        <v>554</v>
      </c>
      <c r="D19" s="1141" t="s">
        <v>918</v>
      </c>
      <c r="E19" s="1141" t="s">
        <v>555</v>
      </c>
      <c r="F19" s="1141" t="s">
        <v>822</v>
      </c>
      <c r="G19" s="1141" t="s">
        <v>919</v>
      </c>
      <c r="H19" s="1141" t="s">
        <v>556</v>
      </c>
      <c r="I19" s="1141" t="s">
        <v>557</v>
      </c>
      <c r="J19" s="1141" t="s">
        <v>558</v>
      </c>
      <c r="K19" s="1141" t="s">
        <v>559</v>
      </c>
      <c r="L19" s="1147" t="s">
        <v>909</v>
      </c>
    </row>
    <row r="20" spans="1:12" ht="12.75">
      <c r="A20" s="1152" t="s">
        <v>1278</v>
      </c>
      <c r="B20" s="1141" t="s">
        <v>1279</v>
      </c>
      <c r="C20" s="1141" t="s">
        <v>560</v>
      </c>
      <c r="D20" s="1141" t="s">
        <v>896</v>
      </c>
      <c r="E20" s="1141" t="s">
        <v>928</v>
      </c>
      <c r="F20" s="1141" t="s">
        <v>823</v>
      </c>
      <c r="G20" s="1141" t="s">
        <v>921</v>
      </c>
      <c r="H20" s="1141" t="s">
        <v>561</v>
      </c>
      <c r="I20" s="1141" t="s">
        <v>562</v>
      </c>
      <c r="J20" s="1141" t="s">
        <v>1271</v>
      </c>
      <c r="K20" s="1141" t="s">
        <v>563</v>
      </c>
      <c r="L20" s="1147" t="s">
        <v>1296</v>
      </c>
    </row>
    <row r="21" spans="1:12" ht="12.75">
      <c r="A21" s="1152" t="s">
        <v>1280</v>
      </c>
      <c r="B21" s="1141" t="s">
        <v>1281</v>
      </c>
      <c r="C21" s="1141" t="s">
        <v>922</v>
      </c>
      <c r="D21" s="1141" t="s">
        <v>923</v>
      </c>
      <c r="E21" s="1141" t="s">
        <v>923</v>
      </c>
      <c r="F21" s="1141" t="s">
        <v>1282</v>
      </c>
      <c r="G21" s="1141" t="s">
        <v>1282</v>
      </c>
      <c r="H21" s="1141" t="s">
        <v>1282</v>
      </c>
      <c r="I21" s="1141" t="s">
        <v>924</v>
      </c>
      <c r="J21" s="1141" t="s">
        <v>1268</v>
      </c>
      <c r="K21" s="1141" t="s">
        <v>926</v>
      </c>
      <c r="L21" s="1147" t="s">
        <v>1268</v>
      </c>
    </row>
    <row r="22" spans="1:12" ht="12.75">
      <c r="A22" s="1152" t="s">
        <v>1283</v>
      </c>
      <c r="B22" s="1141" t="s">
        <v>1284</v>
      </c>
      <c r="C22" s="1141" t="s">
        <v>927</v>
      </c>
      <c r="D22" s="1141" t="s">
        <v>928</v>
      </c>
      <c r="E22" s="1141" t="s">
        <v>928</v>
      </c>
      <c r="F22" s="1141" t="s">
        <v>1285</v>
      </c>
      <c r="G22" s="1141" t="s">
        <v>1285</v>
      </c>
      <c r="H22" s="1141" t="s">
        <v>1285</v>
      </c>
      <c r="I22" s="1141" t="s">
        <v>929</v>
      </c>
      <c r="J22" s="1141" t="s">
        <v>1268</v>
      </c>
      <c r="K22" s="1141" t="s">
        <v>925</v>
      </c>
      <c r="L22" s="1147" t="s">
        <v>1268</v>
      </c>
    </row>
    <row r="23" spans="1:12" ht="12.75">
      <c r="A23" s="1152" t="s">
        <v>1286</v>
      </c>
      <c r="B23" s="1141" t="s">
        <v>1287</v>
      </c>
      <c r="C23" s="1141" t="s">
        <v>917</v>
      </c>
      <c r="D23" s="1141" t="s">
        <v>930</v>
      </c>
      <c r="E23" s="1141" t="s">
        <v>564</v>
      </c>
      <c r="F23" s="1141" t="s">
        <v>824</v>
      </c>
      <c r="G23" s="1141" t="s">
        <v>931</v>
      </c>
      <c r="H23" s="1141" t="s">
        <v>565</v>
      </c>
      <c r="I23" s="1141" t="s">
        <v>566</v>
      </c>
      <c r="J23" s="1141" t="s">
        <v>1299</v>
      </c>
      <c r="K23" s="1141" t="s">
        <v>567</v>
      </c>
      <c r="L23" s="1147" t="s">
        <v>568</v>
      </c>
    </row>
    <row r="24" spans="1:12" ht="12.75">
      <c r="A24" s="1151" t="s">
        <v>1288</v>
      </c>
      <c r="B24" s="1140" t="s">
        <v>1289</v>
      </c>
      <c r="C24" s="1140" t="s">
        <v>569</v>
      </c>
      <c r="D24" s="1140" t="s">
        <v>932</v>
      </c>
      <c r="E24" s="1140" t="s">
        <v>570</v>
      </c>
      <c r="F24" s="1140" t="s">
        <v>1318</v>
      </c>
      <c r="G24" s="1140" t="s">
        <v>933</v>
      </c>
      <c r="H24" s="1140" t="s">
        <v>571</v>
      </c>
      <c r="I24" s="1140" t="s">
        <v>572</v>
      </c>
      <c r="J24" s="1140" t="s">
        <v>347</v>
      </c>
      <c r="K24" s="1140" t="s">
        <v>573</v>
      </c>
      <c r="L24" s="1148" t="s">
        <v>811</v>
      </c>
    </row>
    <row r="25" spans="1:12" ht="12.75">
      <c r="A25" s="1152" t="s">
        <v>1290</v>
      </c>
      <c r="B25" s="1141" t="s">
        <v>1291</v>
      </c>
      <c r="C25" s="1141" t="s">
        <v>574</v>
      </c>
      <c r="D25" s="1141" t="s">
        <v>846</v>
      </c>
      <c r="E25" s="1141" t="s">
        <v>575</v>
      </c>
      <c r="F25" s="1141" t="s">
        <v>1252</v>
      </c>
      <c r="G25" s="1141" t="s">
        <v>936</v>
      </c>
      <c r="H25" s="1141" t="s">
        <v>936</v>
      </c>
      <c r="I25" s="1141" t="s">
        <v>576</v>
      </c>
      <c r="J25" s="1141" t="s">
        <v>1296</v>
      </c>
      <c r="K25" s="1141" t="s">
        <v>577</v>
      </c>
      <c r="L25" s="1147" t="s">
        <v>1268</v>
      </c>
    </row>
    <row r="26" spans="1:12" ht="12.75">
      <c r="A26" s="1152" t="s">
        <v>1294</v>
      </c>
      <c r="B26" s="1141" t="s">
        <v>1295</v>
      </c>
      <c r="C26" s="1141" t="s">
        <v>578</v>
      </c>
      <c r="D26" s="1141" t="s">
        <v>922</v>
      </c>
      <c r="E26" s="1141" t="s">
        <v>828</v>
      </c>
      <c r="F26" s="1141" t="s">
        <v>830</v>
      </c>
      <c r="G26" s="1141" t="s">
        <v>933</v>
      </c>
      <c r="H26" s="1141" t="s">
        <v>579</v>
      </c>
      <c r="I26" s="1141" t="s">
        <v>1119</v>
      </c>
      <c r="J26" s="1141" t="s">
        <v>941</v>
      </c>
      <c r="K26" s="1141" t="s">
        <v>516</v>
      </c>
      <c r="L26" s="1147" t="s">
        <v>580</v>
      </c>
    </row>
    <row r="27" spans="1:12" ht="12.75">
      <c r="A27" s="1152" t="s">
        <v>1297</v>
      </c>
      <c r="B27" s="1141" t="s">
        <v>1298</v>
      </c>
      <c r="C27" s="1141" t="s">
        <v>1302</v>
      </c>
      <c r="D27" s="1141" t="s">
        <v>939</v>
      </c>
      <c r="E27" s="1141" t="s">
        <v>579</v>
      </c>
      <c r="F27" s="1141" t="s">
        <v>833</v>
      </c>
      <c r="G27" s="1141" t="s">
        <v>940</v>
      </c>
      <c r="H27" s="1141" t="s">
        <v>581</v>
      </c>
      <c r="I27" s="1141" t="s">
        <v>1315</v>
      </c>
      <c r="J27" s="1141" t="s">
        <v>1271</v>
      </c>
      <c r="K27" s="1141" t="s">
        <v>1121</v>
      </c>
      <c r="L27" s="1147" t="s">
        <v>935</v>
      </c>
    </row>
    <row r="28" spans="1:12" ht="12.75">
      <c r="A28" s="1152" t="s">
        <v>1300</v>
      </c>
      <c r="B28" s="1141" t="s">
        <v>1301</v>
      </c>
      <c r="C28" s="1141" t="s">
        <v>829</v>
      </c>
      <c r="D28" s="1141" t="s">
        <v>942</v>
      </c>
      <c r="E28" s="1141" t="s">
        <v>942</v>
      </c>
      <c r="F28" s="1141" t="s">
        <v>1292</v>
      </c>
      <c r="G28" s="1141" t="s">
        <v>1292</v>
      </c>
      <c r="H28" s="1141" t="s">
        <v>1292</v>
      </c>
      <c r="I28" s="1141" t="s">
        <v>943</v>
      </c>
      <c r="J28" s="1141" t="s">
        <v>1268</v>
      </c>
      <c r="K28" s="1141" t="s">
        <v>1121</v>
      </c>
      <c r="L28" s="1147" t="s">
        <v>1268</v>
      </c>
    </row>
    <row r="29" spans="1:12" ht="12.75">
      <c r="A29" s="1152" t="s">
        <v>1303</v>
      </c>
      <c r="B29" s="1141" t="s">
        <v>1304</v>
      </c>
      <c r="C29" s="1141" t="s">
        <v>518</v>
      </c>
      <c r="D29" s="1141" t="s">
        <v>828</v>
      </c>
      <c r="E29" s="1141" t="s">
        <v>828</v>
      </c>
      <c r="F29" s="1141" t="s">
        <v>1193</v>
      </c>
      <c r="G29" s="1141" t="s">
        <v>830</v>
      </c>
      <c r="H29" s="1141" t="s">
        <v>554</v>
      </c>
      <c r="I29" s="1141" t="s">
        <v>582</v>
      </c>
      <c r="J29" s="1141" t="s">
        <v>1268</v>
      </c>
      <c r="K29" s="1141" t="s">
        <v>946</v>
      </c>
      <c r="L29" s="1147" t="s">
        <v>1264</v>
      </c>
    </row>
    <row r="30" spans="1:12" ht="12.75">
      <c r="A30" s="1152" t="s">
        <v>1306</v>
      </c>
      <c r="B30" s="1141" t="s">
        <v>1307</v>
      </c>
      <c r="C30" s="1141" t="s">
        <v>1308</v>
      </c>
      <c r="D30" s="1141" t="s">
        <v>1308</v>
      </c>
      <c r="E30" s="1141" t="s">
        <v>1308</v>
      </c>
      <c r="F30" s="1141" t="s">
        <v>834</v>
      </c>
      <c r="G30" s="1141" t="s">
        <v>834</v>
      </c>
      <c r="H30" s="1141" t="s">
        <v>834</v>
      </c>
      <c r="I30" s="1141" t="s">
        <v>1268</v>
      </c>
      <c r="J30" s="1141" t="s">
        <v>1268</v>
      </c>
      <c r="K30" s="1141" t="s">
        <v>944</v>
      </c>
      <c r="L30" s="1147" t="s">
        <v>1268</v>
      </c>
    </row>
    <row r="31" spans="1:12" ht="12.75">
      <c r="A31" s="1152" t="s">
        <v>1309</v>
      </c>
      <c r="B31" s="1141" t="s">
        <v>1310</v>
      </c>
      <c r="C31" s="1141" t="s">
        <v>583</v>
      </c>
      <c r="D31" s="1141" t="s">
        <v>945</v>
      </c>
      <c r="E31" s="1141" t="s">
        <v>945</v>
      </c>
      <c r="F31" s="1141" t="s">
        <v>836</v>
      </c>
      <c r="G31" s="1141" t="s">
        <v>827</v>
      </c>
      <c r="H31" s="1141" t="s">
        <v>584</v>
      </c>
      <c r="I31" s="1141" t="s">
        <v>585</v>
      </c>
      <c r="J31" s="1141" t="s">
        <v>1268</v>
      </c>
      <c r="K31" s="1141" t="s">
        <v>586</v>
      </c>
      <c r="L31" s="1147" t="s">
        <v>912</v>
      </c>
    </row>
    <row r="32" spans="1:12" ht="12.75">
      <c r="A32" s="1152" t="s">
        <v>1311</v>
      </c>
      <c r="B32" s="1141" t="s">
        <v>1312</v>
      </c>
      <c r="C32" s="1141" t="s">
        <v>1313</v>
      </c>
      <c r="D32" s="1141" t="s">
        <v>1305</v>
      </c>
      <c r="E32" s="1141" t="s">
        <v>1305</v>
      </c>
      <c r="F32" s="1141" t="s">
        <v>1257</v>
      </c>
      <c r="G32" s="1141" t="s">
        <v>1257</v>
      </c>
      <c r="H32" s="1141" t="s">
        <v>1257</v>
      </c>
      <c r="I32" s="1141" t="s">
        <v>1314</v>
      </c>
      <c r="J32" s="1141" t="s">
        <v>1268</v>
      </c>
      <c r="K32" s="1141" t="s">
        <v>1315</v>
      </c>
      <c r="L32" s="1147" t="s">
        <v>1268</v>
      </c>
    </row>
    <row r="33" spans="1:12" ht="12.75">
      <c r="A33" s="1152" t="s">
        <v>1316</v>
      </c>
      <c r="B33" s="1141" t="s">
        <v>1317</v>
      </c>
      <c r="C33" s="1141" t="s">
        <v>948</v>
      </c>
      <c r="D33" s="1141" t="s">
        <v>945</v>
      </c>
      <c r="E33" s="1141" t="s">
        <v>945</v>
      </c>
      <c r="F33" s="1141" t="s">
        <v>1117</v>
      </c>
      <c r="G33" s="1141" t="s">
        <v>1319</v>
      </c>
      <c r="H33" s="1141" t="s">
        <v>587</v>
      </c>
      <c r="I33" s="1141" t="s">
        <v>949</v>
      </c>
      <c r="J33" s="1141" t="s">
        <v>1268</v>
      </c>
      <c r="K33" s="1141" t="s">
        <v>967</v>
      </c>
      <c r="L33" s="1147" t="s">
        <v>817</v>
      </c>
    </row>
    <row r="34" spans="1:12" ht="12.75">
      <c r="A34" s="1517" t="s">
        <v>1194</v>
      </c>
      <c r="B34" s="1518"/>
      <c r="C34" s="1518"/>
      <c r="D34" s="1518"/>
      <c r="E34" s="1518"/>
      <c r="F34" s="1518"/>
      <c r="G34" s="1518"/>
      <c r="H34" s="1518"/>
      <c r="I34" s="1518"/>
      <c r="J34" s="1518"/>
      <c r="K34" s="1518"/>
      <c r="L34" s="1519"/>
    </row>
    <row r="35" spans="1:12" s="27" customFormat="1" ht="12.75">
      <c r="A35" s="1151" t="s">
        <v>1250</v>
      </c>
      <c r="B35" s="1140" t="s">
        <v>1251</v>
      </c>
      <c r="C35" s="1140" t="s">
        <v>1293</v>
      </c>
      <c r="D35" s="1140" t="s">
        <v>950</v>
      </c>
      <c r="E35" s="1140" t="s">
        <v>588</v>
      </c>
      <c r="F35" s="1140" t="s">
        <v>837</v>
      </c>
      <c r="G35" s="1140" t="s">
        <v>837</v>
      </c>
      <c r="H35" s="1140" t="s">
        <v>589</v>
      </c>
      <c r="I35" s="1140" t="s">
        <v>590</v>
      </c>
      <c r="J35" s="1140" t="s">
        <v>591</v>
      </c>
      <c r="K35" s="1140" t="s">
        <v>592</v>
      </c>
      <c r="L35" s="1148" t="s">
        <v>947</v>
      </c>
    </row>
    <row r="36" spans="1:12" s="27" customFormat="1" ht="12.75">
      <c r="A36" s="1151" t="s">
        <v>1253</v>
      </c>
      <c r="B36" s="1140" t="s">
        <v>1116</v>
      </c>
      <c r="C36" s="1140" t="s">
        <v>593</v>
      </c>
      <c r="D36" s="1140" t="s">
        <v>951</v>
      </c>
      <c r="E36" s="1140" t="s">
        <v>594</v>
      </c>
      <c r="F36" s="1140" t="s">
        <v>838</v>
      </c>
      <c r="G36" s="1140" t="s">
        <v>952</v>
      </c>
      <c r="H36" s="1140" t="s">
        <v>595</v>
      </c>
      <c r="I36" s="1140" t="s">
        <v>596</v>
      </c>
      <c r="J36" s="1140" t="s">
        <v>597</v>
      </c>
      <c r="K36" s="1140" t="s">
        <v>598</v>
      </c>
      <c r="L36" s="1148" t="s">
        <v>1299</v>
      </c>
    </row>
    <row r="37" spans="1:12" s="27" customFormat="1" ht="12.75">
      <c r="A37" s="1151" t="s">
        <v>1288</v>
      </c>
      <c r="B37" s="1140" t="s">
        <v>1120</v>
      </c>
      <c r="C37" s="1140" t="s">
        <v>599</v>
      </c>
      <c r="D37" s="1140" t="s">
        <v>832</v>
      </c>
      <c r="E37" s="1140" t="s">
        <v>600</v>
      </c>
      <c r="F37" s="1140" t="s">
        <v>839</v>
      </c>
      <c r="G37" s="1140" t="s">
        <v>953</v>
      </c>
      <c r="H37" s="1140" t="s">
        <v>601</v>
      </c>
      <c r="I37" s="1140" t="s">
        <v>572</v>
      </c>
      <c r="J37" s="1140" t="s">
        <v>831</v>
      </c>
      <c r="K37" s="1140" t="s">
        <v>946</v>
      </c>
      <c r="L37" s="1148" t="s">
        <v>941</v>
      </c>
    </row>
    <row r="38" spans="1:12" s="27" customFormat="1" ht="12.75">
      <c r="A38" s="1517" t="s">
        <v>1195</v>
      </c>
      <c r="B38" s="1518"/>
      <c r="C38" s="1518"/>
      <c r="D38" s="1518"/>
      <c r="E38" s="1518"/>
      <c r="F38" s="1518"/>
      <c r="G38" s="1518"/>
      <c r="H38" s="1518"/>
      <c r="I38" s="1518"/>
      <c r="J38" s="1518"/>
      <c r="K38" s="1518"/>
      <c r="L38" s="1519"/>
    </row>
    <row r="39" spans="1:12" s="27" customFormat="1" ht="12.75">
      <c r="A39" s="1151" t="s">
        <v>1250</v>
      </c>
      <c r="B39" s="1140" t="s">
        <v>1251</v>
      </c>
      <c r="C39" s="1140" t="s">
        <v>602</v>
      </c>
      <c r="D39" s="1140" t="s">
        <v>1189</v>
      </c>
      <c r="E39" s="1140" t="s">
        <v>897</v>
      </c>
      <c r="F39" s="1140" t="s">
        <v>840</v>
      </c>
      <c r="G39" s="1140" t="s">
        <v>955</v>
      </c>
      <c r="H39" s="1140" t="s">
        <v>913</v>
      </c>
      <c r="I39" s="1140" t="s">
        <v>603</v>
      </c>
      <c r="J39" s="1140" t="s">
        <v>348</v>
      </c>
      <c r="K39" s="1140" t="s">
        <v>604</v>
      </c>
      <c r="L39" s="1148" t="s">
        <v>347</v>
      </c>
    </row>
    <row r="40" spans="1:12" s="27" customFormat="1" ht="12.75">
      <c r="A40" s="1151" t="s">
        <v>1253</v>
      </c>
      <c r="B40" s="1140" t="s">
        <v>345</v>
      </c>
      <c r="C40" s="1140" t="s">
        <v>605</v>
      </c>
      <c r="D40" s="1140" t="s">
        <v>1267</v>
      </c>
      <c r="E40" s="1140" t="s">
        <v>606</v>
      </c>
      <c r="F40" s="1140" t="s">
        <v>841</v>
      </c>
      <c r="G40" s="1140" t="s">
        <v>957</v>
      </c>
      <c r="H40" s="1140" t="s">
        <v>607</v>
      </c>
      <c r="I40" s="1140" t="s">
        <v>608</v>
      </c>
      <c r="J40" s="1140" t="s">
        <v>909</v>
      </c>
      <c r="K40" s="1140" t="s">
        <v>609</v>
      </c>
      <c r="L40" s="1148" t="s">
        <v>1122</v>
      </c>
    </row>
    <row r="41" spans="1:12" s="27" customFormat="1" ht="12.75">
      <c r="A41" s="1151" t="s">
        <v>1288</v>
      </c>
      <c r="B41" s="1140" t="s">
        <v>346</v>
      </c>
      <c r="C41" s="1140" t="s">
        <v>610</v>
      </c>
      <c r="D41" s="1140" t="s">
        <v>835</v>
      </c>
      <c r="E41" s="1140" t="s">
        <v>611</v>
      </c>
      <c r="F41" s="1140" t="s">
        <v>846</v>
      </c>
      <c r="G41" s="1140" t="s">
        <v>959</v>
      </c>
      <c r="H41" s="1140" t="s">
        <v>612</v>
      </c>
      <c r="I41" s="1140" t="s">
        <v>613</v>
      </c>
      <c r="J41" s="1140" t="s">
        <v>347</v>
      </c>
      <c r="K41" s="1140" t="s">
        <v>614</v>
      </c>
      <c r="L41" s="1148" t="s">
        <v>1299</v>
      </c>
    </row>
    <row r="42" spans="1:12" s="27" customFormat="1" ht="12.75">
      <c r="A42" s="1517" t="s">
        <v>1196</v>
      </c>
      <c r="B42" s="1518"/>
      <c r="C42" s="1518"/>
      <c r="D42" s="1518"/>
      <c r="E42" s="1518"/>
      <c r="F42" s="1518"/>
      <c r="G42" s="1518"/>
      <c r="H42" s="1518"/>
      <c r="I42" s="1518"/>
      <c r="J42" s="1518"/>
      <c r="K42" s="1518"/>
      <c r="L42" s="1519"/>
    </row>
    <row r="43" spans="1:12" s="27" customFormat="1" ht="12.75">
      <c r="A43" s="1151" t="s">
        <v>1250</v>
      </c>
      <c r="B43" s="1140" t="s">
        <v>1251</v>
      </c>
      <c r="C43" s="1140" t="s">
        <v>938</v>
      </c>
      <c r="D43" s="1140" t="s">
        <v>960</v>
      </c>
      <c r="E43" s="1140" t="s">
        <v>615</v>
      </c>
      <c r="F43" s="1140" t="s">
        <v>847</v>
      </c>
      <c r="G43" s="1140" t="s">
        <v>961</v>
      </c>
      <c r="H43" s="1140" t="s">
        <v>896</v>
      </c>
      <c r="I43" s="1140" t="s">
        <v>1314</v>
      </c>
      <c r="J43" s="1140" t="s">
        <v>1271</v>
      </c>
      <c r="K43" s="1140" t="s">
        <v>956</v>
      </c>
      <c r="L43" s="1148" t="s">
        <v>1268</v>
      </c>
    </row>
    <row r="44" spans="1:12" s="27" customFormat="1" ht="12.75">
      <c r="A44" s="1151" t="s">
        <v>1253</v>
      </c>
      <c r="B44" s="1140" t="s">
        <v>781</v>
      </c>
      <c r="C44" s="1140" t="s">
        <v>616</v>
      </c>
      <c r="D44" s="1140" t="s">
        <v>963</v>
      </c>
      <c r="E44" s="1140" t="s">
        <v>617</v>
      </c>
      <c r="F44" s="1140" t="s">
        <v>848</v>
      </c>
      <c r="G44" s="1140" t="s">
        <v>964</v>
      </c>
      <c r="H44" s="1140" t="s">
        <v>618</v>
      </c>
      <c r="I44" s="1140" t="s">
        <v>920</v>
      </c>
      <c r="J44" s="1140" t="s">
        <v>912</v>
      </c>
      <c r="K44" s="1140" t="s">
        <v>619</v>
      </c>
      <c r="L44" s="1148" t="s">
        <v>935</v>
      </c>
    </row>
    <row r="45" spans="1:12" s="27" customFormat="1" ht="13.5" thickBot="1">
      <c r="A45" s="1153" t="s">
        <v>1288</v>
      </c>
      <c r="B45" s="1149" t="s">
        <v>784</v>
      </c>
      <c r="C45" s="1149" t="s">
        <v>620</v>
      </c>
      <c r="D45" s="1149" t="s">
        <v>965</v>
      </c>
      <c r="E45" s="1149" t="s">
        <v>570</v>
      </c>
      <c r="F45" s="1149" t="s">
        <v>849</v>
      </c>
      <c r="G45" s="1149" t="s">
        <v>966</v>
      </c>
      <c r="H45" s="1149" t="s">
        <v>621</v>
      </c>
      <c r="I45" s="1149" t="s">
        <v>622</v>
      </c>
      <c r="J45" s="1149" t="s">
        <v>347</v>
      </c>
      <c r="K45" s="1149" t="s">
        <v>623</v>
      </c>
      <c r="L45" s="1150" t="s">
        <v>1296</v>
      </c>
    </row>
    <row r="46" ht="24.75" customHeight="1" thickTop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</sheetData>
  <mergeCells count="16">
    <mergeCell ref="A34:L34"/>
    <mergeCell ref="A38:L38"/>
    <mergeCell ref="A42:L42"/>
    <mergeCell ref="G6:G7"/>
    <mergeCell ref="H6:H7"/>
    <mergeCell ref="C6:C7"/>
    <mergeCell ref="D6:D7"/>
    <mergeCell ref="E6:E7"/>
    <mergeCell ref="F6:F7"/>
    <mergeCell ref="D5:E5"/>
    <mergeCell ref="F5:H5"/>
    <mergeCell ref="I5:L5"/>
    <mergeCell ref="A1:L1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selection activeCell="A1" sqref="A1:G1"/>
    </sheetView>
  </sheetViews>
  <sheetFormatPr defaultColWidth="12.421875" defaultRowHeight="12.75"/>
  <cols>
    <col min="1" max="1" width="15.57421875" style="8" customWidth="1"/>
    <col min="2" max="2" width="12.421875" style="8" customWidth="1"/>
    <col min="3" max="3" width="14.00390625" style="8" customWidth="1"/>
    <col min="4" max="7" width="12.421875" style="8" customWidth="1"/>
    <col min="8" max="9" width="12.421875" style="8" hidden="1" customWidth="1"/>
    <col min="10" max="16384" width="12.421875" style="8" customWidth="1"/>
  </cols>
  <sheetData>
    <row r="1" spans="1:9" ht="12.75">
      <c r="A1" s="1522" t="s">
        <v>758</v>
      </c>
      <c r="B1" s="1522"/>
      <c r="C1" s="1522"/>
      <c r="D1" s="1522"/>
      <c r="E1" s="1522"/>
      <c r="F1" s="1522"/>
      <c r="G1" s="1522"/>
      <c r="H1" s="33"/>
      <c r="I1" s="33"/>
    </row>
    <row r="2" spans="1:10" ht="19.5" customHeight="1">
      <c r="A2" s="1523" t="s">
        <v>969</v>
      </c>
      <c r="B2" s="1523"/>
      <c r="C2" s="1523"/>
      <c r="D2" s="1523"/>
      <c r="E2" s="1523"/>
      <c r="F2" s="1523"/>
      <c r="G2" s="1523"/>
      <c r="H2" s="1523"/>
      <c r="I2" s="1523"/>
      <c r="J2" s="178"/>
    </row>
    <row r="3" spans="1:9" ht="15.75" customHeight="1">
      <c r="A3" s="1524" t="s">
        <v>716</v>
      </c>
      <c r="B3" s="1525"/>
      <c r="C3" s="1525"/>
      <c r="D3" s="1525"/>
      <c r="E3" s="1525"/>
      <c r="F3" s="1525"/>
      <c r="G3" s="1525"/>
      <c r="H3" s="1525"/>
      <c r="I3" s="1525"/>
    </row>
    <row r="4" spans="1:13" ht="9.75" customHeight="1" thickBot="1">
      <c r="A4" s="9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4.75" customHeight="1" thickTop="1">
      <c r="A5" s="1526" t="s">
        <v>1420</v>
      </c>
      <c r="B5" s="1529" t="s">
        <v>371</v>
      </c>
      <c r="C5" s="1529"/>
      <c r="D5" s="1529" t="s">
        <v>1490</v>
      </c>
      <c r="E5" s="1529"/>
      <c r="F5" s="1529" t="s">
        <v>1148</v>
      </c>
      <c r="G5" s="1530"/>
      <c r="H5" s="10" t="s">
        <v>1034</v>
      </c>
      <c r="I5" s="11"/>
      <c r="J5" s="14"/>
      <c r="K5" s="14"/>
      <c r="L5" s="14"/>
      <c r="M5" s="14"/>
    </row>
    <row r="6" spans="1:13" ht="24.75" customHeight="1">
      <c r="A6" s="1527"/>
      <c r="B6" s="1531" t="s">
        <v>1064</v>
      </c>
      <c r="C6" s="1532"/>
      <c r="D6" s="1531" t="s">
        <v>1064</v>
      </c>
      <c r="E6" s="1532"/>
      <c r="F6" s="1531" t="s">
        <v>1063</v>
      </c>
      <c r="G6" s="1532"/>
      <c r="H6" s="1297"/>
      <c r="I6" s="1298"/>
      <c r="J6" s="14"/>
      <c r="K6" s="14"/>
      <c r="L6" s="14"/>
      <c r="M6" s="14"/>
    </row>
    <row r="7" spans="1:13" ht="24.75" customHeight="1">
      <c r="A7" s="1528"/>
      <c r="B7" s="1123" t="s">
        <v>1373</v>
      </c>
      <c r="C7" s="1124" t="s">
        <v>1173</v>
      </c>
      <c r="D7" s="1124" t="s">
        <v>1373</v>
      </c>
      <c r="E7" s="1123" t="s">
        <v>1173</v>
      </c>
      <c r="F7" s="1123" t="s">
        <v>1373</v>
      </c>
      <c r="G7" s="1125" t="s">
        <v>1173</v>
      </c>
      <c r="H7" s="12" t="s">
        <v>1035</v>
      </c>
      <c r="I7" s="12" t="s">
        <v>1036</v>
      </c>
      <c r="J7" s="14"/>
      <c r="K7" s="14"/>
      <c r="L7" s="14"/>
      <c r="M7" s="14"/>
    </row>
    <row r="8" spans="1:16" ht="24.75" customHeight="1">
      <c r="A8" s="1126" t="s">
        <v>740</v>
      </c>
      <c r="B8" s="1127">
        <v>220.2</v>
      </c>
      <c r="C8" s="1127">
        <v>13.097072419106311</v>
      </c>
      <c r="D8" s="1127">
        <v>243.1</v>
      </c>
      <c r="E8" s="1127">
        <v>10.4</v>
      </c>
      <c r="F8" s="1127">
        <v>148.9</v>
      </c>
      <c r="G8" s="1128">
        <v>9.5</v>
      </c>
      <c r="H8" s="14"/>
      <c r="I8" s="14"/>
      <c r="J8" s="14"/>
      <c r="L8" s="14"/>
      <c r="M8" s="14"/>
      <c r="N8" s="14"/>
      <c r="O8" s="14"/>
      <c r="P8" s="14"/>
    </row>
    <row r="9" spans="1:16" ht="24.75" customHeight="1">
      <c r="A9" s="1126" t="s">
        <v>1161</v>
      </c>
      <c r="B9" s="1127">
        <v>224.5</v>
      </c>
      <c r="C9" s="1127">
        <v>13.498483316481298</v>
      </c>
      <c r="D9" s="1127">
        <v>246.3</v>
      </c>
      <c r="E9" s="1127">
        <v>9.7</v>
      </c>
      <c r="F9" s="1127">
        <v>149.2</v>
      </c>
      <c r="G9" s="1128">
        <v>8.6</v>
      </c>
      <c r="H9" s="14"/>
      <c r="I9" s="14"/>
      <c r="J9" s="14"/>
      <c r="L9" s="14"/>
      <c r="M9" s="14"/>
      <c r="N9" s="14"/>
      <c r="O9" s="14"/>
      <c r="P9" s="14"/>
    </row>
    <row r="10" spans="1:16" ht="24.75" customHeight="1">
      <c r="A10" s="1126" t="s">
        <v>1162</v>
      </c>
      <c r="B10" s="1127">
        <v>226.8</v>
      </c>
      <c r="C10" s="1127">
        <v>14.141922496225476</v>
      </c>
      <c r="D10" s="1127">
        <v>248</v>
      </c>
      <c r="E10" s="1127">
        <v>9.3</v>
      </c>
      <c r="F10" s="1127">
        <v>150.23</v>
      </c>
      <c r="G10" s="1128">
        <v>8.9</v>
      </c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4.75" customHeight="1">
      <c r="A11" s="1126" t="s">
        <v>1163</v>
      </c>
      <c r="B11" s="1127">
        <v>227.5</v>
      </c>
      <c r="C11" s="1127">
        <v>14.494212380473087</v>
      </c>
      <c r="D11" s="1127">
        <v>250</v>
      </c>
      <c r="E11" s="1127">
        <v>9.9</v>
      </c>
      <c r="F11" s="1127">
        <v>150.7</v>
      </c>
      <c r="G11" s="1128">
        <v>8.4</v>
      </c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24.75" customHeight="1">
      <c r="A12" s="1126" t="s">
        <v>1164</v>
      </c>
      <c r="B12" s="1127">
        <v>223.7</v>
      </c>
      <c r="C12" s="1127">
        <v>14.074451810300872</v>
      </c>
      <c r="D12" s="1127">
        <v>249</v>
      </c>
      <c r="E12" s="1127">
        <v>11.3</v>
      </c>
      <c r="F12" s="1127">
        <v>151.6</v>
      </c>
      <c r="G12" s="1128">
        <v>9.6</v>
      </c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4.75" customHeight="1">
      <c r="A13" s="1126" t="s">
        <v>1165</v>
      </c>
      <c r="B13" s="1127">
        <v>222.1</v>
      </c>
      <c r="C13" s="1127">
        <v>14.36663233779609</v>
      </c>
      <c r="D13" s="1127">
        <v>248.3</v>
      </c>
      <c r="E13" s="1127">
        <v>11.8</v>
      </c>
      <c r="F13" s="1127"/>
      <c r="G13" s="1128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4.75" customHeight="1">
      <c r="A14" s="1126" t="s">
        <v>1166</v>
      </c>
      <c r="B14" s="1127">
        <v>223.1</v>
      </c>
      <c r="C14" s="1127">
        <v>13.652572592969932</v>
      </c>
      <c r="D14" s="1127">
        <v>249.9</v>
      </c>
      <c r="E14" s="1127">
        <v>12</v>
      </c>
      <c r="F14" s="1127"/>
      <c r="G14" s="1128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24.75" customHeight="1">
      <c r="A15" s="1126" t="s">
        <v>1167</v>
      </c>
      <c r="B15" s="1127">
        <v>224.4</v>
      </c>
      <c r="C15" s="1127">
        <v>13.104838709677423</v>
      </c>
      <c r="D15" s="1127">
        <v>249.5</v>
      </c>
      <c r="E15" s="1127">
        <v>11.2</v>
      </c>
      <c r="F15" s="1127"/>
      <c r="G15" s="1128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24.75" customHeight="1">
      <c r="A16" s="1126" t="s">
        <v>1168</v>
      </c>
      <c r="B16" s="1127">
        <v>226.5</v>
      </c>
      <c r="C16" s="1127">
        <v>11.907114624505937</v>
      </c>
      <c r="D16" s="1127">
        <v>250.9</v>
      </c>
      <c r="E16" s="1127">
        <v>10.8</v>
      </c>
      <c r="F16" s="1127"/>
      <c r="G16" s="1128"/>
      <c r="K16" s="14"/>
      <c r="L16" s="14"/>
      <c r="M16" s="14"/>
      <c r="N16" s="14"/>
      <c r="O16" s="14"/>
      <c r="P16" s="14"/>
    </row>
    <row r="17" spans="1:16" ht="24.75" customHeight="1">
      <c r="A17" s="1126" t="s">
        <v>1169</v>
      </c>
      <c r="B17" s="1127">
        <v>230.9</v>
      </c>
      <c r="C17" s="1127">
        <v>12.85434995112415</v>
      </c>
      <c r="D17" s="1127">
        <v>253.9</v>
      </c>
      <c r="E17" s="1127">
        <v>10</v>
      </c>
      <c r="F17" s="1127"/>
      <c r="G17" s="1128"/>
      <c r="K17" s="14"/>
      <c r="L17" s="14"/>
      <c r="M17" s="14"/>
      <c r="N17" s="14"/>
      <c r="O17" s="14"/>
      <c r="P17" s="14"/>
    </row>
    <row r="18" spans="1:16" ht="24.75" customHeight="1">
      <c r="A18" s="1126" t="s">
        <v>1170</v>
      </c>
      <c r="B18" s="1127">
        <v>234</v>
      </c>
      <c r="C18" s="1127">
        <v>12.33797407585213</v>
      </c>
      <c r="D18" s="1127">
        <v>256.4</v>
      </c>
      <c r="E18" s="1127">
        <v>9.6</v>
      </c>
      <c r="F18" s="1127"/>
      <c r="G18" s="1128"/>
      <c r="K18" s="14"/>
      <c r="L18" s="14"/>
      <c r="M18" s="14"/>
      <c r="N18" s="14"/>
      <c r="O18" s="14"/>
      <c r="P18" s="14"/>
    </row>
    <row r="19" spans="1:16" ht="24.75" customHeight="1">
      <c r="A19" s="1126" t="s">
        <v>1171</v>
      </c>
      <c r="B19" s="1127">
        <v>237</v>
      </c>
      <c r="C19" s="1127">
        <v>11.424541607898448</v>
      </c>
      <c r="D19" s="1127">
        <v>260.9</v>
      </c>
      <c r="E19" s="1127">
        <v>10.1</v>
      </c>
      <c r="F19" s="1127"/>
      <c r="G19" s="1128"/>
      <c r="K19" s="14"/>
      <c r="L19" s="14"/>
      <c r="M19" s="14"/>
      <c r="N19" s="14"/>
      <c r="O19" s="14"/>
      <c r="P19" s="14"/>
    </row>
    <row r="20" spans="1:7" ht="24.75" customHeight="1" thickBot="1">
      <c r="A20" s="1129" t="s">
        <v>1037</v>
      </c>
      <c r="B20" s="1130">
        <v>226.7</v>
      </c>
      <c r="C20" s="1130">
        <v>13.2</v>
      </c>
      <c r="D20" s="1130">
        <v>250.5</v>
      </c>
      <c r="E20" s="1130">
        <v>10.5</v>
      </c>
      <c r="F20" s="1130"/>
      <c r="G20" s="1131"/>
    </row>
    <row r="21" spans="1:4" ht="13.5" thickTop="1">
      <c r="A21" s="13" t="s">
        <v>1038</v>
      </c>
      <c r="D21" s="14"/>
    </row>
    <row r="22" spans="1:7" ht="19.5" customHeight="1">
      <c r="A22" s="13"/>
      <c r="G22" s="178"/>
    </row>
    <row r="24" spans="1:2" ht="12.75">
      <c r="A24" s="34"/>
      <c r="B24" s="34"/>
    </row>
    <row r="25" spans="1:2" ht="12.75">
      <c r="A25" s="21"/>
      <c r="B25" s="34"/>
    </row>
    <row r="26" spans="1:2" ht="12.75">
      <c r="A26" s="21"/>
      <c r="B26" s="34"/>
    </row>
    <row r="27" spans="1:2" ht="12.75">
      <c r="A27" s="21"/>
      <c r="B27" s="34"/>
    </row>
    <row r="28" spans="1:2" ht="12.75">
      <c r="A28" s="34"/>
      <c r="B28" s="34"/>
    </row>
  </sheetData>
  <mergeCells count="10">
    <mergeCell ref="A1:G1"/>
    <mergeCell ref="A2:I2"/>
    <mergeCell ref="A3:I3"/>
    <mergeCell ref="A5:A7"/>
    <mergeCell ref="B5:C5"/>
    <mergeCell ref="D5:E5"/>
    <mergeCell ref="F5:G5"/>
    <mergeCell ref="B6:C6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A1" sqref="A1:L1"/>
    </sheetView>
  </sheetViews>
  <sheetFormatPr defaultColWidth="9.140625" defaultRowHeight="12.75"/>
  <cols>
    <col min="1" max="1" width="40.8515625" style="1031" customWidth="1"/>
    <col min="2" max="2" width="9.140625" style="1031" bestFit="1" customWidth="1"/>
    <col min="3" max="3" width="8.140625" style="1031" bestFit="1" customWidth="1"/>
    <col min="4" max="4" width="8.28125" style="1031" bestFit="1" customWidth="1"/>
    <col min="5" max="5" width="8.140625" style="1031" bestFit="1" customWidth="1"/>
    <col min="6" max="6" width="8.7109375" style="1031" bestFit="1" customWidth="1"/>
    <col min="7" max="7" width="8.28125" style="1031" bestFit="1" customWidth="1"/>
    <col min="8" max="8" width="8.140625" style="1031" bestFit="1" customWidth="1"/>
    <col min="9" max="12" width="8.57421875" style="1031" bestFit="1" customWidth="1"/>
    <col min="13" max="16384" width="9.140625" style="1031" customWidth="1"/>
  </cols>
  <sheetData>
    <row r="1" spans="1:13" ht="12.75">
      <c r="A1" s="1486" t="s">
        <v>759</v>
      </c>
      <c r="B1" s="1486"/>
      <c r="C1" s="1486"/>
      <c r="D1" s="1486"/>
      <c r="E1" s="1486"/>
      <c r="F1" s="1486"/>
      <c r="G1" s="1486"/>
      <c r="H1" s="1486"/>
      <c r="I1" s="1486"/>
      <c r="J1" s="1486"/>
      <c r="K1" s="1486"/>
      <c r="L1" s="1486"/>
      <c r="M1" s="18"/>
    </row>
    <row r="2" spans="1:12" ht="15.75">
      <c r="A2" s="1544" t="s">
        <v>1041</v>
      </c>
      <c r="B2" s="1544"/>
      <c r="C2" s="1544"/>
      <c r="D2" s="1544"/>
      <c r="E2" s="1544"/>
      <c r="F2" s="1544"/>
      <c r="G2" s="1544"/>
      <c r="H2" s="1544"/>
      <c r="I2" s="1544"/>
      <c r="J2" s="1544"/>
      <c r="K2" s="1544"/>
      <c r="L2" s="1544"/>
    </row>
    <row r="3" spans="1:12" ht="15.75" customHeight="1">
      <c r="A3" s="1544" t="s">
        <v>1630</v>
      </c>
      <c r="B3" s="1544"/>
      <c r="C3" s="1544"/>
      <c r="D3" s="1544"/>
      <c r="E3" s="1544"/>
      <c r="F3" s="1544"/>
      <c r="G3" s="1544"/>
      <c r="H3" s="1544"/>
      <c r="I3" s="1544"/>
      <c r="J3" s="1544"/>
      <c r="K3" s="1544"/>
      <c r="L3" s="1544"/>
    </row>
    <row r="4" spans="1:12" ht="12.75">
      <c r="A4" s="1545" t="s">
        <v>753</v>
      </c>
      <c r="B4" s="1545"/>
      <c r="C4" s="1545"/>
      <c r="D4" s="1545"/>
      <c r="E4" s="1545"/>
      <c r="F4" s="1545"/>
      <c r="G4" s="1545"/>
      <c r="H4" s="1545"/>
      <c r="I4" s="1545"/>
      <c r="J4" s="1545"/>
      <c r="K4" s="1545"/>
      <c r="L4" s="1545"/>
    </row>
    <row r="5" spans="1:12" ht="13.5" thickBot="1">
      <c r="A5" s="1536" t="s">
        <v>624</v>
      </c>
      <c r="B5" s="1536"/>
      <c r="C5" s="1536"/>
      <c r="D5" s="1536"/>
      <c r="E5" s="1536"/>
      <c r="F5" s="1536"/>
      <c r="G5" s="1536"/>
      <c r="H5" s="1536"/>
      <c r="I5" s="1536"/>
      <c r="J5" s="1536"/>
      <c r="K5" s="1536"/>
      <c r="L5" s="1536"/>
    </row>
    <row r="6" spans="1:12" ht="21.75" customHeight="1" thickTop="1">
      <c r="A6" s="1537" t="s">
        <v>1631</v>
      </c>
      <c r="B6" s="1539" t="s">
        <v>1632</v>
      </c>
      <c r="C6" s="1099" t="s">
        <v>371</v>
      </c>
      <c r="D6" s="1541" t="s">
        <v>1490</v>
      </c>
      <c r="E6" s="1542"/>
      <c r="F6" s="1543" t="s">
        <v>1149</v>
      </c>
      <c r="G6" s="1543"/>
      <c r="H6" s="1542"/>
      <c r="I6" s="1533" t="s">
        <v>1516</v>
      </c>
      <c r="J6" s="1534"/>
      <c r="K6" s="1534"/>
      <c r="L6" s="1535"/>
    </row>
    <row r="7" spans="1:12" ht="19.5" customHeight="1">
      <c r="A7" s="1538"/>
      <c r="B7" s="1540"/>
      <c r="C7" s="1100" t="s">
        <v>625</v>
      </c>
      <c r="D7" s="1100" t="s">
        <v>968</v>
      </c>
      <c r="E7" s="1100" t="s">
        <v>625</v>
      </c>
      <c r="F7" s="1100" t="s">
        <v>850</v>
      </c>
      <c r="G7" s="1100" t="s">
        <v>968</v>
      </c>
      <c r="H7" s="1100" t="s">
        <v>625</v>
      </c>
      <c r="I7" s="1101" t="s">
        <v>1633</v>
      </c>
      <c r="J7" s="1102" t="s">
        <v>1633</v>
      </c>
      <c r="K7" s="1103" t="s">
        <v>1634</v>
      </c>
      <c r="L7" s="1104" t="s">
        <v>1634</v>
      </c>
    </row>
    <row r="8" spans="1:12" ht="16.5" customHeight="1">
      <c r="A8" s="1105">
        <v>1</v>
      </c>
      <c r="B8" s="1106">
        <v>2</v>
      </c>
      <c r="C8" s="1107">
        <v>3</v>
      </c>
      <c r="D8" s="1106">
        <v>4</v>
      </c>
      <c r="E8" s="1106">
        <v>5</v>
      </c>
      <c r="F8" s="1108">
        <v>6</v>
      </c>
      <c r="G8" s="1102">
        <v>7</v>
      </c>
      <c r="H8" s="1107">
        <v>8</v>
      </c>
      <c r="I8" s="1109" t="s">
        <v>865</v>
      </c>
      <c r="J8" s="1110" t="s">
        <v>866</v>
      </c>
      <c r="K8" s="1111" t="s">
        <v>867</v>
      </c>
      <c r="L8" s="1112" t="s">
        <v>868</v>
      </c>
    </row>
    <row r="9" spans="1:12" ht="24" customHeight="1">
      <c r="A9" s="1032" t="s">
        <v>1043</v>
      </c>
      <c r="B9" s="1033">
        <v>100</v>
      </c>
      <c r="C9" s="1113">
        <v>170.9</v>
      </c>
      <c r="D9" s="1113">
        <v>208.7</v>
      </c>
      <c r="E9" s="1113">
        <v>203.2</v>
      </c>
      <c r="F9" s="1114">
        <v>222.53206524218353</v>
      </c>
      <c r="G9" s="1114">
        <v>224.10413253043902</v>
      </c>
      <c r="H9" s="1115">
        <v>226.04364985811122</v>
      </c>
      <c r="I9" s="1034">
        <v>18.899941486249247</v>
      </c>
      <c r="J9" s="1034">
        <v>-2.6353617632966007</v>
      </c>
      <c r="K9" s="1034">
        <v>11.241953670330346</v>
      </c>
      <c r="L9" s="1035">
        <v>0.8654536200526195</v>
      </c>
    </row>
    <row r="10" spans="1:12" ht="21" customHeight="1">
      <c r="A10" s="1036" t="s">
        <v>1044</v>
      </c>
      <c r="B10" s="1037">
        <v>49.593021995747016</v>
      </c>
      <c r="C10" s="1116">
        <v>162.7</v>
      </c>
      <c r="D10" s="1117">
        <v>238.4</v>
      </c>
      <c r="E10" s="1117">
        <v>225.7</v>
      </c>
      <c r="F10" s="1117">
        <v>252.62615156070112</v>
      </c>
      <c r="G10" s="1117">
        <v>255.79679840354345</v>
      </c>
      <c r="H10" s="1118">
        <v>257.9947388807873</v>
      </c>
      <c r="I10" s="1038">
        <v>38.721573448063936</v>
      </c>
      <c r="J10" s="1038">
        <v>-5.327181208053702</v>
      </c>
      <c r="K10" s="1038">
        <v>14.308701320685557</v>
      </c>
      <c r="L10" s="1039">
        <v>0.8592525359822503</v>
      </c>
    </row>
    <row r="11" spans="1:12" ht="21" customHeight="1">
      <c r="A11" s="1040" t="s">
        <v>1045</v>
      </c>
      <c r="B11" s="1041">
        <v>16.575694084141823</v>
      </c>
      <c r="C11" s="1119">
        <v>150.8</v>
      </c>
      <c r="D11" s="1119">
        <v>180.7</v>
      </c>
      <c r="E11" s="1119">
        <v>185.7</v>
      </c>
      <c r="F11" s="1119">
        <v>219.08861406959596</v>
      </c>
      <c r="G11" s="1119">
        <v>218.8691129850934</v>
      </c>
      <c r="H11" s="1120">
        <v>218.8691129850934</v>
      </c>
      <c r="I11" s="1042">
        <v>23.143236074270533</v>
      </c>
      <c r="J11" s="1042">
        <v>2.767017155506352</v>
      </c>
      <c r="K11" s="1042">
        <v>17.861665581633517</v>
      </c>
      <c r="L11" s="1043">
        <v>0</v>
      </c>
    </row>
    <row r="12" spans="1:12" ht="21" customHeight="1">
      <c r="A12" s="1040" t="s">
        <v>1046</v>
      </c>
      <c r="B12" s="1041">
        <v>6.086031204033311</v>
      </c>
      <c r="C12" s="1119">
        <v>143</v>
      </c>
      <c r="D12" s="1119">
        <v>405.6</v>
      </c>
      <c r="E12" s="1119">
        <v>306.6</v>
      </c>
      <c r="F12" s="1119">
        <v>255.14013734101738</v>
      </c>
      <c r="G12" s="1119">
        <v>280.9409051658172</v>
      </c>
      <c r="H12" s="1120">
        <v>270.62506440937534</v>
      </c>
      <c r="I12" s="1042">
        <v>114.40559440559443</v>
      </c>
      <c r="J12" s="1042">
        <v>-24.408284023668642</v>
      </c>
      <c r="K12" s="1042">
        <v>-11.733508020425532</v>
      </c>
      <c r="L12" s="1043">
        <v>-3.671889912347666</v>
      </c>
    </row>
    <row r="13" spans="1:12" ht="21" customHeight="1">
      <c r="A13" s="1040" t="s">
        <v>1047</v>
      </c>
      <c r="B13" s="1041">
        <v>3.770519507075808</v>
      </c>
      <c r="C13" s="1119">
        <v>222.9</v>
      </c>
      <c r="D13" s="1119">
        <v>271.1</v>
      </c>
      <c r="E13" s="1119">
        <v>275.2</v>
      </c>
      <c r="F13" s="1119">
        <v>283.85175163569176</v>
      </c>
      <c r="G13" s="1119">
        <v>283.85175163569176</v>
      </c>
      <c r="H13" s="1120">
        <v>283.85175163569176</v>
      </c>
      <c r="I13" s="1042">
        <v>23.463436518618195</v>
      </c>
      <c r="J13" s="1042">
        <v>1.512357063814079</v>
      </c>
      <c r="K13" s="1042">
        <v>3.1438051001786818</v>
      </c>
      <c r="L13" s="1043">
        <v>0</v>
      </c>
    </row>
    <row r="14" spans="1:12" ht="21" customHeight="1">
      <c r="A14" s="1040" t="s">
        <v>1048</v>
      </c>
      <c r="B14" s="1041">
        <v>11.183012678383857</v>
      </c>
      <c r="C14" s="1119">
        <v>143.3</v>
      </c>
      <c r="D14" s="1119">
        <v>208.7</v>
      </c>
      <c r="E14" s="1119">
        <v>190.3</v>
      </c>
      <c r="F14" s="1119">
        <v>233.81350644990266</v>
      </c>
      <c r="G14" s="1119">
        <v>234.14746824839852</v>
      </c>
      <c r="H14" s="1120">
        <v>249.50871696672374</v>
      </c>
      <c r="I14" s="1042">
        <v>32.79832519190509</v>
      </c>
      <c r="J14" s="1042">
        <v>-8.816482989937697</v>
      </c>
      <c r="K14" s="1042">
        <v>31.113356262072358</v>
      </c>
      <c r="L14" s="1043">
        <v>6.560501735610913</v>
      </c>
    </row>
    <row r="15" spans="1:12" ht="21" customHeight="1">
      <c r="A15" s="1040" t="s">
        <v>1049</v>
      </c>
      <c r="B15" s="1041">
        <v>1.9487350779721184</v>
      </c>
      <c r="C15" s="1119">
        <v>131.6</v>
      </c>
      <c r="D15" s="1119">
        <v>194.7</v>
      </c>
      <c r="E15" s="1119">
        <v>203.9</v>
      </c>
      <c r="F15" s="1119">
        <v>278.165466935501</v>
      </c>
      <c r="G15" s="1119">
        <v>278.165466935501</v>
      </c>
      <c r="H15" s="1120">
        <v>278.165466935501</v>
      </c>
      <c r="I15" s="1042">
        <v>54.93920972644378</v>
      </c>
      <c r="J15" s="1042">
        <v>4.7252182845403325</v>
      </c>
      <c r="K15" s="1042">
        <v>36.4224948187842</v>
      </c>
      <c r="L15" s="1043">
        <v>0</v>
      </c>
    </row>
    <row r="16" spans="1:12" ht="21" customHeight="1">
      <c r="A16" s="1040" t="s">
        <v>1050</v>
      </c>
      <c r="B16" s="1041">
        <v>10.019129444140097</v>
      </c>
      <c r="C16" s="1119">
        <v>199.3</v>
      </c>
      <c r="D16" s="1119">
        <v>261.7</v>
      </c>
      <c r="E16" s="1119">
        <v>268.1</v>
      </c>
      <c r="F16" s="1119">
        <v>310.87751759027026</v>
      </c>
      <c r="G16" s="1119">
        <v>310.8898499351897</v>
      </c>
      <c r="H16" s="1120">
        <v>310.8898499351897</v>
      </c>
      <c r="I16" s="1042">
        <v>34.52082288008029</v>
      </c>
      <c r="J16" s="1042">
        <v>2.4455483377913794</v>
      </c>
      <c r="K16" s="1042">
        <v>15.960406540540717</v>
      </c>
      <c r="L16" s="1043">
        <v>0</v>
      </c>
    </row>
    <row r="17" spans="1:12" ht="21" customHeight="1">
      <c r="A17" s="1036" t="s">
        <v>1051</v>
      </c>
      <c r="B17" s="1044">
        <v>20.37273710722672</v>
      </c>
      <c r="C17" s="1116">
        <v>162.4</v>
      </c>
      <c r="D17" s="1117">
        <v>175.1</v>
      </c>
      <c r="E17" s="1117">
        <v>176.4</v>
      </c>
      <c r="F17" s="1117">
        <v>188.3450237712248</v>
      </c>
      <c r="G17" s="1117">
        <v>188.34329450960965</v>
      </c>
      <c r="H17" s="1118">
        <v>188.34329450960965</v>
      </c>
      <c r="I17" s="1038">
        <v>8.620689655172413</v>
      </c>
      <c r="J17" s="1038">
        <v>0.7424328954882924</v>
      </c>
      <c r="K17" s="1038">
        <v>6.770575118826329</v>
      </c>
      <c r="L17" s="1039">
        <v>0</v>
      </c>
    </row>
    <row r="18" spans="1:12" ht="21" customHeight="1">
      <c r="A18" s="1040" t="s">
        <v>1052</v>
      </c>
      <c r="B18" s="1041">
        <v>6.117694570987977</v>
      </c>
      <c r="C18" s="1119">
        <v>151.7</v>
      </c>
      <c r="D18" s="1119">
        <v>167.6</v>
      </c>
      <c r="E18" s="1119">
        <v>171.4</v>
      </c>
      <c r="F18" s="1119">
        <v>180.37749746859183</v>
      </c>
      <c r="G18" s="1119">
        <v>180.37173879727112</v>
      </c>
      <c r="H18" s="1120">
        <v>180.37173879727112</v>
      </c>
      <c r="I18" s="1042">
        <v>12.986156888595929</v>
      </c>
      <c r="J18" s="1042">
        <v>2.2673031026253057</v>
      </c>
      <c r="K18" s="1042">
        <v>5.234386696190853</v>
      </c>
      <c r="L18" s="1043">
        <v>0</v>
      </c>
    </row>
    <row r="19" spans="1:12" ht="21" customHeight="1">
      <c r="A19" s="1040" t="s">
        <v>1053</v>
      </c>
      <c r="B19" s="1041">
        <v>5.683628753648385</v>
      </c>
      <c r="C19" s="1119">
        <v>158.5</v>
      </c>
      <c r="D19" s="1119">
        <v>180.7</v>
      </c>
      <c r="E19" s="1119">
        <v>179.5</v>
      </c>
      <c r="F19" s="1119">
        <v>196.61987462942056</v>
      </c>
      <c r="G19" s="1119">
        <v>196.61987462942056</v>
      </c>
      <c r="H19" s="1120">
        <v>196.61987462942056</v>
      </c>
      <c r="I19" s="1042">
        <v>13.249211356466887</v>
      </c>
      <c r="J19" s="1042">
        <v>-0.6640841173215222</v>
      </c>
      <c r="K19" s="1042">
        <v>9.53753461249056</v>
      </c>
      <c r="L19" s="1043">
        <v>0</v>
      </c>
    </row>
    <row r="20" spans="1:12" ht="21" customHeight="1">
      <c r="A20" s="1040" t="s">
        <v>1054</v>
      </c>
      <c r="B20" s="1041">
        <v>4.4957766210627</v>
      </c>
      <c r="C20" s="1119">
        <v>209.7</v>
      </c>
      <c r="D20" s="1119">
        <v>218.9</v>
      </c>
      <c r="E20" s="1119">
        <v>219.3</v>
      </c>
      <c r="F20" s="1119">
        <v>234.29434409400508</v>
      </c>
      <c r="G20" s="1119">
        <v>234.29434409400508</v>
      </c>
      <c r="H20" s="1120">
        <v>234.29434409400508</v>
      </c>
      <c r="I20" s="1042">
        <v>4.5779685264663925</v>
      </c>
      <c r="J20" s="1042">
        <v>0.18273184102331186</v>
      </c>
      <c r="K20" s="1042">
        <v>6.83736620793664</v>
      </c>
      <c r="L20" s="1043">
        <v>0</v>
      </c>
    </row>
    <row r="21" spans="1:12" ht="21" customHeight="1">
      <c r="A21" s="1040" t="s">
        <v>1055</v>
      </c>
      <c r="B21" s="1041">
        <v>4.065637161527658</v>
      </c>
      <c r="C21" s="1119">
        <v>131.7</v>
      </c>
      <c r="D21" s="1119">
        <v>130.2</v>
      </c>
      <c r="E21" s="1119">
        <v>132</v>
      </c>
      <c r="F21" s="1119">
        <v>137.93498758481266</v>
      </c>
      <c r="G21" s="1119">
        <v>137.93498758481266</v>
      </c>
      <c r="H21" s="1120">
        <v>137.93498758481266</v>
      </c>
      <c r="I21" s="1042">
        <v>0.22779043280183942</v>
      </c>
      <c r="J21" s="1042">
        <v>1.3824884792626762</v>
      </c>
      <c r="K21" s="1042">
        <v>4.4962027157671685</v>
      </c>
      <c r="L21" s="1043">
        <v>0</v>
      </c>
    </row>
    <row r="22" spans="1:12" s="1045" customFormat="1" ht="21" customHeight="1">
      <c r="A22" s="1036" t="s">
        <v>1056</v>
      </c>
      <c r="B22" s="1044">
        <v>30.044340897026256</v>
      </c>
      <c r="C22" s="1116">
        <v>190.1</v>
      </c>
      <c r="D22" s="1117">
        <v>182.4</v>
      </c>
      <c r="E22" s="1117">
        <v>184.2</v>
      </c>
      <c r="F22" s="1117">
        <v>196.02922529939678</v>
      </c>
      <c r="G22" s="1117">
        <v>196.02922529939678</v>
      </c>
      <c r="H22" s="1118">
        <v>198.8576283805623</v>
      </c>
      <c r="I22" s="1038">
        <v>-3.103629668595474</v>
      </c>
      <c r="J22" s="1038">
        <v>0.9868421052631362</v>
      </c>
      <c r="K22" s="1038">
        <v>7.957452975332416</v>
      </c>
      <c r="L22" s="1039">
        <v>1.4428476554175376</v>
      </c>
    </row>
    <row r="23" spans="1:12" ht="21" customHeight="1">
      <c r="A23" s="1040" t="s">
        <v>1057</v>
      </c>
      <c r="B23" s="1041">
        <v>5.397977971447429</v>
      </c>
      <c r="C23" s="1119">
        <v>338.3</v>
      </c>
      <c r="D23" s="1119">
        <v>298.2</v>
      </c>
      <c r="E23" s="1119">
        <v>306.5</v>
      </c>
      <c r="F23" s="1119">
        <v>345.7372587735396</v>
      </c>
      <c r="G23" s="1119">
        <v>345.7372587735396</v>
      </c>
      <c r="H23" s="1120">
        <v>361.47448904444155</v>
      </c>
      <c r="I23" s="1042">
        <v>-9.399940880874965</v>
      </c>
      <c r="J23" s="1042">
        <v>2.7833668678739087</v>
      </c>
      <c r="K23" s="1042">
        <v>17.936211760013563</v>
      </c>
      <c r="L23" s="1043">
        <v>4.5517889297577625</v>
      </c>
    </row>
    <row r="24" spans="1:12" ht="21" customHeight="1">
      <c r="A24" s="1040" t="s">
        <v>1058</v>
      </c>
      <c r="B24" s="1041">
        <v>2.4560330063653932</v>
      </c>
      <c r="C24" s="1119">
        <v>211.7</v>
      </c>
      <c r="D24" s="1119">
        <v>191.2</v>
      </c>
      <c r="E24" s="1119">
        <v>186.6</v>
      </c>
      <c r="F24" s="1119">
        <v>198.299917364442</v>
      </c>
      <c r="G24" s="1119">
        <v>198.299917364442</v>
      </c>
      <c r="H24" s="1120">
        <v>198.299917364442</v>
      </c>
      <c r="I24" s="1042">
        <v>-11.856400566839866</v>
      </c>
      <c r="J24" s="1042">
        <v>-2.4058577405857733</v>
      </c>
      <c r="K24" s="1042">
        <v>6.270052178157542</v>
      </c>
      <c r="L24" s="1043">
        <v>0</v>
      </c>
    </row>
    <row r="25" spans="1:12" ht="21" customHeight="1">
      <c r="A25" s="1040" t="s">
        <v>1059</v>
      </c>
      <c r="B25" s="1041">
        <v>6.973714820123034</v>
      </c>
      <c r="C25" s="1119">
        <v>161.2</v>
      </c>
      <c r="D25" s="1119">
        <v>162</v>
      </c>
      <c r="E25" s="1119">
        <v>162.6</v>
      </c>
      <c r="F25" s="1119">
        <v>166.50280817454887</v>
      </c>
      <c r="G25" s="1119">
        <v>166.50280817454887</v>
      </c>
      <c r="H25" s="1120">
        <v>166.50280817454887</v>
      </c>
      <c r="I25" s="1042">
        <v>0.8684863523573227</v>
      </c>
      <c r="J25" s="1042">
        <v>0.3703703703703809</v>
      </c>
      <c r="K25" s="1042">
        <v>2.4002510298578557</v>
      </c>
      <c r="L25" s="1043">
        <v>0</v>
      </c>
    </row>
    <row r="26" spans="1:12" ht="21" customHeight="1">
      <c r="A26" s="1040" t="s">
        <v>1065</v>
      </c>
      <c r="B26" s="1041">
        <v>1.8659527269142209</v>
      </c>
      <c r="C26" s="1119">
        <v>101.4</v>
      </c>
      <c r="D26" s="1119">
        <v>95.1</v>
      </c>
      <c r="E26" s="1119">
        <v>95.1</v>
      </c>
      <c r="F26" s="1119">
        <v>101.15113316160269</v>
      </c>
      <c r="G26" s="1119">
        <v>101.15113316160269</v>
      </c>
      <c r="H26" s="1120">
        <v>101.15113316160269</v>
      </c>
      <c r="I26" s="1042">
        <v>-6.213017751479299</v>
      </c>
      <c r="J26" s="1042">
        <v>0</v>
      </c>
      <c r="K26" s="1042">
        <v>6.362916047952353</v>
      </c>
      <c r="L26" s="1043">
        <v>0</v>
      </c>
    </row>
    <row r="27" spans="1:12" ht="21" customHeight="1">
      <c r="A27" s="1040" t="s">
        <v>1067</v>
      </c>
      <c r="B27" s="1041">
        <v>2.731641690470963</v>
      </c>
      <c r="C27" s="1119">
        <v>122</v>
      </c>
      <c r="D27" s="1119">
        <v>135.9</v>
      </c>
      <c r="E27" s="1119">
        <v>129.4</v>
      </c>
      <c r="F27" s="1119">
        <v>131.49509377962363</v>
      </c>
      <c r="G27" s="1119">
        <v>131.49509377962363</v>
      </c>
      <c r="H27" s="1120">
        <v>131.49509377962363</v>
      </c>
      <c r="I27" s="1042">
        <v>6.065573770491824</v>
      </c>
      <c r="J27" s="1042">
        <v>-4.7829286239882265</v>
      </c>
      <c r="K27" s="1042">
        <v>1.6190832918266125</v>
      </c>
      <c r="L27" s="1043">
        <v>0</v>
      </c>
    </row>
    <row r="28" spans="1:12" ht="21" customHeight="1">
      <c r="A28" s="1040" t="s">
        <v>1075</v>
      </c>
      <c r="B28" s="1041">
        <v>3.1001290737979397</v>
      </c>
      <c r="C28" s="1119">
        <v>129.4</v>
      </c>
      <c r="D28" s="1119">
        <v>128.3</v>
      </c>
      <c r="E28" s="1119">
        <v>128.1</v>
      </c>
      <c r="F28" s="1119">
        <v>131.8148802467192</v>
      </c>
      <c r="G28" s="1119">
        <v>131.8148802467192</v>
      </c>
      <c r="H28" s="1120">
        <v>131.8148802467192</v>
      </c>
      <c r="I28" s="1042">
        <v>-1.0046367851622904</v>
      </c>
      <c r="J28" s="1042">
        <v>-0.15588464536244828</v>
      </c>
      <c r="K28" s="1042">
        <v>2.8999845797964383</v>
      </c>
      <c r="L28" s="1043">
        <v>0</v>
      </c>
    </row>
    <row r="29" spans="1:12" ht="21" customHeight="1" thickBot="1">
      <c r="A29" s="1046" t="s">
        <v>1076</v>
      </c>
      <c r="B29" s="1047">
        <v>7.508891607907275</v>
      </c>
      <c r="C29" s="1121">
        <v>175.3</v>
      </c>
      <c r="D29" s="1121">
        <v>176</v>
      </c>
      <c r="E29" s="1121">
        <v>180.8</v>
      </c>
      <c r="F29" s="1121">
        <v>188.6521269491185</v>
      </c>
      <c r="G29" s="1121">
        <v>188.6521269491185</v>
      </c>
      <c r="H29" s="1122">
        <v>188.6521269491185</v>
      </c>
      <c r="I29" s="1048">
        <v>3.137478608100409</v>
      </c>
      <c r="J29" s="1048">
        <v>2.7272727272727337</v>
      </c>
      <c r="K29" s="1048">
        <v>4.342990569202712</v>
      </c>
      <c r="L29" s="1049">
        <v>0</v>
      </c>
    </row>
    <row r="30" ht="13.5" thickTop="1">
      <c r="A30" s="1031" t="s">
        <v>389</v>
      </c>
    </row>
    <row r="31" ht="12.75">
      <c r="E31" s="1031" t="s">
        <v>1635</v>
      </c>
    </row>
  </sheetData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selection activeCell="A1" sqref="A1:G1"/>
    </sheetView>
  </sheetViews>
  <sheetFormatPr defaultColWidth="12.421875" defaultRowHeight="12.75"/>
  <cols>
    <col min="1" max="1" width="15.57421875" style="8" customWidth="1"/>
    <col min="2" max="2" width="12.421875" style="8" customWidth="1"/>
    <col min="3" max="3" width="14.00390625" style="8" customWidth="1"/>
    <col min="4" max="7" width="12.421875" style="8" customWidth="1"/>
    <col min="8" max="9" width="12.421875" style="8" hidden="1" customWidth="1"/>
    <col min="10" max="16384" width="12.421875" style="8" customWidth="1"/>
  </cols>
  <sheetData>
    <row r="1" spans="1:9" ht="12.75">
      <c r="A1" s="1522" t="s">
        <v>760</v>
      </c>
      <c r="B1" s="1522"/>
      <c r="C1" s="1522"/>
      <c r="D1" s="1522"/>
      <c r="E1" s="1522"/>
      <c r="F1" s="1522"/>
      <c r="G1" s="1522"/>
      <c r="H1" s="33"/>
      <c r="I1" s="33"/>
    </row>
    <row r="2" spans="1:10" ht="19.5" customHeight="1">
      <c r="A2" s="1523" t="s">
        <v>110</v>
      </c>
      <c r="B2" s="1523"/>
      <c r="C2" s="1523"/>
      <c r="D2" s="1523"/>
      <c r="E2" s="1523"/>
      <c r="F2" s="1523"/>
      <c r="G2" s="1523"/>
      <c r="H2" s="1523"/>
      <c r="I2" s="1523"/>
      <c r="J2" s="178"/>
    </row>
    <row r="3" spans="1:9" ht="14.25" customHeight="1">
      <c r="A3" s="1546" t="s">
        <v>1042</v>
      </c>
      <c r="B3" s="1546"/>
      <c r="C3" s="1546"/>
      <c r="D3" s="1546"/>
      <c r="E3" s="1546"/>
      <c r="F3" s="1546"/>
      <c r="G3" s="1546"/>
      <c r="H3" s="1546"/>
      <c r="I3" s="1546"/>
    </row>
    <row r="4" spans="1:9" ht="15.75" customHeight="1">
      <c r="A4" s="1524" t="s">
        <v>716</v>
      </c>
      <c r="B4" s="1525"/>
      <c r="C4" s="1525"/>
      <c r="D4" s="1525"/>
      <c r="E4" s="1525"/>
      <c r="F4" s="1525"/>
      <c r="G4" s="1525"/>
      <c r="H4" s="1525"/>
      <c r="I4" s="1525"/>
    </row>
    <row r="5" spans="1:13" ht="9.75" customHeight="1" thickBot="1">
      <c r="A5" s="9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24.75" customHeight="1" thickTop="1">
      <c r="A6" s="1526" t="s">
        <v>1420</v>
      </c>
      <c r="B6" s="1529" t="s">
        <v>371</v>
      </c>
      <c r="C6" s="1529"/>
      <c r="D6" s="1529" t="s">
        <v>1490</v>
      </c>
      <c r="E6" s="1529"/>
      <c r="F6" s="1529" t="s">
        <v>1148</v>
      </c>
      <c r="G6" s="1530"/>
      <c r="H6" s="10" t="s">
        <v>1034</v>
      </c>
      <c r="I6" s="11"/>
      <c r="J6" s="14"/>
      <c r="K6" s="14"/>
      <c r="L6" s="14"/>
      <c r="M6" s="14"/>
    </row>
    <row r="7" spans="1:13" ht="24.75" customHeight="1">
      <c r="A7" s="1528"/>
      <c r="B7" s="1123" t="s">
        <v>1373</v>
      </c>
      <c r="C7" s="1124" t="s">
        <v>1173</v>
      </c>
      <c r="D7" s="1124" t="s">
        <v>1373</v>
      </c>
      <c r="E7" s="1123" t="s">
        <v>1173</v>
      </c>
      <c r="F7" s="1123" t="s">
        <v>1373</v>
      </c>
      <c r="G7" s="1125" t="s">
        <v>1173</v>
      </c>
      <c r="H7" s="12" t="s">
        <v>1035</v>
      </c>
      <c r="I7" s="12" t="s">
        <v>1036</v>
      </c>
      <c r="J7" s="14"/>
      <c r="K7" s="14"/>
      <c r="L7" s="14"/>
      <c r="M7" s="14"/>
    </row>
    <row r="8" spans="1:16" ht="24.75" customHeight="1">
      <c r="A8" s="1126" t="s">
        <v>740</v>
      </c>
      <c r="B8" s="1127">
        <v>177.9</v>
      </c>
      <c r="C8" s="1127">
        <v>11.1875</v>
      </c>
      <c r="D8" s="1127">
        <v>201.4</v>
      </c>
      <c r="E8" s="1127">
        <v>13.2</v>
      </c>
      <c r="F8" s="1127">
        <v>218.4</v>
      </c>
      <c r="G8" s="1128">
        <v>8.4</v>
      </c>
      <c r="H8" s="14"/>
      <c r="I8" s="14"/>
      <c r="J8" s="14"/>
      <c r="L8" s="14"/>
      <c r="M8" s="14"/>
      <c r="N8" s="14"/>
      <c r="O8" s="14"/>
      <c r="P8" s="14"/>
    </row>
    <row r="9" spans="1:16" ht="24.75" customHeight="1">
      <c r="A9" s="1126" t="s">
        <v>1161</v>
      </c>
      <c r="B9" s="1127">
        <v>180.3</v>
      </c>
      <c r="C9" s="1127">
        <v>10.275229357798167</v>
      </c>
      <c r="D9" s="1127">
        <v>203</v>
      </c>
      <c r="E9" s="1127">
        <v>12.6</v>
      </c>
      <c r="F9" s="1127">
        <v>219.6</v>
      </c>
      <c r="G9" s="1128">
        <v>8.2</v>
      </c>
      <c r="H9" s="14"/>
      <c r="I9" s="14"/>
      <c r="J9" s="14"/>
      <c r="L9" s="14"/>
      <c r="M9" s="14"/>
      <c r="N9" s="14"/>
      <c r="O9" s="14"/>
      <c r="P9" s="14"/>
    </row>
    <row r="10" spans="1:16" ht="24.75" customHeight="1">
      <c r="A10" s="1126" t="s">
        <v>1162</v>
      </c>
      <c r="B10" s="1127">
        <v>179.6</v>
      </c>
      <c r="C10" s="1127">
        <v>9.31223371880705</v>
      </c>
      <c r="D10" s="1127">
        <v>206.1</v>
      </c>
      <c r="E10" s="1127">
        <v>14.8</v>
      </c>
      <c r="F10" s="1127">
        <v>222.5</v>
      </c>
      <c r="G10" s="1128">
        <v>8</v>
      </c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4.75" customHeight="1">
      <c r="A11" s="1126" t="s">
        <v>1163</v>
      </c>
      <c r="B11" s="1127">
        <v>176.1</v>
      </c>
      <c r="C11" s="1127">
        <v>9.17544947303162</v>
      </c>
      <c r="D11" s="1127">
        <v>208.7</v>
      </c>
      <c r="E11" s="1127">
        <v>18.5</v>
      </c>
      <c r="F11" s="1127">
        <v>224.1</v>
      </c>
      <c r="G11" s="1128">
        <v>7.4</v>
      </c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24.75" customHeight="1">
      <c r="A12" s="1126" t="s">
        <v>1164</v>
      </c>
      <c r="B12" s="1127">
        <v>170.9</v>
      </c>
      <c r="C12" s="1127">
        <v>10.11597938144331</v>
      </c>
      <c r="D12" s="1127">
        <v>203.2</v>
      </c>
      <c r="E12" s="1127">
        <v>18.9</v>
      </c>
      <c r="F12" s="1127">
        <v>226.04364985811122</v>
      </c>
      <c r="G12" s="1128">
        <v>11.2</v>
      </c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4.75" customHeight="1">
      <c r="A13" s="1126" t="s">
        <v>1165</v>
      </c>
      <c r="B13" s="1127">
        <v>172.9</v>
      </c>
      <c r="C13" s="1127">
        <v>14.65517241379311</v>
      </c>
      <c r="D13" s="1127">
        <v>200.6</v>
      </c>
      <c r="E13" s="1127">
        <v>16</v>
      </c>
      <c r="F13" s="1127"/>
      <c r="G13" s="1128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4.75" customHeight="1">
      <c r="A14" s="1126" t="s">
        <v>1166</v>
      </c>
      <c r="B14" s="1127">
        <v>174</v>
      </c>
      <c r="C14" s="1127">
        <v>15.003304692663576</v>
      </c>
      <c r="D14" s="1127">
        <v>198.7</v>
      </c>
      <c r="E14" s="1127">
        <v>14.2</v>
      </c>
      <c r="F14" s="1127"/>
      <c r="G14" s="1128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24.75" customHeight="1">
      <c r="A15" s="1126" t="s">
        <v>1167</v>
      </c>
      <c r="B15" s="1127">
        <v>175.6</v>
      </c>
      <c r="C15" s="1127">
        <v>12.276214833759582</v>
      </c>
      <c r="D15" s="1127">
        <v>197</v>
      </c>
      <c r="E15" s="1127">
        <v>12.2</v>
      </c>
      <c r="F15" s="1127"/>
      <c r="G15" s="1128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24.75" customHeight="1">
      <c r="A16" s="1126" t="s">
        <v>1168</v>
      </c>
      <c r="B16" s="1127">
        <v>178.1</v>
      </c>
      <c r="C16" s="1127">
        <v>13.729246487867172</v>
      </c>
      <c r="D16" s="1127">
        <v>197.6</v>
      </c>
      <c r="E16" s="1127">
        <v>10.9</v>
      </c>
      <c r="F16" s="1127"/>
      <c r="G16" s="1128"/>
      <c r="K16" s="14"/>
      <c r="L16" s="14"/>
      <c r="M16" s="14"/>
      <c r="N16" s="14"/>
      <c r="O16" s="14"/>
      <c r="P16" s="14"/>
    </row>
    <row r="17" spans="1:16" ht="24.75" customHeight="1">
      <c r="A17" s="1126" t="s">
        <v>1169</v>
      </c>
      <c r="B17" s="1127">
        <v>184.9</v>
      </c>
      <c r="C17" s="1127">
        <v>15.490318550905698</v>
      </c>
      <c r="D17" s="1127">
        <v>200.4</v>
      </c>
      <c r="E17" s="1127">
        <v>8.4</v>
      </c>
      <c r="F17" s="1127"/>
      <c r="G17" s="1128"/>
      <c r="K17" s="14"/>
      <c r="L17" s="14"/>
      <c r="M17" s="14"/>
      <c r="N17" s="14"/>
      <c r="O17" s="14"/>
      <c r="P17" s="14"/>
    </row>
    <row r="18" spans="1:16" ht="24.75" customHeight="1">
      <c r="A18" s="1126" t="s">
        <v>1170</v>
      </c>
      <c r="B18" s="1127">
        <v>193</v>
      </c>
      <c r="C18" s="1127">
        <v>17.040630685263807</v>
      </c>
      <c r="D18" s="1127">
        <v>205.2</v>
      </c>
      <c r="E18" s="1127">
        <v>6.3</v>
      </c>
      <c r="F18" s="1127"/>
      <c r="G18" s="1128"/>
      <c r="K18" s="14"/>
      <c r="L18" s="14"/>
      <c r="M18" s="14"/>
      <c r="N18" s="14"/>
      <c r="O18" s="14"/>
      <c r="P18" s="14"/>
    </row>
    <row r="19" spans="1:16" ht="24.75" customHeight="1">
      <c r="A19" s="1126" t="s">
        <v>1171</v>
      </c>
      <c r="B19" s="1127">
        <v>198</v>
      </c>
      <c r="C19" s="1127">
        <v>15.250291036088456</v>
      </c>
      <c r="D19" s="1127">
        <v>211.8</v>
      </c>
      <c r="E19" s="1127">
        <v>7</v>
      </c>
      <c r="F19" s="1127"/>
      <c r="G19" s="1128"/>
      <c r="K19" s="14"/>
      <c r="L19" s="14"/>
      <c r="M19" s="14"/>
      <c r="N19" s="14"/>
      <c r="O19" s="14"/>
      <c r="P19" s="14"/>
    </row>
    <row r="20" spans="1:7" ht="24.75" customHeight="1" thickBot="1">
      <c r="A20" s="1129" t="s">
        <v>1037</v>
      </c>
      <c r="B20" s="1130">
        <v>180.1</v>
      </c>
      <c r="C20" s="1130">
        <v>12.8</v>
      </c>
      <c r="D20" s="1130">
        <v>202.8</v>
      </c>
      <c r="E20" s="1130">
        <v>12.6</v>
      </c>
      <c r="F20" s="1130"/>
      <c r="G20" s="1131"/>
    </row>
    <row r="21" spans="1:4" ht="13.5" thickTop="1">
      <c r="A21" s="13" t="s">
        <v>1038</v>
      </c>
      <c r="D21" s="14"/>
    </row>
    <row r="22" spans="1:7" ht="19.5" customHeight="1">
      <c r="A22" s="13"/>
      <c r="G22" s="178"/>
    </row>
    <row r="24" spans="1:2" ht="12.75">
      <c r="A24" s="34"/>
      <c r="B24" s="34"/>
    </row>
    <row r="25" spans="1:2" ht="12.75">
      <c r="A25" s="21"/>
      <c r="B25" s="34"/>
    </row>
    <row r="26" spans="1:2" ht="12.75">
      <c r="A26" s="21"/>
      <c r="B26" s="34"/>
    </row>
    <row r="27" spans="1:2" ht="12.75">
      <c r="A27" s="21"/>
      <c r="B27" s="34"/>
    </row>
    <row r="28" spans="1:2" ht="12.75">
      <c r="A28" s="34"/>
      <c r="B28" s="34"/>
    </row>
  </sheetData>
  <mergeCells count="8">
    <mergeCell ref="A1:G1"/>
    <mergeCell ref="A2:I2"/>
    <mergeCell ref="A3:I3"/>
    <mergeCell ref="A4:I4"/>
    <mergeCell ref="A6:A7"/>
    <mergeCell ref="B6:C6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workbookViewId="0" topLeftCell="A1">
      <selection activeCell="A1" sqref="A1:M1"/>
    </sheetView>
  </sheetViews>
  <sheetFormatPr defaultColWidth="9.140625" defaultRowHeight="24.75" customHeight="1"/>
  <cols>
    <col min="1" max="1" width="6.28125" style="1045" customWidth="1"/>
    <col min="2" max="2" width="34.28125" style="1031" bestFit="1" customWidth="1"/>
    <col min="3" max="3" width="6.8515625" style="1031" bestFit="1" customWidth="1"/>
    <col min="4" max="4" width="8.140625" style="1031" bestFit="1" customWidth="1"/>
    <col min="5" max="5" width="8.28125" style="1031" bestFit="1" customWidth="1"/>
    <col min="6" max="6" width="8.140625" style="1031" bestFit="1" customWidth="1"/>
    <col min="7" max="7" width="8.7109375" style="1031" bestFit="1" customWidth="1"/>
    <col min="8" max="8" width="8.28125" style="1031" bestFit="1" customWidth="1"/>
    <col min="9" max="9" width="8.140625" style="1031" bestFit="1" customWidth="1"/>
    <col min="10" max="13" width="7.140625" style="1031" bestFit="1" customWidth="1"/>
    <col min="14" max="14" width="5.57421875" style="1031" customWidth="1"/>
    <col min="15" max="16384" width="9.140625" style="1031" customWidth="1"/>
  </cols>
  <sheetData>
    <row r="1" spans="1:13" ht="12.75">
      <c r="A1" s="1547" t="s">
        <v>91</v>
      </c>
      <c r="B1" s="1547"/>
      <c r="C1" s="1547"/>
      <c r="D1" s="1547"/>
      <c r="E1" s="1547"/>
      <c r="F1" s="1547"/>
      <c r="G1" s="1547"/>
      <c r="H1" s="1547"/>
      <c r="I1" s="1547"/>
      <c r="J1" s="1547"/>
      <c r="K1" s="1547"/>
      <c r="L1" s="1547"/>
      <c r="M1" s="1547"/>
    </row>
    <row r="2" spans="1:13" ht="12.75">
      <c r="A2" s="1547" t="s">
        <v>1639</v>
      </c>
      <c r="B2" s="1547"/>
      <c r="C2" s="1547"/>
      <c r="D2" s="1547"/>
      <c r="E2" s="1547"/>
      <c r="F2" s="1547"/>
      <c r="G2" s="1547"/>
      <c r="H2" s="1547"/>
      <c r="I2" s="1547"/>
      <c r="J2" s="1547"/>
      <c r="K2" s="1547"/>
      <c r="L2" s="1547"/>
      <c r="M2" s="1547"/>
    </row>
    <row r="3" spans="1:13" ht="12.75">
      <c r="A3" s="1547" t="s">
        <v>1079</v>
      </c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</row>
    <row r="4" spans="1:13" ht="12.75">
      <c r="A4" s="1547" t="s">
        <v>753</v>
      </c>
      <c r="B4" s="1547"/>
      <c r="C4" s="1547"/>
      <c r="D4" s="1547"/>
      <c r="E4" s="1547"/>
      <c r="F4" s="1547"/>
      <c r="G4" s="1547"/>
      <c r="H4" s="1547"/>
      <c r="I4" s="1547"/>
      <c r="J4" s="1547"/>
      <c r="K4" s="1547"/>
      <c r="L4" s="1547"/>
      <c r="M4" s="1547"/>
    </row>
    <row r="5" spans="1:13" ht="12.75">
      <c r="A5" s="1547" t="s">
        <v>624</v>
      </c>
      <c r="B5" s="1547"/>
      <c r="C5" s="1547"/>
      <c r="D5" s="1547"/>
      <c r="E5" s="1547"/>
      <c r="F5" s="1547"/>
      <c r="G5" s="1547"/>
      <c r="H5" s="1547"/>
      <c r="I5" s="1547"/>
      <c r="J5" s="1547"/>
      <c r="K5" s="1547"/>
      <c r="L5" s="1547"/>
      <c r="M5" s="1547"/>
    </row>
    <row r="6" spans="1:13" ht="13.5" thickBot="1">
      <c r="A6" s="1060"/>
      <c r="B6" s="1060"/>
      <c r="C6" s="1060"/>
      <c r="D6" s="1060"/>
      <c r="E6" s="1060"/>
      <c r="F6" s="1060"/>
      <c r="G6" s="1060"/>
      <c r="H6" s="1060"/>
      <c r="I6" s="1060"/>
      <c r="J6" s="1060"/>
      <c r="K6" s="1060"/>
      <c r="L6" s="1060"/>
      <c r="M6" s="1060"/>
    </row>
    <row r="7" spans="1:13" ht="16.5" thickTop="1">
      <c r="A7" s="1553" t="s">
        <v>1080</v>
      </c>
      <c r="B7" s="1548" t="s">
        <v>1081</v>
      </c>
      <c r="C7" s="1064" t="s">
        <v>863</v>
      </c>
      <c r="D7" s="1093" t="s">
        <v>371</v>
      </c>
      <c r="E7" s="1550" t="s">
        <v>1490</v>
      </c>
      <c r="F7" s="1551"/>
      <c r="G7" s="1552" t="s">
        <v>1147</v>
      </c>
      <c r="H7" s="1552"/>
      <c r="I7" s="1551"/>
      <c r="J7" s="1555" t="s">
        <v>1516</v>
      </c>
      <c r="K7" s="1556"/>
      <c r="L7" s="1556"/>
      <c r="M7" s="1557"/>
    </row>
    <row r="8" spans="1:13" ht="12.75">
      <c r="A8" s="1554"/>
      <c r="B8" s="1549"/>
      <c r="C8" s="1065" t="s">
        <v>864</v>
      </c>
      <c r="D8" s="1094" t="s">
        <v>625</v>
      </c>
      <c r="E8" s="1094" t="s">
        <v>968</v>
      </c>
      <c r="F8" s="1094" t="s">
        <v>625</v>
      </c>
      <c r="G8" s="1094" t="s">
        <v>850</v>
      </c>
      <c r="H8" s="1094" t="s">
        <v>968</v>
      </c>
      <c r="I8" s="1094" t="s">
        <v>625</v>
      </c>
      <c r="J8" s="1558" t="s">
        <v>1083</v>
      </c>
      <c r="K8" s="1558" t="s">
        <v>1084</v>
      </c>
      <c r="L8" s="1558" t="s">
        <v>1085</v>
      </c>
      <c r="M8" s="1560" t="s">
        <v>1086</v>
      </c>
    </row>
    <row r="9" spans="1:13" ht="12.75">
      <c r="A9" s="1554"/>
      <c r="B9" s="1095">
        <v>1</v>
      </c>
      <c r="C9" s="1096">
        <v>2</v>
      </c>
      <c r="D9" s="1095">
        <v>3</v>
      </c>
      <c r="E9" s="1095">
        <v>4</v>
      </c>
      <c r="F9" s="1095">
        <v>5</v>
      </c>
      <c r="G9" s="1097">
        <v>6</v>
      </c>
      <c r="H9" s="1098">
        <v>7</v>
      </c>
      <c r="I9" s="1098">
        <v>8</v>
      </c>
      <c r="J9" s="1559"/>
      <c r="K9" s="1559"/>
      <c r="L9" s="1559"/>
      <c r="M9" s="1561"/>
    </row>
    <row r="10" spans="1:13" ht="24.75" customHeight="1">
      <c r="A10" s="1066"/>
      <c r="B10" s="1067" t="s">
        <v>1087</v>
      </c>
      <c r="C10" s="1050">
        <v>100</v>
      </c>
      <c r="D10" s="1068">
        <v>141.3</v>
      </c>
      <c r="E10" s="1068">
        <v>165.9</v>
      </c>
      <c r="F10" s="1068">
        <v>165.9</v>
      </c>
      <c r="G10" s="1069">
        <v>190.20366046560147</v>
      </c>
      <c r="H10" s="1069">
        <v>190.58867182770024</v>
      </c>
      <c r="I10" s="1069">
        <v>190.58867182770024</v>
      </c>
      <c r="J10" s="1070">
        <v>17.409766454352436</v>
      </c>
      <c r="K10" s="1071">
        <v>0</v>
      </c>
      <c r="L10" s="1071">
        <v>14.881658726763263</v>
      </c>
      <c r="M10" s="1072">
        <v>0</v>
      </c>
    </row>
    <row r="11" spans="1:13" ht="14.25" customHeight="1">
      <c r="A11" s="1051"/>
      <c r="B11" s="1073"/>
      <c r="C11" s="1052"/>
      <c r="D11" s="1074"/>
      <c r="E11" s="1074"/>
      <c r="F11" s="1074"/>
      <c r="G11" s="1075"/>
      <c r="H11" s="1075"/>
      <c r="I11" s="1076"/>
      <c r="J11" s="1077"/>
      <c r="K11" s="1077"/>
      <c r="L11" s="1077"/>
      <c r="M11" s="1078"/>
    </row>
    <row r="12" spans="1:13" ht="24.75" customHeight="1">
      <c r="A12" s="1053">
        <v>1</v>
      </c>
      <c r="B12" s="1073" t="s">
        <v>1088</v>
      </c>
      <c r="C12" s="1052">
        <v>26.97</v>
      </c>
      <c r="D12" s="1079">
        <v>133.1</v>
      </c>
      <c r="E12" s="1079">
        <v>157</v>
      </c>
      <c r="F12" s="1079">
        <v>157</v>
      </c>
      <c r="G12" s="1080">
        <v>157.03442367383346</v>
      </c>
      <c r="H12" s="1080">
        <v>157.03442367383346</v>
      </c>
      <c r="I12" s="1081">
        <v>157.03442367383346</v>
      </c>
      <c r="J12" s="1077">
        <v>17.95642374154771</v>
      </c>
      <c r="K12" s="1077">
        <v>0</v>
      </c>
      <c r="L12" s="1077">
        <v>0.021925906900293057</v>
      </c>
      <c r="M12" s="1078">
        <v>0</v>
      </c>
    </row>
    <row r="13" spans="1:13" ht="7.5" customHeight="1">
      <c r="A13" s="1053"/>
      <c r="B13" s="1073"/>
      <c r="C13" s="1052"/>
      <c r="D13" s="1082"/>
      <c r="E13" s="1082"/>
      <c r="F13" s="1082"/>
      <c r="G13" s="20"/>
      <c r="H13" s="20"/>
      <c r="I13" s="1083"/>
      <c r="J13" s="1077"/>
      <c r="K13" s="1077"/>
      <c r="L13" s="1077"/>
      <c r="M13" s="1078"/>
    </row>
    <row r="14" spans="1:13" ht="24.75" customHeight="1">
      <c r="A14" s="1051"/>
      <c r="B14" s="1084" t="s">
        <v>1089</v>
      </c>
      <c r="C14" s="1054">
        <v>9.8</v>
      </c>
      <c r="D14" s="1082">
        <v>129.7</v>
      </c>
      <c r="E14" s="1082">
        <v>150.2</v>
      </c>
      <c r="F14" s="1082">
        <v>150.2</v>
      </c>
      <c r="G14" s="20">
        <v>150.24055426529347</v>
      </c>
      <c r="H14" s="20">
        <v>150.24055426529347</v>
      </c>
      <c r="I14" s="1083">
        <v>150.24055426529347</v>
      </c>
      <c r="J14" s="1085">
        <v>15.805705474171177</v>
      </c>
      <c r="K14" s="1085">
        <v>0</v>
      </c>
      <c r="L14" s="1085">
        <v>0.027000176626827965</v>
      </c>
      <c r="M14" s="1086">
        <v>0</v>
      </c>
    </row>
    <row r="15" spans="1:13" ht="27.75" customHeight="1">
      <c r="A15" s="1051"/>
      <c r="B15" s="1084" t="s">
        <v>1090</v>
      </c>
      <c r="C15" s="1054">
        <v>17.17</v>
      </c>
      <c r="D15" s="1082">
        <v>135</v>
      </c>
      <c r="E15" s="1082">
        <v>160.9</v>
      </c>
      <c r="F15" s="1082">
        <v>160.9</v>
      </c>
      <c r="G15" s="20">
        <v>160.894180020543</v>
      </c>
      <c r="H15" s="20">
        <v>160.894180020543</v>
      </c>
      <c r="I15" s="1083">
        <v>160.894180020543</v>
      </c>
      <c r="J15" s="1085">
        <v>19.18518518518519</v>
      </c>
      <c r="K15" s="1085">
        <v>0</v>
      </c>
      <c r="L15" s="1085">
        <v>-0.0036171407439553604</v>
      </c>
      <c r="M15" s="1086">
        <v>0</v>
      </c>
    </row>
    <row r="16" spans="1:13" ht="9" customHeight="1">
      <c r="A16" s="1051"/>
      <c r="B16" s="1084"/>
      <c r="C16" s="1054"/>
      <c r="D16" s="1082"/>
      <c r="E16" s="1082"/>
      <c r="F16" s="1082"/>
      <c r="G16" s="20"/>
      <c r="H16" s="20"/>
      <c r="I16" s="1083"/>
      <c r="J16" s="1085"/>
      <c r="K16" s="1085"/>
      <c r="L16" s="1085"/>
      <c r="M16" s="1086"/>
    </row>
    <row r="17" spans="1:13" ht="18.75" customHeight="1">
      <c r="A17" s="1053">
        <v>1.1</v>
      </c>
      <c r="B17" s="1073" t="s">
        <v>1091</v>
      </c>
      <c r="C17" s="1055">
        <v>2.82</v>
      </c>
      <c r="D17" s="1079">
        <v>173.9</v>
      </c>
      <c r="E17" s="1079">
        <v>199.3</v>
      </c>
      <c r="F17" s="1079">
        <v>199.3</v>
      </c>
      <c r="G17" s="1080">
        <v>199.32801520643739</v>
      </c>
      <c r="H17" s="1080">
        <v>199.32801520643739</v>
      </c>
      <c r="I17" s="1081">
        <v>199.32801520643739</v>
      </c>
      <c r="J17" s="1077">
        <v>14.606095457159299</v>
      </c>
      <c r="K17" s="1077">
        <v>0</v>
      </c>
      <c r="L17" s="1077">
        <v>0.014056802025777415</v>
      </c>
      <c r="M17" s="1078">
        <v>0</v>
      </c>
    </row>
    <row r="18" spans="1:13" ht="24.75" customHeight="1">
      <c r="A18" s="1053"/>
      <c r="B18" s="1084" t="s">
        <v>1089</v>
      </c>
      <c r="C18" s="1056">
        <v>0.31</v>
      </c>
      <c r="D18" s="1082">
        <v>153.5</v>
      </c>
      <c r="E18" s="1082">
        <v>171.5</v>
      </c>
      <c r="F18" s="1082">
        <v>171.5</v>
      </c>
      <c r="G18" s="20">
        <v>171.45402997164845</v>
      </c>
      <c r="H18" s="20">
        <v>171.45402997164845</v>
      </c>
      <c r="I18" s="1083">
        <v>171.45402997164845</v>
      </c>
      <c r="J18" s="1085">
        <v>11.72638436482086</v>
      </c>
      <c r="K18" s="1085">
        <v>0</v>
      </c>
      <c r="L18" s="1085">
        <v>-0.02680468125454638</v>
      </c>
      <c r="M18" s="1086">
        <v>0</v>
      </c>
    </row>
    <row r="19" spans="1:13" ht="24.75" customHeight="1">
      <c r="A19" s="1053"/>
      <c r="B19" s="1084" t="s">
        <v>1090</v>
      </c>
      <c r="C19" s="1056">
        <v>2.51</v>
      </c>
      <c r="D19" s="1082">
        <v>176.3</v>
      </c>
      <c r="E19" s="1082">
        <v>202.7</v>
      </c>
      <c r="F19" s="1082">
        <v>202.7</v>
      </c>
      <c r="G19" s="20">
        <v>202.71121642183064</v>
      </c>
      <c r="H19" s="20">
        <v>202.71121642183064</v>
      </c>
      <c r="I19" s="1083">
        <v>202.71121642183064</v>
      </c>
      <c r="J19" s="1085">
        <v>14.974475326148593</v>
      </c>
      <c r="K19" s="1085">
        <v>0</v>
      </c>
      <c r="L19" s="1085">
        <v>0.005533508549902422</v>
      </c>
      <c r="M19" s="1086">
        <v>0</v>
      </c>
    </row>
    <row r="20" spans="1:13" ht="24.75" customHeight="1">
      <c r="A20" s="1053">
        <v>1.2</v>
      </c>
      <c r="B20" s="1073" t="s">
        <v>1092</v>
      </c>
      <c r="C20" s="1055">
        <v>1.14</v>
      </c>
      <c r="D20" s="1079">
        <v>144.9</v>
      </c>
      <c r="E20" s="1079">
        <v>164.1</v>
      </c>
      <c r="F20" s="1079">
        <v>164.1</v>
      </c>
      <c r="G20" s="1080">
        <v>164.07783128964883</v>
      </c>
      <c r="H20" s="1080">
        <v>164.07783128964883</v>
      </c>
      <c r="I20" s="1081">
        <v>164.07783128964883</v>
      </c>
      <c r="J20" s="1077">
        <v>13.250517598343677</v>
      </c>
      <c r="K20" s="1077">
        <v>0</v>
      </c>
      <c r="L20" s="1077">
        <v>-0.013509268952574871</v>
      </c>
      <c r="M20" s="1078">
        <v>0</v>
      </c>
    </row>
    <row r="21" spans="1:13" ht="24.75" customHeight="1">
      <c r="A21" s="1053"/>
      <c r="B21" s="1084" t="s">
        <v>1089</v>
      </c>
      <c r="C21" s="1056">
        <v>0.19</v>
      </c>
      <c r="D21" s="1082">
        <v>143.3</v>
      </c>
      <c r="E21" s="1082">
        <v>161</v>
      </c>
      <c r="F21" s="1082">
        <v>161</v>
      </c>
      <c r="G21" s="20">
        <v>160.96780171583</v>
      </c>
      <c r="H21" s="20">
        <v>160.96780171583</v>
      </c>
      <c r="I21" s="1083">
        <v>160.96780171583</v>
      </c>
      <c r="J21" s="1085">
        <v>12.351709699930197</v>
      </c>
      <c r="K21" s="1085">
        <v>0</v>
      </c>
      <c r="L21" s="1085">
        <v>-0.019998934267078994</v>
      </c>
      <c r="M21" s="1086">
        <v>0</v>
      </c>
    </row>
    <row r="22" spans="1:13" ht="24.75" customHeight="1">
      <c r="A22" s="1053"/>
      <c r="B22" s="1084" t="s">
        <v>1090</v>
      </c>
      <c r="C22" s="1056">
        <v>0.95</v>
      </c>
      <c r="D22" s="1082">
        <v>145.2</v>
      </c>
      <c r="E22" s="1082">
        <v>164.7</v>
      </c>
      <c r="F22" s="1082">
        <v>164.7</v>
      </c>
      <c r="G22" s="20">
        <v>164.69983720441263</v>
      </c>
      <c r="H22" s="20">
        <v>164.69983720441263</v>
      </c>
      <c r="I22" s="1083">
        <v>164.69983720441263</v>
      </c>
      <c r="J22" s="1085">
        <v>13.429752066115697</v>
      </c>
      <c r="K22" s="1085">
        <v>0</v>
      </c>
      <c r="L22" s="1085">
        <v>-9.884370817303534E-05</v>
      </c>
      <c r="M22" s="1086">
        <v>0</v>
      </c>
    </row>
    <row r="23" spans="1:13" ht="24.75" customHeight="1">
      <c r="A23" s="1053">
        <v>1.3</v>
      </c>
      <c r="B23" s="1073" t="s">
        <v>1093</v>
      </c>
      <c r="C23" s="1055">
        <v>0.55</v>
      </c>
      <c r="D23" s="1079">
        <v>170.5</v>
      </c>
      <c r="E23" s="1079">
        <v>204.1</v>
      </c>
      <c r="F23" s="1079">
        <v>204.1</v>
      </c>
      <c r="G23" s="1080">
        <v>204.05136154963228</v>
      </c>
      <c r="H23" s="1080">
        <v>204.05136154963228</v>
      </c>
      <c r="I23" s="1081">
        <v>204.05136154963228</v>
      </c>
      <c r="J23" s="1077">
        <v>19.706744868035187</v>
      </c>
      <c r="K23" s="1077">
        <v>0</v>
      </c>
      <c r="L23" s="1077">
        <v>-0.023830695917553157</v>
      </c>
      <c r="M23" s="1078">
        <v>0</v>
      </c>
    </row>
    <row r="24" spans="1:13" ht="24.75" customHeight="1">
      <c r="A24" s="1053"/>
      <c r="B24" s="1084" t="s">
        <v>1089</v>
      </c>
      <c r="C24" s="1056">
        <v>0.1</v>
      </c>
      <c r="D24" s="1082">
        <v>167.7</v>
      </c>
      <c r="E24" s="1082">
        <v>182.3</v>
      </c>
      <c r="F24" s="1082">
        <v>182.3</v>
      </c>
      <c r="G24" s="20">
        <v>182.25193025550314</v>
      </c>
      <c r="H24" s="20">
        <v>182.25193025550314</v>
      </c>
      <c r="I24" s="1083">
        <v>182.25193025550314</v>
      </c>
      <c r="J24" s="1085">
        <v>8.706022659511035</v>
      </c>
      <c r="K24" s="1085">
        <v>0</v>
      </c>
      <c r="L24" s="1085">
        <v>-0.026368482993348152</v>
      </c>
      <c r="M24" s="1086">
        <v>0</v>
      </c>
    </row>
    <row r="25" spans="1:13" ht="24.75" customHeight="1">
      <c r="A25" s="1053"/>
      <c r="B25" s="1084" t="s">
        <v>1090</v>
      </c>
      <c r="C25" s="1056">
        <v>0.45</v>
      </c>
      <c r="D25" s="1082">
        <v>171.2</v>
      </c>
      <c r="E25" s="1082">
        <v>209</v>
      </c>
      <c r="F25" s="1082">
        <v>209</v>
      </c>
      <c r="G25" s="20">
        <v>209.04159280973414</v>
      </c>
      <c r="H25" s="20">
        <v>209.04159280973414</v>
      </c>
      <c r="I25" s="1083">
        <v>209.04159280973414</v>
      </c>
      <c r="J25" s="1085">
        <v>22.07943925233647</v>
      </c>
      <c r="K25" s="1085">
        <v>0</v>
      </c>
      <c r="L25" s="1085">
        <v>0.019900865901519182</v>
      </c>
      <c r="M25" s="1086">
        <v>0</v>
      </c>
    </row>
    <row r="26" spans="1:13" ht="24.75" customHeight="1">
      <c r="A26" s="1053">
        <v>1.4</v>
      </c>
      <c r="B26" s="1073" t="s">
        <v>1636</v>
      </c>
      <c r="C26" s="1055">
        <v>4.01</v>
      </c>
      <c r="D26" s="1079">
        <v>159.4</v>
      </c>
      <c r="E26" s="1079">
        <v>180.2</v>
      </c>
      <c r="F26" s="1079">
        <v>180.2</v>
      </c>
      <c r="G26" s="1080">
        <v>180.21943770125915</v>
      </c>
      <c r="H26" s="1080">
        <v>180.21943770125915</v>
      </c>
      <c r="I26" s="1081">
        <v>180.21943770125915</v>
      </c>
      <c r="J26" s="1077">
        <v>13.048933500627342</v>
      </c>
      <c r="K26" s="1077">
        <v>0</v>
      </c>
      <c r="L26" s="1077">
        <v>0.01078673765768201</v>
      </c>
      <c r="M26" s="1078">
        <v>0</v>
      </c>
    </row>
    <row r="27" spans="1:13" ht="24.75" customHeight="1">
      <c r="A27" s="1053"/>
      <c r="B27" s="1084" t="s">
        <v>1089</v>
      </c>
      <c r="C27" s="1056">
        <v>0.17</v>
      </c>
      <c r="D27" s="1082">
        <v>142.5</v>
      </c>
      <c r="E27" s="1082">
        <v>152.2</v>
      </c>
      <c r="F27" s="1082">
        <v>152.2</v>
      </c>
      <c r="G27" s="20">
        <v>152.23107380039602</v>
      </c>
      <c r="H27" s="20">
        <v>152.23107380039602</v>
      </c>
      <c r="I27" s="1083">
        <v>152.23107380039602</v>
      </c>
      <c r="J27" s="1085">
        <v>6.807017543859644</v>
      </c>
      <c r="K27" s="1085">
        <v>0</v>
      </c>
      <c r="L27" s="1085">
        <v>0.020416426015785305</v>
      </c>
      <c r="M27" s="1086">
        <v>0</v>
      </c>
    </row>
    <row r="28" spans="1:13" ht="24.75" customHeight="1">
      <c r="A28" s="1053"/>
      <c r="B28" s="1084" t="s">
        <v>1090</v>
      </c>
      <c r="C28" s="1056">
        <v>3.84</v>
      </c>
      <c r="D28" s="1082">
        <v>160.2</v>
      </c>
      <c r="E28" s="1082">
        <v>181.5</v>
      </c>
      <c r="F28" s="1082">
        <v>181.5</v>
      </c>
      <c r="G28" s="20">
        <v>181.47645895715758</v>
      </c>
      <c r="H28" s="20">
        <v>181.47645895715758</v>
      </c>
      <c r="I28" s="1083">
        <v>181.47645895715758</v>
      </c>
      <c r="J28" s="1085">
        <v>13.295880149812731</v>
      </c>
      <c r="K28" s="1085">
        <v>0</v>
      </c>
      <c r="L28" s="1085">
        <v>-0.012970271538520706</v>
      </c>
      <c r="M28" s="1086">
        <v>0</v>
      </c>
    </row>
    <row r="29" spans="1:13" s="1045" customFormat="1" ht="24.75" customHeight="1">
      <c r="A29" s="1053">
        <v>1.5</v>
      </c>
      <c r="B29" s="1073" t="s">
        <v>1094</v>
      </c>
      <c r="C29" s="1055">
        <v>10.55</v>
      </c>
      <c r="D29" s="1079">
        <v>133.8</v>
      </c>
      <c r="E29" s="1079">
        <v>174.5</v>
      </c>
      <c r="F29" s="1079">
        <v>174.5</v>
      </c>
      <c r="G29" s="1080">
        <v>174.53305213703732</v>
      </c>
      <c r="H29" s="1080">
        <v>174.53305213703732</v>
      </c>
      <c r="I29" s="1081">
        <v>174.53305213703732</v>
      </c>
      <c r="J29" s="1077">
        <v>30.418535127055293</v>
      </c>
      <c r="K29" s="1077">
        <v>0</v>
      </c>
      <c r="L29" s="1077">
        <v>0.018941052743443265</v>
      </c>
      <c r="M29" s="1078">
        <v>0</v>
      </c>
    </row>
    <row r="30" spans="1:13" ht="24.75" customHeight="1">
      <c r="A30" s="1053"/>
      <c r="B30" s="1084" t="s">
        <v>1089</v>
      </c>
      <c r="C30" s="1056">
        <v>6.8</v>
      </c>
      <c r="D30" s="1082">
        <v>136.9</v>
      </c>
      <c r="E30" s="1082">
        <v>164.5</v>
      </c>
      <c r="F30" s="1082">
        <v>164.5</v>
      </c>
      <c r="G30" s="20">
        <v>164.46324191311132</v>
      </c>
      <c r="H30" s="20">
        <v>164.46324191311132</v>
      </c>
      <c r="I30" s="1083">
        <v>164.46324191311132</v>
      </c>
      <c r="J30" s="1085">
        <v>20.160701241782306</v>
      </c>
      <c r="K30" s="1085">
        <v>0</v>
      </c>
      <c r="L30" s="1085">
        <v>-0.02234534157366852</v>
      </c>
      <c r="M30" s="1086">
        <v>0</v>
      </c>
    </row>
    <row r="31" spans="1:15" ht="24.75" customHeight="1">
      <c r="A31" s="1053"/>
      <c r="B31" s="1084" t="s">
        <v>1090</v>
      </c>
      <c r="C31" s="1056">
        <v>3.75</v>
      </c>
      <c r="D31" s="1082">
        <v>128.1</v>
      </c>
      <c r="E31" s="1082">
        <v>192.8</v>
      </c>
      <c r="F31" s="1082">
        <v>192.8</v>
      </c>
      <c r="G31" s="20">
        <v>192.78322580671193</v>
      </c>
      <c r="H31" s="20">
        <v>192.78322580671193</v>
      </c>
      <c r="I31" s="1083">
        <v>192.78322580671193</v>
      </c>
      <c r="J31" s="1085">
        <v>50.50741608118659</v>
      </c>
      <c r="K31" s="1085">
        <v>0</v>
      </c>
      <c r="L31" s="1085">
        <v>-0.008700307722037337</v>
      </c>
      <c r="M31" s="1086">
        <v>0</v>
      </c>
      <c r="O31" s="1061"/>
    </row>
    <row r="32" spans="1:13" s="1045" customFormat="1" ht="24.75" customHeight="1">
      <c r="A32" s="1053">
        <v>1.6</v>
      </c>
      <c r="B32" s="1073" t="s">
        <v>1637</v>
      </c>
      <c r="C32" s="1055">
        <v>7.9</v>
      </c>
      <c r="D32" s="1079">
        <v>99.8</v>
      </c>
      <c r="E32" s="1079">
        <v>102.5</v>
      </c>
      <c r="F32" s="1079">
        <v>102.5</v>
      </c>
      <c r="G32" s="1080">
        <v>102.51047871529677</v>
      </c>
      <c r="H32" s="1080">
        <v>102.51047871529677</v>
      </c>
      <c r="I32" s="1081">
        <v>102.51047871529677</v>
      </c>
      <c r="J32" s="1077">
        <v>2.7054108216432837</v>
      </c>
      <c r="K32" s="1077">
        <v>0</v>
      </c>
      <c r="L32" s="1077">
        <v>0.01022313687488463</v>
      </c>
      <c r="M32" s="1078">
        <v>0</v>
      </c>
    </row>
    <row r="33" spans="1:13" ht="24.75" customHeight="1">
      <c r="A33" s="1053"/>
      <c r="B33" s="1084" t="s">
        <v>1089</v>
      </c>
      <c r="C33" s="1056">
        <v>2.24</v>
      </c>
      <c r="D33" s="1082">
        <v>100.6</v>
      </c>
      <c r="E33" s="1082">
        <v>101.4</v>
      </c>
      <c r="F33" s="1082">
        <v>101.4</v>
      </c>
      <c r="G33" s="20">
        <v>101.44839555608347</v>
      </c>
      <c r="H33" s="20">
        <v>101.44839555608347</v>
      </c>
      <c r="I33" s="1083">
        <v>101.44839555608347</v>
      </c>
      <c r="J33" s="1085">
        <v>0.7952286282306318</v>
      </c>
      <c r="K33" s="1085">
        <v>0</v>
      </c>
      <c r="L33" s="1085">
        <v>0.04772737286337758</v>
      </c>
      <c r="M33" s="1086">
        <v>0</v>
      </c>
    </row>
    <row r="34" spans="1:13" ht="24.75" customHeight="1">
      <c r="A34" s="1053"/>
      <c r="B34" s="1084" t="s">
        <v>1090</v>
      </c>
      <c r="C34" s="1056">
        <v>5.66</v>
      </c>
      <c r="D34" s="1082">
        <v>99.5</v>
      </c>
      <c r="E34" s="1082">
        <v>102.9</v>
      </c>
      <c r="F34" s="1082">
        <v>102.9</v>
      </c>
      <c r="G34" s="20">
        <v>102.93005464206833</v>
      </c>
      <c r="H34" s="20">
        <v>102.93005464206833</v>
      </c>
      <c r="I34" s="1083">
        <v>102.93005464206833</v>
      </c>
      <c r="J34" s="1085">
        <v>3.4170854271356745</v>
      </c>
      <c r="K34" s="1085">
        <v>0</v>
      </c>
      <c r="L34" s="1085">
        <v>0.029207621057651068</v>
      </c>
      <c r="M34" s="1086">
        <v>0</v>
      </c>
    </row>
    <row r="35" spans="1:13" ht="13.5" customHeight="1">
      <c r="A35" s="1053"/>
      <c r="B35" s="1084"/>
      <c r="C35" s="1056"/>
      <c r="D35" s="1082"/>
      <c r="E35" s="1082"/>
      <c r="F35" s="1082"/>
      <c r="G35" s="20"/>
      <c r="H35" s="20"/>
      <c r="I35" s="1083"/>
      <c r="J35" s="1085"/>
      <c r="K35" s="1085"/>
      <c r="L35" s="1085"/>
      <c r="M35" s="1086"/>
    </row>
    <row r="36" spans="1:13" s="1045" customFormat="1" ht="18.75" customHeight="1">
      <c r="A36" s="1053">
        <v>2</v>
      </c>
      <c r="B36" s="1073" t="s">
        <v>1095</v>
      </c>
      <c r="C36" s="1055">
        <v>73.03</v>
      </c>
      <c r="D36" s="1079">
        <v>144.3</v>
      </c>
      <c r="E36" s="1079">
        <v>169.1</v>
      </c>
      <c r="F36" s="1079">
        <v>169.2</v>
      </c>
      <c r="G36" s="1080">
        <v>202.4530691507169</v>
      </c>
      <c r="H36" s="1080">
        <v>202.98026531954997</v>
      </c>
      <c r="I36" s="1081">
        <v>202.98026531954997</v>
      </c>
      <c r="J36" s="1077">
        <v>17.255717255717244</v>
      </c>
      <c r="K36" s="1077">
        <v>0.05913660555883382</v>
      </c>
      <c r="L36" s="1077">
        <v>19.964695815336867</v>
      </c>
      <c r="M36" s="1078">
        <v>0</v>
      </c>
    </row>
    <row r="37" spans="1:13" s="1045" customFormat="1" ht="10.5" customHeight="1">
      <c r="A37" s="1053"/>
      <c r="B37" s="1073"/>
      <c r="C37" s="1055"/>
      <c r="D37" s="1082"/>
      <c r="E37" s="1082"/>
      <c r="F37" s="1082"/>
      <c r="G37" s="20"/>
      <c r="H37" s="20"/>
      <c r="I37" s="1083"/>
      <c r="J37" s="1077"/>
      <c r="K37" s="1077"/>
      <c r="L37" s="1077"/>
      <c r="M37" s="1078"/>
    </row>
    <row r="38" spans="1:13" ht="18" customHeight="1">
      <c r="A38" s="1053">
        <v>2.1</v>
      </c>
      <c r="B38" s="1073" t="s">
        <v>1096</v>
      </c>
      <c r="C38" s="1055">
        <v>39.49</v>
      </c>
      <c r="D38" s="1079">
        <v>150.6</v>
      </c>
      <c r="E38" s="1079">
        <v>180.7</v>
      </c>
      <c r="F38" s="1079">
        <v>180.7</v>
      </c>
      <c r="G38" s="1080">
        <v>229.96158625363162</v>
      </c>
      <c r="H38" s="1080">
        <v>229.96158625363162</v>
      </c>
      <c r="I38" s="1081">
        <v>229.96158625363162</v>
      </c>
      <c r="J38" s="1077">
        <v>19.986719787516606</v>
      </c>
      <c r="K38" s="1077">
        <v>0</v>
      </c>
      <c r="L38" s="1077">
        <v>27.26153085425105</v>
      </c>
      <c r="M38" s="1078">
        <v>0</v>
      </c>
    </row>
    <row r="39" spans="1:13" ht="24.75" customHeight="1">
      <c r="A39" s="1053"/>
      <c r="B39" s="1084" t="s">
        <v>1097</v>
      </c>
      <c r="C39" s="1054">
        <v>20.49</v>
      </c>
      <c r="D39" s="1082">
        <v>150.8</v>
      </c>
      <c r="E39" s="1082">
        <v>185.3</v>
      </c>
      <c r="F39" s="1082">
        <v>185.3</v>
      </c>
      <c r="G39" s="20">
        <v>234.52776120482156</v>
      </c>
      <c r="H39" s="20">
        <v>234.52776120482156</v>
      </c>
      <c r="I39" s="1083">
        <v>234.52776120482156</v>
      </c>
      <c r="J39" s="1085">
        <v>22.877984084880637</v>
      </c>
      <c r="K39" s="1085">
        <v>0</v>
      </c>
      <c r="L39" s="1085">
        <v>26.566519808322482</v>
      </c>
      <c r="M39" s="1086">
        <v>0</v>
      </c>
    </row>
    <row r="40" spans="1:13" ht="24.75" customHeight="1">
      <c r="A40" s="1053"/>
      <c r="B40" s="1084" t="s">
        <v>1098</v>
      </c>
      <c r="C40" s="1054">
        <v>19</v>
      </c>
      <c r="D40" s="1082">
        <v>150.4</v>
      </c>
      <c r="E40" s="1082">
        <v>175.7</v>
      </c>
      <c r="F40" s="1082">
        <v>175.7</v>
      </c>
      <c r="G40" s="20">
        <v>225.03376884187065</v>
      </c>
      <c r="H40" s="20">
        <v>225.03376884187065</v>
      </c>
      <c r="I40" s="1083">
        <v>225.03376884187065</v>
      </c>
      <c r="J40" s="1085">
        <v>16.821808510638277</v>
      </c>
      <c r="K40" s="1085">
        <v>0</v>
      </c>
      <c r="L40" s="1085">
        <v>28.078411406870032</v>
      </c>
      <c r="M40" s="1086">
        <v>0</v>
      </c>
    </row>
    <row r="41" spans="1:13" ht="24.75" customHeight="1">
      <c r="A41" s="1053">
        <v>2.2</v>
      </c>
      <c r="B41" s="1073" t="s">
        <v>1099</v>
      </c>
      <c r="C41" s="1055">
        <v>25.25</v>
      </c>
      <c r="D41" s="1079">
        <v>137.1</v>
      </c>
      <c r="E41" s="1079">
        <v>156.4</v>
      </c>
      <c r="F41" s="1079">
        <v>156.4</v>
      </c>
      <c r="G41" s="1080">
        <v>167.05298911812545</v>
      </c>
      <c r="H41" s="1080">
        <v>168.46419170559906</v>
      </c>
      <c r="I41" s="1081">
        <v>168.46419170559906</v>
      </c>
      <c r="J41" s="1077">
        <v>14.07731582786289</v>
      </c>
      <c r="K41" s="1077">
        <v>0</v>
      </c>
      <c r="L41" s="1077">
        <v>7.713677561124712</v>
      </c>
      <c r="M41" s="1078">
        <v>0</v>
      </c>
    </row>
    <row r="42" spans="1:13" ht="24.75" customHeight="1">
      <c r="A42" s="1053"/>
      <c r="B42" s="1084" t="s">
        <v>1100</v>
      </c>
      <c r="C42" s="1054">
        <v>6.31</v>
      </c>
      <c r="D42" s="1082">
        <v>126.8</v>
      </c>
      <c r="E42" s="1082">
        <v>142.5</v>
      </c>
      <c r="F42" s="1082">
        <v>142.5</v>
      </c>
      <c r="G42" s="20">
        <v>166.0401432906632</v>
      </c>
      <c r="H42" s="20">
        <v>166.0401432906632</v>
      </c>
      <c r="I42" s="1083">
        <v>166.0401432906632</v>
      </c>
      <c r="J42" s="1085">
        <v>12.381703470031553</v>
      </c>
      <c r="K42" s="1085">
        <v>0</v>
      </c>
      <c r="L42" s="1085">
        <v>16.519398800465396</v>
      </c>
      <c r="M42" s="1086">
        <v>0</v>
      </c>
    </row>
    <row r="43" spans="1:13" ht="24.75" customHeight="1">
      <c r="A43" s="1053"/>
      <c r="B43" s="1084" t="s">
        <v>1101</v>
      </c>
      <c r="C43" s="1054">
        <v>6.31</v>
      </c>
      <c r="D43" s="1082">
        <v>134.4</v>
      </c>
      <c r="E43" s="1082">
        <v>152.4</v>
      </c>
      <c r="F43" s="1082">
        <v>152.4</v>
      </c>
      <c r="G43" s="20">
        <v>162.1771809028984</v>
      </c>
      <c r="H43" s="20">
        <v>162.1771809028984</v>
      </c>
      <c r="I43" s="1083">
        <v>162.1771809028984</v>
      </c>
      <c r="J43" s="1085">
        <v>13.392857142857139</v>
      </c>
      <c r="K43" s="1085">
        <v>0</v>
      </c>
      <c r="L43" s="1085">
        <v>6.415473033397916</v>
      </c>
      <c r="M43" s="1086">
        <v>0</v>
      </c>
    </row>
    <row r="44" spans="1:13" ht="24.75" customHeight="1">
      <c r="A44" s="1053"/>
      <c r="B44" s="1084" t="s">
        <v>1102</v>
      </c>
      <c r="C44" s="1054">
        <v>6.31</v>
      </c>
      <c r="D44" s="1082">
        <v>139.7</v>
      </c>
      <c r="E44" s="1082">
        <v>160.3</v>
      </c>
      <c r="F44" s="1082">
        <v>160.3</v>
      </c>
      <c r="G44" s="20">
        <v>163.95697777856552</v>
      </c>
      <c r="H44" s="20">
        <v>164.0776334353189</v>
      </c>
      <c r="I44" s="1083">
        <v>164.0776334353189</v>
      </c>
      <c r="J44" s="1085">
        <v>14.745884037222638</v>
      </c>
      <c r="K44" s="1085">
        <v>0</v>
      </c>
      <c r="L44" s="1085">
        <v>2.356602267822126</v>
      </c>
      <c r="M44" s="1086">
        <v>0</v>
      </c>
    </row>
    <row r="45" spans="1:13" ht="24.75" customHeight="1">
      <c r="A45" s="1053"/>
      <c r="B45" s="1084" t="s">
        <v>1103</v>
      </c>
      <c r="C45" s="1054">
        <v>6.32</v>
      </c>
      <c r="D45" s="1082">
        <v>147.4</v>
      </c>
      <c r="E45" s="1082">
        <v>170.6</v>
      </c>
      <c r="F45" s="1082">
        <v>170.6</v>
      </c>
      <c r="G45" s="20">
        <v>176.02726760397897</v>
      </c>
      <c r="H45" s="20">
        <v>181.54666743919447</v>
      </c>
      <c r="I45" s="1083">
        <v>181.54666743919447</v>
      </c>
      <c r="J45" s="1085">
        <v>15.739484396200808</v>
      </c>
      <c r="K45" s="1085">
        <v>0</v>
      </c>
      <c r="L45" s="1085">
        <v>6.416569425084688</v>
      </c>
      <c r="M45" s="1086">
        <v>0</v>
      </c>
    </row>
    <row r="46" spans="1:13" ht="24.75" customHeight="1">
      <c r="A46" s="1053">
        <v>2.3</v>
      </c>
      <c r="B46" s="1073" t="s">
        <v>1104</v>
      </c>
      <c r="C46" s="1055">
        <v>8.29</v>
      </c>
      <c r="D46" s="1079">
        <v>136.7</v>
      </c>
      <c r="E46" s="1079">
        <v>153</v>
      </c>
      <c r="F46" s="1079">
        <v>153.3</v>
      </c>
      <c r="G46" s="1080">
        <v>179.20374419926839</v>
      </c>
      <c r="H46" s="1080">
        <v>179.5503823873163</v>
      </c>
      <c r="I46" s="1081">
        <v>179.5503823873163</v>
      </c>
      <c r="J46" s="1077">
        <v>12.143379663496717</v>
      </c>
      <c r="K46" s="1077">
        <v>0.19607843137254122</v>
      </c>
      <c r="L46" s="1077">
        <v>17.123537108490723</v>
      </c>
      <c r="M46" s="1078">
        <v>0</v>
      </c>
    </row>
    <row r="47" spans="1:13" s="1045" customFormat="1" ht="24.75" customHeight="1">
      <c r="A47" s="1053"/>
      <c r="B47" s="1073" t="s">
        <v>1105</v>
      </c>
      <c r="C47" s="1055">
        <v>2.76</v>
      </c>
      <c r="D47" s="1079">
        <v>132.5</v>
      </c>
      <c r="E47" s="1079">
        <v>148</v>
      </c>
      <c r="F47" s="1079">
        <v>148.8</v>
      </c>
      <c r="G47" s="1080">
        <v>169.08587648997144</v>
      </c>
      <c r="H47" s="1080">
        <v>169.08587648997144</v>
      </c>
      <c r="I47" s="1081">
        <v>169.08587648997144</v>
      </c>
      <c r="J47" s="1077">
        <v>12.301886792452834</v>
      </c>
      <c r="K47" s="1077">
        <v>0.5405405405405617</v>
      </c>
      <c r="L47" s="1077">
        <v>13.632981512077563</v>
      </c>
      <c r="M47" s="1078">
        <v>0</v>
      </c>
    </row>
    <row r="48" spans="1:13" ht="24.75" customHeight="1">
      <c r="A48" s="1053"/>
      <c r="B48" s="1084" t="s">
        <v>1101</v>
      </c>
      <c r="C48" s="1054">
        <v>1.38</v>
      </c>
      <c r="D48" s="1082">
        <v>130.1</v>
      </c>
      <c r="E48" s="1082">
        <v>147.2</v>
      </c>
      <c r="F48" s="1082">
        <v>147.2</v>
      </c>
      <c r="G48" s="20">
        <v>167.9550652822168</v>
      </c>
      <c r="H48" s="20">
        <v>167.9550652822168</v>
      </c>
      <c r="I48" s="1083">
        <v>167.9550652822168</v>
      </c>
      <c r="J48" s="1085">
        <v>13.143735588009207</v>
      </c>
      <c r="K48" s="1085">
        <v>0</v>
      </c>
      <c r="L48" s="1085">
        <v>14.099908479766853</v>
      </c>
      <c r="M48" s="1086">
        <v>0</v>
      </c>
    </row>
    <row r="49" spans="1:13" ht="24.75" customHeight="1">
      <c r="A49" s="1057"/>
      <c r="B49" s="1084" t="s">
        <v>1103</v>
      </c>
      <c r="C49" s="1054">
        <v>1.38</v>
      </c>
      <c r="D49" s="1082">
        <v>134.9</v>
      </c>
      <c r="E49" s="1082">
        <v>148.7</v>
      </c>
      <c r="F49" s="1082">
        <v>150.4</v>
      </c>
      <c r="G49" s="20">
        <v>170.2166876977261</v>
      </c>
      <c r="H49" s="20">
        <v>170.2166876977261</v>
      </c>
      <c r="I49" s="1083">
        <v>170.2166876977261</v>
      </c>
      <c r="J49" s="1085">
        <v>11.489992587101554</v>
      </c>
      <c r="K49" s="1085">
        <v>1.143241425689311</v>
      </c>
      <c r="L49" s="1085">
        <v>13.175989160722139</v>
      </c>
      <c r="M49" s="1086">
        <v>0</v>
      </c>
    </row>
    <row r="50" spans="1:13" ht="24.75" customHeight="1">
      <c r="A50" s="1053"/>
      <c r="B50" s="1073" t="s">
        <v>1106</v>
      </c>
      <c r="C50" s="1055">
        <v>2.76</v>
      </c>
      <c r="D50" s="1079">
        <v>128.3</v>
      </c>
      <c r="E50" s="1079">
        <v>142.8</v>
      </c>
      <c r="F50" s="1079">
        <v>142.8</v>
      </c>
      <c r="G50" s="1080">
        <v>159.9871409757837</v>
      </c>
      <c r="H50" s="1080">
        <v>160.2663884772534</v>
      </c>
      <c r="I50" s="1081">
        <v>160.2663884772534</v>
      </c>
      <c r="J50" s="1077">
        <v>11.301636788776321</v>
      </c>
      <c r="K50" s="1077">
        <v>0</v>
      </c>
      <c r="L50" s="1077">
        <v>12.231364479869328</v>
      </c>
      <c r="M50" s="1078">
        <v>0</v>
      </c>
    </row>
    <row r="51" spans="1:13" ht="24.75" customHeight="1">
      <c r="A51" s="1053"/>
      <c r="B51" s="1084" t="s">
        <v>1101</v>
      </c>
      <c r="C51" s="1054">
        <v>1.38</v>
      </c>
      <c r="D51" s="1082">
        <v>125</v>
      </c>
      <c r="E51" s="1082">
        <v>139.5</v>
      </c>
      <c r="F51" s="1082">
        <v>139.5</v>
      </c>
      <c r="G51" s="20">
        <v>157.50108527532876</v>
      </c>
      <c r="H51" s="20">
        <v>158.0595802782682</v>
      </c>
      <c r="I51" s="1083">
        <v>158.0595802782682</v>
      </c>
      <c r="J51" s="1085">
        <v>11.6</v>
      </c>
      <c r="K51" s="1085">
        <v>0</v>
      </c>
      <c r="L51" s="1085">
        <v>13.304358622414483</v>
      </c>
      <c r="M51" s="1086">
        <v>0</v>
      </c>
    </row>
    <row r="52" spans="1:13" ht="24.75" customHeight="1">
      <c r="A52" s="1053"/>
      <c r="B52" s="1084" t="s">
        <v>1103</v>
      </c>
      <c r="C52" s="1054">
        <v>1.38</v>
      </c>
      <c r="D52" s="1082">
        <v>131.5</v>
      </c>
      <c r="E52" s="1082">
        <v>146.1</v>
      </c>
      <c r="F52" s="1082">
        <v>146.1</v>
      </c>
      <c r="G52" s="20">
        <v>162.47319667623862</v>
      </c>
      <c r="H52" s="20">
        <v>162.47319667623862</v>
      </c>
      <c r="I52" s="1083">
        <v>162.47319667623862</v>
      </c>
      <c r="J52" s="1085">
        <v>11.102661596958157</v>
      </c>
      <c r="K52" s="1085">
        <v>0</v>
      </c>
      <c r="L52" s="1085">
        <v>11.206842351977159</v>
      </c>
      <c r="M52" s="1086">
        <v>0</v>
      </c>
    </row>
    <row r="53" spans="1:13" ht="24.75" customHeight="1">
      <c r="A53" s="1053"/>
      <c r="B53" s="1073" t="s">
        <v>1638</v>
      </c>
      <c r="C53" s="1055">
        <v>2.77</v>
      </c>
      <c r="D53" s="1079">
        <v>149.4</v>
      </c>
      <c r="E53" s="1079">
        <v>168.2</v>
      </c>
      <c r="F53" s="1079">
        <v>168.2</v>
      </c>
      <c r="G53" s="1080">
        <v>208.4608154725968</v>
      </c>
      <c r="H53" s="1080">
        <v>209.2203901107994</v>
      </c>
      <c r="I53" s="1081">
        <v>209.2203901107994</v>
      </c>
      <c r="J53" s="1077">
        <v>12.583668005354724</v>
      </c>
      <c r="K53" s="1077">
        <v>0</v>
      </c>
      <c r="L53" s="1077">
        <v>24.387865702021045</v>
      </c>
      <c r="M53" s="1078">
        <v>0</v>
      </c>
    </row>
    <row r="54" spans="1:13" ht="24.75" customHeight="1">
      <c r="A54" s="1053"/>
      <c r="B54" s="1084" t="s">
        <v>1097</v>
      </c>
      <c r="C54" s="1054">
        <v>1.38</v>
      </c>
      <c r="D54" s="1082">
        <v>148.5</v>
      </c>
      <c r="E54" s="1082">
        <v>166.8</v>
      </c>
      <c r="F54" s="1082">
        <v>166.8</v>
      </c>
      <c r="G54" s="20">
        <v>208.8182480051221</v>
      </c>
      <c r="H54" s="20">
        <v>210.34141619495693</v>
      </c>
      <c r="I54" s="1083">
        <v>210.34141619495693</v>
      </c>
      <c r="J54" s="1085">
        <v>12.323232323232332</v>
      </c>
      <c r="K54" s="1085">
        <v>0</v>
      </c>
      <c r="L54" s="1085">
        <v>26.103966543739162</v>
      </c>
      <c r="M54" s="1086">
        <v>0</v>
      </c>
    </row>
    <row r="55" spans="1:13" ht="24.75" customHeight="1" thickBot="1">
      <c r="A55" s="1058"/>
      <c r="B55" s="1087" t="s">
        <v>1098</v>
      </c>
      <c r="C55" s="1059">
        <v>1.39</v>
      </c>
      <c r="D55" s="1088">
        <v>150.3</v>
      </c>
      <c r="E55" s="1088">
        <v>169.6</v>
      </c>
      <c r="F55" s="1088">
        <v>169.6</v>
      </c>
      <c r="G55" s="1089">
        <v>208.10526416392693</v>
      </c>
      <c r="H55" s="1089">
        <v>208.10526416392693</v>
      </c>
      <c r="I55" s="1090">
        <v>208.10526416392693</v>
      </c>
      <c r="J55" s="1091">
        <v>12.840984697272106</v>
      </c>
      <c r="K55" s="1091">
        <v>0</v>
      </c>
      <c r="L55" s="1091">
        <v>22.703575568353145</v>
      </c>
      <c r="M55" s="1092">
        <v>0</v>
      </c>
    </row>
    <row r="56" spans="2:13" ht="13.5" thickTop="1">
      <c r="B56" s="1062" t="s">
        <v>1107</v>
      </c>
      <c r="D56" s="1063"/>
      <c r="E56" s="1063"/>
      <c r="F56" s="1063"/>
      <c r="G56" s="1063"/>
      <c r="H56" s="1063"/>
      <c r="I56" s="1063"/>
      <c r="J56" s="1063"/>
      <c r="K56" s="1063"/>
      <c r="L56" s="1063"/>
      <c r="M56" s="1063"/>
    </row>
    <row r="57" spans="4:13" ht="24.75" customHeight="1">
      <c r="D57" s="1063"/>
      <c r="E57" s="1063"/>
      <c r="F57" s="1063"/>
      <c r="G57" s="1063"/>
      <c r="H57" s="1063"/>
      <c r="I57" s="1063"/>
      <c r="J57" s="1063"/>
      <c r="K57" s="1063"/>
      <c r="L57" s="1063"/>
      <c r="M57" s="1063"/>
    </row>
    <row r="58" spans="4:13" ht="24.75" customHeight="1">
      <c r="D58" s="1063"/>
      <c r="E58" s="1063"/>
      <c r="F58" s="1063"/>
      <c r="G58" s="1063"/>
      <c r="H58" s="1063"/>
      <c r="I58" s="1063"/>
      <c r="J58" s="1063"/>
      <c r="K58" s="1063"/>
      <c r="L58" s="1063"/>
      <c r="M58" s="1063"/>
    </row>
    <row r="59" spans="4:13" ht="24.75" customHeight="1">
      <c r="D59" s="1063"/>
      <c r="E59" s="1063"/>
      <c r="F59" s="1063"/>
      <c r="G59" s="1063"/>
      <c r="H59" s="1063"/>
      <c r="I59" s="1063"/>
      <c r="J59" s="1063"/>
      <c r="K59" s="1063"/>
      <c r="L59" s="1063"/>
      <c r="M59" s="1063"/>
    </row>
    <row r="60" spans="4:13" ht="24.75" customHeight="1">
      <c r="D60" s="1063"/>
      <c r="E60" s="1063"/>
      <c r="F60" s="1063"/>
      <c r="G60" s="1063"/>
      <c r="H60" s="1063"/>
      <c r="I60" s="1063"/>
      <c r="J60" s="1063"/>
      <c r="K60" s="1063"/>
      <c r="L60" s="1063"/>
      <c r="M60" s="1063"/>
    </row>
    <row r="61" spans="4:13" ht="24.75" customHeight="1">
      <c r="D61" s="1063"/>
      <c r="E61" s="1063"/>
      <c r="F61" s="1063"/>
      <c r="G61" s="1063"/>
      <c r="H61" s="1063"/>
      <c r="I61" s="1063"/>
      <c r="J61" s="1063"/>
      <c r="K61" s="1063"/>
      <c r="L61" s="1063"/>
      <c r="M61" s="1063"/>
    </row>
    <row r="62" spans="4:13" ht="24.75" customHeight="1">
      <c r="D62" s="1063"/>
      <c r="E62" s="1063"/>
      <c r="F62" s="1063"/>
      <c r="G62" s="1063"/>
      <c r="H62" s="1063"/>
      <c r="I62" s="1063"/>
      <c r="J62" s="1063"/>
      <c r="K62" s="1063"/>
      <c r="L62" s="1063"/>
      <c r="M62" s="1063"/>
    </row>
    <row r="63" spans="4:13" ht="24.75" customHeight="1">
      <c r="D63" s="1063"/>
      <c r="E63" s="1063"/>
      <c r="F63" s="1063"/>
      <c r="G63" s="1063"/>
      <c r="H63" s="1063"/>
      <c r="I63" s="1063"/>
      <c r="J63" s="1063"/>
      <c r="K63" s="1063"/>
      <c r="L63" s="1063"/>
      <c r="M63" s="1063"/>
    </row>
    <row r="64" spans="4:13" ht="24.75" customHeight="1">
      <c r="D64" s="1063"/>
      <c r="E64" s="1063"/>
      <c r="F64" s="1063"/>
      <c r="G64" s="1063"/>
      <c r="H64" s="1063"/>
      <c r="I64" s="1063"/>
      <c r="J64" s="1063"/>
      <c r="K64" s="1063"/>
      <c r="L64" s="1063"/>
      <c r="M64" s="1063"/>
    </row>
    <row r="65" spans="4:13" ht="24.75" customHeight="1">
      <c r="D65" s="1063"/>
      <c r="E65" s="1063"/>
      <c r="F65" s="1063"/>
      <c r="G65" s="1063"/>
      <c r="H65" s="1063"/>
      <c r="I65" s="1063"/>
      <c r="J65" s="1063"/>
      <c r="K65" s="1063"/>
      <c r="L65" s="1063"/>
      <c r="M65" s="1063"/>
    </row>
    <row r="66" spans="4:13" ht="24.75" customHeight="1">
      <c r="D66" s="1063"/>
      <c r="E66" s="1063"/>
      <c r="F66" s="1063"/>
      <c r="G66" s="1063"/>
      <c r="H66" s="1063"/>
      <c r="I66" s="1063"/>
      <c r="J66" s="1063"/>
      <c r="K66" s="1063"/>
      <c r="L66" s="1063"/>
      <c r="M66" s="1063"/>
    </row>
    <row r="67" spans="4:13" ht="24.75" customHeight="1">
      <c r="D67" s="1063"/>
      <c r="E67" s="1063"/>
      <c r="F67" s="1063"/>
      <c r="G67" s="1063"/>
      <c r="H67" s="1063"/>
      <c r="I67" s="1063"/>
      <c r="J67" s="1063"/>
      <c r="K67" s="1063"/>
      <c r="L67" s="1063"/>
      <c r="M67" s="1063"/>
    </row>
    <row r="68" spans="4:13" ht="24.75" customHeight="1">
      <c r="D68" s="1063"/>
      <c r="E68" s="1063"/>
      <c r="F68" s="1063"/>
      <c r="G68" s="1063"/>
      <c r="H68" s="1063"/>
      <c r="I68" s="1063"/>
      <c r="J68" s="1063"/>
      <c r="K68" s="1063"/>
      <c r="L68" s="1063"/>
      <c r="M68" s="1063"/>
    </row>
    <row r="69" spans="4:13" ht="24.75" customHeight="1">
      <c r="D69" s="1063"/>
      <c r="E69" s="1063"/>
      <c r="F69" s="1063"/>
      <c r="G69" s="1063"/>
      <c r="H69" s="1063"/>
      <c r="I69" s="1063"/>
      <c r="J69" s="1063"/>
      <c r="K69" s="1063"/>
      <c r="L69" s="1063"/>
      <c r="M69" s="1063"/>
    </row>
    <row r="70" spans="4:13" ht="24.75" customHeight="1">
      <c r="D70" s="1063"/>
      <c r="E70" s="1063"/>
      <c r="F70" s="1063"/>
      <c r="G70" s="1063"/>
      <c r="H70" s="1063"/>
      <c r="I70" s="1063"/>
      <c r="J70" s="1063"/>
      <c r="K70" s="1063"/>
      <c r="L70" s="1063"/>
      <c r="M70" s="1063"/>
    </row>
    <row r="71" spans="4:13" ht="24.75" customHeight="1">
      <c r="D71" s="1063"/>
      <c r="E71" s="1063"/>
      <c r="F71" s="1063"/>
      <c r="G71" s="1063"/>
      <c r="H71" s="1063"/>
      <c r="I71" s="1063"/>
      <c r="J71" s="1063"/>
      <c r="K71" s="1063"/>
      <c r="L71" s="1063"/>
      <c r="M71" s="1063"/>
    </row>
    <row r="72" spans="4:13" ht="24.75" customHeight="1">
      <c r="D72" s="1063"/>
      <c r="E72" s="1063"/>
      <c r="F72" s="1063"/>
      <c r="G72" s="1063"/>
      <c r="H72" s="1063"/>
      <c r="I72" s="1063"/>
      <c r="J72" s="1063"/>
      <c r="K72" s="1063"/>
      <c r="L72" s="1063"/>
      <c r="M72" s="1063"/>
    </row>
    <row r="73" spans="4:13" ht="24.75" customHeight="1">
      <c r="D73" s="1063"/>
      <c r="E73" s="1063"/>
      <c r="F73" s="1063"/>
      <c r="G73" s="1063"/>
      <c r="H73" s="1063"/>
      <c r="I73" s="1063"/>
      <c r="J73" s="1063"/>
      <c r="K73" s="1063"/>
      <c r="L73" s="1063"/>
      <c r="M73" s="1063"/>
    </row>
    <row r="74" spans="4:13" ht="24.75" customHeight="1">
      <c r="D74" s="1063"/>
      <c r="E74" s="1063"/>
      <c r="F74" s="1063"/>
      <c r="G74" s="1063"/>
      <c r="H74" s="1063"/>
      <c r="I74" s="1063"/>
      <c r="J74" s="1063"/>
      <c r="K74" s="1063"/>
      <c r="L74" s="1063"/>
      <c r="M74" s="1063"/>
    </row>
    <row r="75" spans="4:13" ht="24.75" customHeight="1">
      <c r="D75" s="1063"/>
      <c r="E75" s="1063"/>
      <c r="F75" s="1063"/>
      <c r="G75" s="1063"/>
      <c r="H75" s="1063"/>
      <c r="I75" s="1063"/>
      <c r="J75" s="1063"/>
      <c r="K75" s="1063"/>
      <c r="L75" s="1063"/>
      <c r="M75" s="1063"/>
    </row>
    <row r="76" spans="4:13" ht="24.75" customHeight="1">
      <c r="D76" s="1063"/>
      <c r="E76" s="1063"/>
      <c r="F76" s="1063"/>
      <c r="G76" s="1063"/>
      <c r="H76" s="1063"/>
      <c r="I76" s="1063"/>
      <c r="J76" s="1063"/>
      <c r="K76" s="1063"/>
      <c r="L76" s="1063"/>
      <c r="M76" s="1063"/>
    </row>
    <row r="77" spans="4:13" ht="24.75" customHeight="1">
      <c r="D77" s="1063"/>
      <c r="E77" s="1063"/>
      <c r="F77" s="1063"/>
      <c r="G77" s="1063"/>
      <c r="H77" s="1063"/>
      <c r="I77" s="1063"/>
      <c r="J77" s="1063"/>
      <c r="K77" s="1063"/>
      <c r="L77" s="1063"/>
      <c r="M77" s="1063"/>
    </row>
    <row r="78" spans="4:13" ht="24.75" customHeight="1">
      <c r="D78" s="1063"/>
      <c r="E78" s="1063"/>
      <c r="F78" s="1063"/>
      <c r="G78" s="1063"/>
      <c r="H78" s="1063"/>
      <c r="I78" s="1063"/>
      <c r="J78" s="1063"/>
      <c r="K78" s="1063"/>
      <c r="L78" s="1063"/>
      <c r="M78" s="1063"/>
    </row>
    <row r="79" spans="4:13" ht="24.75" customHeight="1">
      <c r="D79" s="1063"/>
      <c r="E79" s="1063"/>
      <c r="F79" s="1063"/>
      <c r="G79" s="1063"/>
      <c r="H79" s="1063"/>
      <c r="I79" s="1063"/>
      <c r="J79" s="1063"/>
      <c r="K79" s="1063"/>
      <c r="L79" s="1063"/>
      <c r="M79" s="1063"/>
    </row>
    <row r="80" spans="4:13" ht="24.75" customHeight="1">
      <c r="D80" s="1063"/>
      <c r="E80" s="1063"/>
      <c r="F80" s="1063"/>
      <c r="G80" s="1063"/>
      <c r="H80" s="1063"/>
      <c r="I80" s="1063"/>
      <c r="J80" s="1063"/>
      <c r="K80" s="1063"/>
      <c r="L80" s="1063"/>
      <c r="M80" s="1063"/>
    </row>
    <row r="81" spans="4:13" ht="24.75" customHeight="1">
      <c r="D81" s="1063"/>
      <c r="E81" s="1063"/>
      <c r="F81" s="1063"/>
      <c r="G81" s="1063"/>
      <c r="H81" s="1063"/>
      <c r="I81" s="1063"/>
      <c r="J81" s="1063"/>
      <c r="K81" s="1063"/>
      <c r="L81" s="1063"/>
      <c r="M81" s="1063"/>
    </row>
    <row r="82" spans="4:13" ht="24.75" customHeight="1">
      <c r="D82" s="1063"/>
      <c r="E82" s="1063"/>
      <c r="F82" s="1063"/>
      <c r="G82" s="1063"/>
      <c r="H82" s="1063"/>
      <c r="I82" s="1063"/>
      <c r="J82" s="1063"/>
      <c r="K82" s="1063"/>
      <c r="L82" s="1063"/>
      <c r="M82" s="1063"/>
    </row>
    <row r="83" spans="4:13" ht="24.75" customHeight="1">
      <c r="D83" s="1063"/>
      <c r="E83" s="1063"/>
      <c r="F83" s="1063"/>
      <c r="G83" s="1063"/>
      <c r="H83" s="1063"/>
      <c r="I83" s="1063"/>
      <c r="J83" s="1063"/>
      <c r="K83" s="1063"/>
      <c r="L83" s="1063"/>
      <c r="M83" s="1063"/>
    </row>
    <row r="84" spans="4:13" ht="24.75" customHeight="1">
      <c r="D84" s="1063"/>
      <c r="E84" s="1063"/>
      <c r="F84" s="1063"/>
      <c r="G84" s="1063"/>
      <c r="H84" s="1063"/>
      <c r="I84" s="1063"/>
      <c r="J84" s="1063"/>
      <c r="K84" s="1063"/>
      <c r="L84" s="1063"/>
      <c r="M84" s="1063"/>
    </row>
    <row r="85" spans="4:13" ht="24.75" customHeight="1">
      <c r="D85" s="1063"/>
      <c r="E85" s="1063"/>
      <c r="F85" s="1063"/>
      <c r="G85" s="1063"/>
      <c r="H85" s="1063"/>
      <c r="I85" s="1063"/>
      <c r="J85" s="1063"/>
      <c r="K85" s="1063"/>
      <c r="L85" s="1063"/>
      <c r="M85" s="1063"/>
    </row>
    <row r="86" spans="4:13" ht="24.75" customHeight="1">
      <c r="D86" s="1063"/>
      <c r="E86" s="1063"/>
      <c r="F86" s="1063"/>
      <c r="G86" s="1063"/>
      <c r="H86" s="1063"/>
      <c r="I86" s="1063"/>
      <c r="J86" s="1063"/>
      <c r="K86" s="1063"/>
      <c r="L86" s="1063"/>
      <c r="M86" s="1063"/>
    </row>
    <row r="87" spans="4:13" ht="24.75" customHeight="1">
      <c r="D87" s="1063"/>
      <c r="E87" s="1063"/>
      <c r="F87" s="1063"/>
      <c r="G87" s="1063"/>
      <c r="H87" s="1063"/>
      <c r="I87" s="1063"/>
      <c r="J87" s="1063"/>
      <c r="K87" s="1063"/>
      <c r="L87" s="1063"/>
      <c r="M87" s="1063"/>
    </row>
    <row r="88" spans="4:13" ht="24.75" customHeight="1">
      <c r="D88" s="1063"/>
      <c r="E88" s="1063"/>
      <c r="F88" s="1063"/>
      <c r="G88" s="1063"/>
      <c r="H88" s="1063"/>
      <c r="I88" s="1063"/>
      <c r="J88" s="1063"/>
      <c r="K88" s="1063"/>
      <c r="L88" s="1063"/>
      <c r="M88" s="1063"/>
    </row>
    <row r="89" spans="4:13" ht="24.75" customHeight="1">
      <c r="D89" s="1063"/>
      <c r="E89" s="1063"/>
      <c r="F89" s="1063"/>
      <c r="G89" s="1063"/>
      <c r="H89" s="1063"/>
      <c r="I89" s="1063"/>
      <c r="J89" s="1063"/>
      <c r="K89" s="1063"/>
      <c r="L89" s="1063"/>
      <c r="M89" s="1063"/>
    </row>
    <row r="90" spans="4:13" ht="24.75" customHeight="1">
      <c r="D90" s="1063"/>
      <c r="E90" s="1063"/>
      <c r="F90" s="1063"/>
      <c r="G90" s="1063"/>
      <c r="H90" s="1063"/>
      <c r="I90" s="1063"/>
      <c r="J90" s="1063"/>
      <c r="K90" s="1063"/>
      <c r="L90" s="1063"/>
      <c r="M90" s="1063"/>
    </row>
    <row r="91" spans="4:13" ht="24.75" customHeight="1">
      <c r="D91" s="1063"/>
      <c r="E91" s="1063"/>
      <c r="F91" s="1063"/>
      <c r="G91" s="1063"/>
      <c r="H91" s="1063"/>
      <c r="I91" s="1063"/>
      <c r="J91" s="1063"/>
      <c r="K91" s="1063"/>
      <c r="L91" s="1063"/>
      <c r="M91" s="1063"/>
    </row>
    <row r="92" spans="4:13" ht="24.75" customHeight="1">
      <c r="D92" s="1063"/>
      <c r="E92" s="1063"/>
      <c r="F92" s="1063"/>
      <c r="G92" s="1063"/>
      <c r="H92" s="1063"/>
      <c r="I92" s="1063"/>
      <c r="J92" s="1063"/>
      <c r="K92" s="1063"/>
      <c r="L92" s="1063"/>
      <c r="M92" s="1063"/>
    </row>
    <row r="93" spans="4:13" ht="24.75" customHeight="1">
      <c r="D93" s="1063"/>
      <c r="E93" s="1063"/>
      <c r="F93" s="1063"/>
      <c r="G93" s="1063"/>
      <c r="H93" s="1063"/>
      <c r="I93" s="1063"/>
      <c r="J93" s="1063"/>
      <c r="K93" s="1063"/>
      <c r="L93" s="1063"/>
      <c r="M93" s="1063"/>
    </row>
    <row r="94" spans="4:13" ht="24.75" customHeight="1">
      <c r="D94" s="1063"/>
      <c r="E94" s="1063"/>
      <c r="F94" s="1063"/>
      <c r="G94" s="1063"/>
      <c r="H94" s="1063"/>
      <c r="I94" s="1063"/>
      <c r="J94" s="1063"/>
      <c r="K94" s="1063"/>
      <c r="L94" s="1063"/>
      <c r="M94" s="1063"/>
    </row>
    <row r="95" spans="4:13" ht="24.75" customHeight="1">
      <c r="D95" s="1063"/>
      <c r="E95" s="1063"/>
      <c r="F95" s="1063"/>
      <c r="G95" s="1063"/>
      <c r="H95" s="1063"/>
      <c r="I95" s="1063"/>
      <c r="J95" s="1063"/>
      <c r="K95" s="1063"/>
      <c r="L95" s="1063"/>
      <c r="M95" s="1063"/>
    </row>
    <row r="96" spans="4:13" ht="24.75" customHeight="1">
      <c r="D96" s="1063"/>
      <c r="E96" s="1063"/>
      <c r="F96" s="1063"/>
      <c r="G96" s="1063"/>
      <c r="H96" s="1063"/>
      <c r="I96" s="1063"/>
      <c r="J96" s="1063"/>
      <c r="K96" s="1063"/>
      <c r="L96" s="1063"/>
      <c r="M96" s="1063"/>
    </row>
    <row r="97" spans="4:13" ht="24.75" customHeight="1">
      <c r="D97" s="1063"/>
      <c r="E97" s="1063"/>
      <c r="F97" s="1063"/>
      <c r="G97" s="1063"/>
      <c r="H97" s="1063"/>
      <c r="I97" s="1063"/>
      <c r="J97" s="1063"/>
      <c r="K97" s="1063"/>
      <c r="L97" s="1063"/>
      <c r="M97" s="1063"/>
    </row>
    <row r="98" spans="4:13" ht="24.75" customHeight="1">
      <c r="D98" s="1063"/>
      <c r="E98" s="1063"/>
      <c r="F98" s="1063"/>
      <c r="G98" s="1063"/>
      <c r="H98" s="1063"/>
      <c r="I98" s="1063"/>
      <c r="J98" s="1063"/>
      <c r="K98" s="1063"/>
      <c r="L98" s="1063"/>
      <c r="M98" s="1063"/>
    </row>
    <row r="99" spans="4:13" ht="24.75" customHeight="1">
      <c r="D99" s="1063"/>
      <c r="E99" s="1063"/>
      <c r="F99" s="1063"/>
      <c r="G99" s="1063"/>
      <c r="H99" s="1063"/>
      <c r="I99" s="1063"/>
      <c r="J99" s="1063"/>
      <c r="K99" s="1063"/>
      <c r="L99" s="1063"/>
      <c r="M99" s="1063"/>
    </row>
    <row r="100" spans="4:13" ht="24.75" customHeight="1">
      <c r="D100" s="1063"/>
      <c r="E100" s="1063"/>
      <c r="F100" s="1063"/>
      <c r="G100" s="1063"/>
      <c r="H100" s="1063"/>
      <c r="I100" s="1063"/>
      <c r="J100" s="1063"/>
      <c r="K100" s="1063"/>
      <c r="L100" s="1063"/>
      <c r="M100" s="1063"/>
    </row>
    <row r="101" spans="4:13" ht="24.75" customHeight="1">
      <c r="D101" s="1063"/>
      <c r="E101" s="1063"/>
      <c r="F101" s="1063"/>
      <c r="G101" s="1063"/>
      <c r="H101" s="1063"/>
      <c r="I101" s="1063"/>
      <c r="J101" s="1063"/>
      <c r="K101" s="1063"/>
      <c r="L101" s="1063"/>
      <c r="M101" s="1063"/>
    </row>
    <row r="102" spans="4:13" ht="24.75" customHeight="1">
      <c r="D102" s="1063"/>
      <c r="E102" s="1063"/>
      <c r="F102" s="1063"/>
      <c r="G102" s="1063"/>
      <c r="H102" s="1063"/>
      <c r="I102" s="1063"/>
      <c r="J102" s="1063"/>
      <c r="K102" s="1063"/>
      <c r="L102" s="1063"/>
      <c r="M102" s="1063"/>
    </row>
    <row r="103" spans="4:13" ht="24.75" customHeight="1">
      <c r="D103" s="1063"/>
      <c r="E103" s="1063"/>
      <c r="F103" s="1063"/>
      <c r="G103" s="1063"/>
      <c r="H103" s="1063"/>
      <c r="I103" s="1063"/>
      <c r="J103" s="1063"/>
      <c r="K103" s="1063"/>
      <c r="L103" s="1063"/>
      <c r="M103" s="1063"/>
    </row>
    <row r="104" spans="4:13" ht="24.75" customHeight="1">
      <c r="D104" s="1063"/>
      <c r="E104" s="1063"/>
      <c r="F104" s="1063"/>
      <c r="G104" s="1063"/>
      <c r="H104" s="1063"/>
      <c r="I104" s="1063"/>
      <c r="J104" s="1063"/>
      <c r="K104" s="1063"/>
      <c r="L104" s="1063"/>
      <c r="M104" s="1063"/>
    </row>
    <row r="105" spans="4:13" ht="24.75" customHeight="1">
      <c r="D105" s="1063"/>
      <c r="E105" s="1063"/>
      <c r="F105" s="1063"/>
      <c r="G105" s="1063"/>
      <c r="H105" s="1063"/>
      <c r="I105" s="1063"/>
      <c r="J105" s="1063"/>
      <c r="K105" s="1063"/>
      <c r="L105" s="1063"/>
      <c r="M105" s="1063"/>
    </row>
    <row r="106" spans="4:13" ht="24.75" customHeight="1">
      <c r="D106" s="1063"/>
      <c r="E106" s="1063"/>
      <c r="F106" s="1063"/>
      <c r="G106" s="1063"/>
      <c r="H106" s="1063"/>
      <c r="I106" s="1063"/>
      <c r="J106" s="1063"/>
      <c r="K106" s="1063"/>
      <c r="L106" s="1063"/>
      <c r="M106" s="1063"/>
    </row>
    <row r="107" spans="4:13" ht="24.75" customHeight="1">
      <c r="D107" s="1063"/>
      <c r="E107" s="1063"/>
      <c r="F107" s="1063"/>
      <c r="G107" s="1063"/>
      <c r="H107" s="1063"/>
      <c r="I107" s="1063"/>
      <c r="J107" s="1063"/>
      <c r="K107" s="1063"/>
      <c r="L107" s="1063"/>
      <c r="M107" s="1063"/>
    </row>
    <row r="108" spans="4:13" ht="24.75" customHeight="1">
      <c r="D108" s="1063"/>
      <c r="E108" s="1063"/>
      <c r="F108" s="1063"/>
      <c r="G108" s="1063"/>
      <c r="H108" s="1063"/>
      <c r="I108" s="1063"/>
      <c r="J108" s="1063"/>
      <c r="K108" s="1063"/>
      <c r="L108" s="1063"/>
      <c r="M108" s="1063"/>
    </row>
    <row r="109" spans="4:13" ht="24.75" customHeight="1">
      <c r="D109" s="1063"/>
      <c r="E109" s="1063"/>
      <c r="F109" s="1063"/>
      <c r="G109" s="1063"/>
      <c r="H109" s="1063"/>
      <c r="I109" s="1063"/>
      <c r="J109" s="1063"/>
      <c r="K109" s="1063"/>
      <c r="L109" s="1063"/>
      <c r="M109" s="1063"/>
    </row>
    <row r="110" spans="4:13" ht="24.75" customHeight="1">
      <c r="D110" s="1063"/>
      <c r="E110" s="1063"/>
      <c r="F110" s="1063"/>
      <c r="G110" s="1063"/>
      <c r="H110" s="1063"/>
      <c r="I110" s="1063"/>
      <c r="J110" s="1063"/>
      <c r="K110" s="1063"/>
      <c r="L110" s="1063"/>
      <c r="M110" s="1063"/>
    </row>
    <row r="111" spans="4:13" ht="24.75" customHeight="1">
      <c r="D111" s="1063"/>
      <c r="E111" s="1063"/>
      <c r="F111" s="1063"/>
      <c r="G111" s="1063"/>
      <c r="H111" s="1063"/>
      <c r="I111" s="1063"/>
      <c r="J111" s="1063"/>
      <c r="K111" s="1063"/>
      <c r="L111" s="1063"/>
      <c r="M111" s="1063"/>
    </row>
    <row r="112" spans="4:13" ht="24.75" customHeight="1">
      <c r="D112" s="1063"/>
      <c r="E112" s="1063"/>
      <c r="F112" s="1063"/>
      <c r="G112" s="1063"/>
      <c r="H112" s="1063"/>
      <c r="I112" s="1063"/>
      <c r="J112" s="1063"/>
      <c r="K112" s="1063"/>
      <c r="L112" s="1063"/>
      <c r="M112" s="1063"/>
    </row>
    <row r="113" spans="4:13" ht="24.75" customHeight="1">
      <c r="D113" s="1063"/>
      <c r="E113" s="1063"/>
      <c r="F113" s="1063"/>
      <c r="G113" s="1063"/>
      <c r="H113" s="1063"/>
      <c r="I113" s="1063"/>
      <c r="J113" s="1063"/>
      <c r="K113" s="1063"/>
      <c r="L113" s="1063"/>
      <c r="M113" s="1063"/>
    </row>
    <row r="114" spans="4:13" ht="24.75" customHeight="1">
      <c r="D114" s="1063"/>
      <c r="E114" s="1063"/>
      <c r="F114" s="1063"/>
      <c r="G114" s="1063"/>
      <c r="H114" s="1063"/>
      <c r="I114" s="1063"/>
      <c r="J114" s="1063"/>
      <c r="K114" s="1063"/>
      <c r="L114" s="1063"/>
      <c r="M114" s="1063"/>
    </row>
    <row r="115" spans="4:13" ht="24.75" customHeight="1">
      <c r="D115" s="1063"/>
      <c r="E115" s="1063"/>
      <c r="F115" s="1063"/>
      <c r="G115" s="1063"/>
      <c r="H115" s="1063"/>
      <c r="I115" s="1063"/>
      <c r="J115" s="1063"/>
      <c r="K115" s="1063"/>
      <c r="L115" s="1063"/>
      <c r="M115" s="1063"/>
    </row>
    <row r="116" spans="4:13" ht="24.75" customHeight="1">
      <c r="D116" s="1063"/>
      <c r="E116" s="1063"/>
      <c r="F116" s="1063"/>
      <c r="G116" s="1063"/>
      <c r="H116" s="1063"/>
      <c r="I116" s="1063"/>
      <c r="J116" s="1063"/>
      <c r="K116" s="1063"/>
      <c r="L116" s="1063"/>
      <c r="M116" s="1063"/>
    </row>
    <row r="117" spans="4:13" ht="24.75" customHeight="1">
      <c r="D117" s="1063"/>
      <c r="E117" s="1063"/>
      <c r="F117" s="1063"/>
      <c r="G117" s="1063"/>
      <c r="H117" s="1063"/>
      <c r="I117" s="1063"/>
      <c r="J117" s="1063"/>
      <c r="K117" s="1063"/>
      <c r="L117" s="1063"/>
      <c r="M117" s="1063"/>
    </row>
    <row r="118" spans="4:13" ht="24.75" customHeight="1">
      <c r="D118" s="1063"/>
      <c r="E118" s="1063"/>
      <c r="F118" s="1063"/>
      <c r="G118" s="1063"/>
      <c r="H118" s="1063"/>
      <c r="I118" s="1063"/>
      <c r="J118" s="1063"/>
      <c r="K118" s="1063"/>
      <c r="L118" s="1063"/>
      <c r="M118" s="1063"/>
    </row>
    <row r="119" spans="4:13" ht="24.75" customHeight="1">
      <c r="D119" s="1063"/>
      <c r="E119" s="1063"/>
      <c r="F119" s="1063"/>
      <c r="G119" s="1063"/>
      <c r="H119" s="1063"/>
      <c r="I119" s="1063"/>
      <c r="J119" s="1063"/>
      <c r="K119" s="1063"/>
      <c r="L119" s="1063"/>
      <c r="M119" s="1063"/>
    </row>
    <row r="120" spans="4:13" ht="24.75" customHeight="1">
      <c r="D120" s="1063"/>
      <c r="E120" s="1063"/>
      <c r="F120" s="1063"/>
      <c r="G120" s="1063"/>
      <c r="H120" s="1063"/>
      <c r="I120" s="1063"/>
      <c r="J120" s="1063"/>
      <c r="K120" s="1063"/>
      <c r="L120" s="1063"/>
      <c r="M120" s="1063"/>
    </row>
    <row r="121" spans="4:13" ht="24.75" customHeight="1">
      <c r="D121" s="1063"/>
      <c r="E121" s="1063"/>
      <c r="F121" s="1063"/>
      <c r="G121" s="1063"/>
      <c r="H121" s="1063"/>
      <c r="I121" s="1063"/>
      <c r="J121" s="1063"/>
      <c r="K121" s="1063"/>
      <c r="L121" s="1063"/>
      <c r="M121" s="1063"/>
    </row>
    <row r="122" spans="4:13" ht="24.75" customHeight="1">
      <c r="D122" s="1063"/>
      <c r="E122" s="1063"/>
      <c r="F122" s="1063"/>
      <c r="G122" s="1063"/>
      <c r="H122" s="1063"/>
      <c r="I122" s="1063"/>
      <c r="J122" s="1063"/>
      <c r="K122" s="1063"/>
      <c r="L122" s="1063"/>
      <c r="M122" s="1063"/>
    </row>
    <row r="123" spans="4:13" ht="24.75" customHeight="1">
      <c r="D123" s="1063"/>
      <c r="E123" s="1063"/>
      <c r="F123" s="1063"/>
      <c r="G123" s="1063"/>
      <c r="H123" s="1063"/>
      <c r="I123" s="1063"/>
      <c r="J123" s="1063"/>
      <c r="K123" s="1063"/>
      <c r="L123" s="1063"/>
      <c r="M123" s="1063"/>
    </row>
    <row r="124" spans="4:13" ht="24.75" customHeight="1">
      <c r="D124" s="1063"/>
      <c r="E124" s="1063"/>
      <c r="F124" s="1063"/>
      <c r="G124" s="1063"/>
      <c r="H124" s="1063"/>
      <c r="I124" s="1063"/>
      <c r="J124" s="1063"/>
      <c r="K124" s="1063"/>
      <c r="L124" s="1063"/>
      <c r="M124" s="1063"/>
    </row>
    <row r="125" spans="4:13" ht="24.75" customHeight="1">
      <c r="D125" s="1063"/>
      <c r="E125" s="1063"/>
      <c r="F125" s="1063"/>
      <c r="G125" s="1063"/>
      <c r="H125" s="1063"/>
      <c r="I125" s="1063"/>
      <c r="J125" s="1063"/>
      <c r="K125" s="1063"/>
      <c r="L125" s="1063"/>
      <c r="M125" s="1063"/>
    </row>
    <row r="126" spans="4:13" ht="24.75" customHeight="1">
      <c r="D126" s="1063"/>
      <c r="E126" s="1063"/>
      <c r="F126" s="1063"/>
      <c r="G126" s="1063"/>
      <c r="H126" s="1063"/>
      <c r="I126" s="1063"/>
      <c r="J126" s="1063"/>
      <c r="K126" s="1063"/>
      <c r="L126" s="1063"/>
      <c r="M126" s="1063"/>
    </row>
    <row r="127" spans="4:13" ht="24.75" customHeight="1">
      <c r="D127" s="1063"/>
      <c r="E127" s="1063"/>
      <c r="F127" s="1063"/>
      <c r="G127" s="1063"/>
      <c r="H127" s="1063"/>
      <c r="I127" s="1063"/>
      <c r="J127" s="1063"/>
      <c r="K127" s="1063"/>
      <c r="L127" s="1063"/>
      <c r="M127" s="1063"/>
    </row>
    <row r="128" spans="4:13" ht="24.75" customHeight="1">
      <c r="D128" s="1063"/>
      <c r="E128" s="1063"/>
      <c r="F128" s="1063"/>
      <c r="G128" s="1063"/>
      <c r="H128" s="1063"/>
      <c r="I128" s="1063"/>
      <c r="J128" s="1063"/>
      <c r="K128" s="1063"/>
      <c r="L128" s="1063"/>
      <c r="M128" s="1063"/>
    </row>
    <row r="129" spans="4:13" ht="24.75" customHeight="1">
      <c r="D129" s="1063"/>
      <c r="E129" s="1063"/>
      <c r="F129" s="1063"/>
      <c r="G129" s="1063"/>
      <c r="H129" s="1063"/>
      <c r="I129" s="1063"/>
      <c r="J129" s="1063"/>
      <c r="K129" s="1063"/>
      <c r="L129" s="1063"/>
      <c r="M129" s="1063"/>
    </row>
    <row r="130" spans="4:13" ht="24.75" customHeight="1">
      <c r="D130" s="1063"/>
      <c r="E130" s="1063"/>
      <c r="F130" s="1063"/>
      <c r="G130" s="1063"/>
      <c r="H130" s="1063"/>
      <c r="I130" s="1063"/>
      <c r="J130" s="1063"/>
      <c r="K130" s="1063"/>
      <c r="L130" s="1063"/>
      <c r="M130" s="1063"/>
    </row>
    <row r="131" spans="4:13" ht="24.75" customHeight="1">
      <c r="D131" s="1063"/>
      <c r="E131" s="1063"/>
      <c r="F131" s="1063"/>
      <c r="G131" s="1063"/>
      <c r="H131" s="1063"/>
      <c r="I131" s="1063"/>
      <c r="J131" s="1063"/>
      <c r="K131" s="1063"/>
      <c r="L131" s="1063"/>
      <c r="M131" s="1063"/>
    </row>
    <row r="132" spans="4:13" ht="24.75" customHeight="1">
      <c r="D132" s="1063"/>
      <c r="E132" s="1063"/>
      <c r="F132" s="1063"/>
      <c r="G132" s="1063"/>
      <c r="H132" s="1063"/>
      <c r="I132" s="1063"/>
      <c r="J132" s="1063"/>
      <c r="K132" s="1063"/>
      <c r="L132" s="1063"/>
      <c r="M132" s="1063"/>
    </row>
    <row r="133" spans="4:13" ht="24.75" customHeight="1">
      <c r="D133" s="1063"/>
      <c r="E133" s="1063"/>
      <c r="F133" s="1063"/>
      <c r="G133" s="1063"/>
      <c r="H133" s="1063"/>
      <c r="I133" s="1063"/>
      <c r="J133" s="1063"/>
      <c r="K133" s="1063"/>
      <c r="L133" s="1063"/>
      <c r="M133" s="1063"/>
    </row>
    <row r="134" spans="4:13" ht="24.75" customHeight="1">
      <c r="D134" s="1063"/>
      <c r="E134" s="1063"/>
      <c r="F134" s="1063"/>
      <c r="G134" s="1063"/>
      <c r="H134" s="1063"/>
      <c r="I134" s="1063"/>
      <c r="J134" s="1063"/>
      <c r="K134" s="1063"/>
      <c r="L134" s="1063"/>
      <c r="M134" s="1063"/>
    </row>
    <row r="135" spans="4:13" ht="24.75" customHeight="1">
      <c r="D135" s="1063"/>
      <c r="E135" s="1063"/>
      <c r="F135" s="1063"/>
      <c r="G135" s="1063"/>
      <c r="H135" s="1063"/>
      <c r="I135" s="1063"/>
      <c r="J135" s="1063"/>
      <c r="K135" s="1063"/>
      <c r="L135" s="1063"/>
      <c r="M135" s="1063"/>
    </row>
    <row r="136" spans="4:13" ht="24.75" customHeight="1">
      <c r="D136" s="1063"/>
      <c r="E136" s="1063"/>
      <c r="F136" s="1063"/>
      <c r="G136" s="1063"/>
      <c r="H136" s="1063"/>
      <c r="I136" s="1063"/>
      <c r="J136" s="1063"/>
      <c r="K136" s="1063"/>
      <c r="L136" s="1063"/>
      <c r="M136" s="1063"/>
    </row>
    <row r="137" spans="4:13" ht="24.75" customHeight="1">
      <c r="D137" s="1063"/>
      <c r="E137" s="1063"/>
      <c r="F137" s="1063"/>
      <c r="G137" s="1063"/>
      <c r="H137" s="1063"/>
      <c r="I137" s="1063"/>
      <c r="J137" s="1063"/>
      <c r="K137" s="1063"/>
      <c r="L137" s="1063"/>
      <c r="M137" s="1063"/>
    </row>
  </sheetData>
  <mergeCells count="14">
    <mergeCell ref="J7:M7"/>
    <mergeCell ref="J8:J9"/>
    <mergeCell ref="K8:K9"/>
    <mergeCell ref="L8:L9"/>
    <mergeCell ref="M8:M9"/>
    <mergeCell ref="B7:B8"/>
    <mergeCell ref="E7:F7"/>
    <mergeCell ref="G7:I7"/>
    <mergeCell ref="A7:A9"/>
    <mergeCell ref="A5:M5"/>
    <mergeCell ref="A1:M1"/>
    <mergeCell ref="A3:M3"/>
    <mergeCell ref="A4:M4"/>
    <mergeCell ref="A2:M2"/>
  </mergeCells>
  <printOptions horizontalCentered="1"/>
  <pageMargins left="0.75" right="0.75" top="1" bottom="1" header="0.5" footer="0.5"/>
  <pageSetup fitToHeight="1" fitToWidth="1" horizontalDpi="600" verticalDpi="600" orientation="portrait" scale="5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8"/>
  <sheetViews>
    <sheetView workbookViewId="0" topLeftCell="A1">
      <selection activeCell="B1" sqref="B1:G1"/>
    </sheetView>
  </sheetViews>
  <sheetFormatPr defaultColWidth="9.140625" defaultRowHeight="12.75"/>
  <cols>
    <col min="1" max="1" width="4.140625" style="15" customWidth="1"/>
    <col min="2" max="2" width="32.28125" style="15" customWidth="1"/>
    <col min="3" max="16384" width="9.140625" style="15" customWidth="1"/>
  </cols>
  <sheetData>
    <row r="1" spans="2:8" ht="12.75">
      <c r="B1" s="1425" t="s">
        <v>92</v>
      </c>
      <c r="C1" s="1425"/>
      <c r="D1" s="1425"/>
      <c r="E1" s="1425"/>
      <c r="F1" s="1425"/>
      <c r="G1" s="1425"/>
      <c r="H1" s="48"/>
    </row>
    <row r="2" spans="2:8" ht="15.75">
      <c r="B2" s="1564" t="s">
        <v>1562</v>
      </c>
      <c r="C2" s="1564"/>
      <c r="D2" s="1564"/>
      <c r="E2" s="1564"/>
      <c r="F2" s="1564"/>
      <c r="G2" s="1564"/>
      <c r="H2" s="48"/>
    </row>
    <row r="3" spans="2:7" ht="15.75">
      <c r="B3" s="1564" t="s">
        <v>1110</v>
      </c>
      <c r="C3" s="1564"/>
      <c r="D3" s="1564"/>
      <c r="E3" s="1564"/>
      <c r="F3" s="1564"/>
      <c r="G3" s="1564"/>
    </row>
    <row r="4" spans="2:7" ht="12.75">
      <c r="B4" s="1425" t="s">
        <v>214</v>
      </c>
      <c r="C4" s="1425"/>
      <c r="D4" s="1425"/>
      <c r="E4" s="1425"/>
      <c r="F4" s="1425"/>
      <c r="G4" s="1425"/>
    </row>
    <row r="5" spans="5:7" ht="13.5" thickBot="1">
      <c r="E5" s="48"/>
      <c r="F5" s="1565" t="s">
        <v>488</v>
      </c>
      <c r="G5" s="1565"/>
    </row>
    <row r="6" spans="2:7" ht="13.5" thickTop="1">
      <c r="B6" s="203"/>
      <c r="C6" s="1399" t="s">
        <v>741</v>
      </c>
      <c r="D6" s="1400"/>
      <c r="E6" s="1566"/>
      <c r="F6" s="1567" t="s">
        <v>1516</v>
      </c>
      <c r="G6" s="1568"/>
    </row>
    <row r="7" spans="2:7" ht="14.25">
      <c r="B7" s="204" t="s">
        <v>1111</v>
      </c>
      <c r="C7" s="1264" t="s">
        <v>371</v>
      </c>
      <c r="D7" s="1264" t="s">
        <v>1490</v>
      </c>
      <c r="E7" s="1265" t="s">
        <v>1148</v>
      </c>
      <c r="F7" s="1266" t="s">
        <v>1490</v>
      </c>
      <c r="G7" s="1269" t="s">
        <v>1370</v>
      </c>
    </row>
    <row r="8" spans="2:7" ht="12.75">
      <c r="B8" s="205" t="s">
        <v>1112</v>
      </c>
      <c r="C8" s="1267">
        <v>58929.8</v>
      </c>
      <c r="D8" s="1268">
        <v>78628.9</v>
      </c>
      <c r="E8" s="1268">
        <v>73221.3</v>
      </c>
      <c r="F8" s="179">
        <v>33.428078832780685</v>
      </c>
      <c r="G8" s="180">
        <v>-6.877369516806151</v>
      </c>
    </row>
    <row r="9" spans="2:12" ht="12.75">
      <c r="B9" s="206" t="s">
        <v>1113</v>
      </c>
      <c r="C9" s="194">
        <v>40072.4</v>
      </c>
      <c r="D9" s="194">
        <v>55286.1</v>
      </c>
      <c r="E9" s="194">
        <v>51042.3</v>
      </c>
      <c r="F9" s="181">
        <v>37.96553238638064</v>
      </c>
      <c r="G9" s="182">
        <v>-7.676070477027672</v>
      </c>
      <c r="J9" s="17"/>
      <c r="K9" s="17"/>
      <c r="L9" s="17"/>
    </row>
    <row r="10" spans="2:12" ht="12.75">
      <c r="B10" s="206" t="s">
        <v>1114</v>
      </c>
      <c r="C10" s="194">
        <v>6772.4</v>
      </c>
      <c r="D10" s="194">
        <v>9838.6</v>
      </c>
      <c r="E10" s="194">
        <v>7510.9</v>
      </c>
      <c r="F10" s="181">
        <v>45.27493946016182</v>
      </c>
      <c r="G10" s="182">
        <v>-23.65885390197791</v>
      </c>
      <c r="J10" s="17"/>
      <c r="K10" s="17"/>
      <c r="L10" s="17"/>
    </row>
    <row r="11" spans="2:12" ht="12.75">
      <c r="B11" s="207" t="s">
        <v>1115</v>
      </c>
      <c r="C11" s="194">
        <v>5572.8</v>
      </c>
      <c r="D11" s="194">
        <v>8783.7</v>
      </c>
      <c r="E11" s="194">
        <v>7494.1</v>
      </c>
      <c r="F11" s="181">
        <v>57.617355727820815</v>
      </c>
      <c r="G11" s="182">
        <v>-14.681740041212684</v>
      </c>
      <c r="J11" s="17"/>
      <c r="K11" s="17"/>
      <c r="L11" s="17"/>
    </row>
    <row r="12" spans="2:12" ht="12.75">
      <c r="B12" s="207" t="s">
        <v>1556</v>
      </c>
      <c r="C12" s="194">
        <v>1199.6</v>
      </c>
      <c r="D12" s="194">
        <v>1054.9</v>
      </c>
      <c r="E12" s="194">
        <v>16.8</v>
      </c>
      <c r="F12" s="181">
        <f>D12/C12%-100</f>
        <v>-12.062354118039323</v>
      </c>
      <c r="G12" s="182">
        <f>E12/D12%-100</f>
        <v>-98.40743198407432</v>
      </c>
      <c r="J12" s="17"/>
      <c r="K12" s="17"/>
      <c r="L12" s="17"/>
    </row>
    <row r="13" spans="2:12" ht="12.75">
      <c r="B13" s="206" t="s">
        <v>1123</v>
      </c>
      <c r="C13" s="194">
        <v>7168.9</v>
      </c>
      <c r="D13" s="194">
        <v>5449.9</v>
      </c>
      <c r="E13" s="194">
        <v>6921.3</v>
      </c>
      <c r="F13" s="181">
        <v>-23.978574118762992</v>
      </c>
      <c r="G13" s="182">
        <v>26.998660525881217</v>
      </c>
      <c r="J13" s="17"/>
      <c r="K13" s="17"/>
      <c r="L13" s="17"/>
    </row>
    <row r="14" spans="2:12" ht="12.75">
      <c r="B14" s="208" t="s">
        <v>1421</v>
      </c>
      <c r="C14" s="195">
        <v>4916.1</v>
      </c>
      <c r="D14" s="195">
        <v>8054.3</v>
      </c>
      <c r="E14" s="195">
        <v>7746.8</v>
      </c>
      <c r="F14" s="183">
        <v>63.835153882142336</v>
      </c>
      <c r="G14" s="184">
        <v>-3.8178364351961065</v>
      </c>
      <c r="J14" s="17"/>
      <c r="K14" s="17"/>
      <c r="L14" s="17"/>
    </row>
    <row r="15" spans="2:12" ht="12.75">
      <c r="B15" s="205" t="s">
        <v>1124</v>
      </c>
      <c r="C15" s="193">
        <v>10475.4</v>
      </c>
      <c r="D15" s="193">
        <v>15495.6</v>
      </c>
      <c r="E15" s="193">
        <v>13668</v>
      </c>
      <c r="F15" s="185">
        <v>47.92370697061686</v>
      </c>
      <c r="G15" s="186">
        <v>-11.794315805777115</v>
      </c>
      <c r="J15" s="17"/>
      <c r="K15" s="17"/>
      <c r="L15" s="17"/>
    </row>
    <row r="16" spans="2:12" ht="12.75">
      <c r="B16" s="206" t="s">
        <v>1113</v>
      </c>
      <c r="C16" s="194">
        <v>7739.1</v>
      </c>
      <c r="D16" s="194">
        <v>9688.5</v>
      </c>
      <c r="E16" s="194">
        <v>8533.6</v>
      </c>
      <c r="F16" s="181">
        <v>25.18897546226305</v>
      </c>
      <c r="G16" s="182">
        <v>-11.920317902668108</v>
      </c>
      <c r="J16" s="17"/>
      <c r="K16" s="17"/>
      <c r="L16" s="17"/>
    </row>
    <row r="17" spans="2:12" ht="12.75">
      <c r="B17" s="206" t="s">
        <v>1114</v>
      </c>
      <c r="C17" s="194">
        <v>1893.1</v>
      </c>
      <c r="D17" s="194">
        <v>4309.8</v>
      </c>
      <c r="E17" s="194">
        <v>2742.6</v>
      </c>
      <c r="F17" s="181">
        <v>127.6583381754794</v>
      </c>
      <c r="G17" s="182">
        <v>-36.36363636363637</v>
      </c>
      <c r="J17" s="17"/>
      <c r="K17" s="17"/>
      <c r="L17" s="17"/>
    </row>
    <row r="18" spans="2:12" ht="12.75">
      <c r="B18" s="208" t="s">
        <v>1123</v>
      </c>
      <c r="C18" s="195">
        <v>843.2</v>
      </c>
      <c r="D18" s="195">
        <v>1497.3</v>
      </c>
      <c r="E18" s="195">
        <v>2391.8</v>
      </c>
      <c r="F18" s="183">
        <v>77.57352941176468</v>
      </c>
      <c r="G18" s="184">
        <v>59.74086689374209</v>
      </c>
      <c r="J18" s="17"/>
      <c r="K18" s="17"/>
      <c r="L18" s="17"/>
    </row>
    <row r="19" spans="2:12" ht="12.75">
      <c r="B19" s="205" t="s">
        <v>1557</v>
      </c>
      <c r="C19" s="196">
        <v>48454.4</v>
      </c>
      <c r="D19" s="196">
        <v>63133.3</v>
      </c>
      <c r="E19" s="196">
        <v>59553.3</v>
      </c>
      <c r="F19" s="185">
        <v>30.294256042794864</v>
      </c>
      <c r="G19" s="186">
        <v>-5.670541536716734</v>
      </c>
      <c r="J19" s="17"/>
      <c r="K19" s="17"/>
      <c r="L19" s="17"/>
    </row>
    <row r="20" spans="2:12" ht="12.75">
      <c r="B20" s="206" t="s">
        <v>1113</v>
      </c>
      <c r="C20" s="197">
        <v>32333.3</v>
      </c>
      <c r="D20" s="197">
        <v>45597.6</v>
      </c>
      <c r="E20" s="197">
        <v>42508.7</v>
      </c>
      <c r="F20" s="181">
        <v>41.02365053984592</v>
      </c>
      <c r="G20" s="182">
        <v>-6.774260048774485</v>
      </c>
      <c r="J20" s="17"/>
      <c r="K20" s="17"/>
      <c r="L20" s="17"/>
    </row>
    <row r="21" spans="2:12" ht="12.75">
      <c r="B21" s="206" t="s">
        <v>1114</v>
      </c>
      <c r="C21" s="197">
        <v>4879.3</v>
      </c>
      <c r="D21" s="197">
        <v>5528.8</v>
      </c>
      <c r="E21" s="197">
        <v>4768.3</v>
      </c>
      <c r="F21" s="181">
        <v>13.311335642407684</v>
      </c>
      <c r="G21" s="182">
        <v>-13.755245261177787</v>
      </c>
      <c r="J21" s="17"/>
      <c r="K21" s="17"/>
      <c r="L21" s="17"/>
    </row>
    <row r="22" spans="2:12" ht="12.75">
      <c r="B22" s="206" t="s">
        <v>1123</v>
      </c>
      <c r="C22" s="194">
        <v>6325.7</v>
      </c>
      <c r="D22" s="194">
        <v>3952.6</v>
      </c>
      <c r="E22" s="194">
        <v>4529.5</v>
      </c>
      <c r="F22" s="181">
        <v>-37.51521570735255</v>
      </c>
      <c r="G22" s="182">
        <v>14.595456155442003</v>
      </c>
      <c r="J22" s="17"/>
      <c r="K22" s="17"/>
      <c r="L22" s="17"/>
    </row>
    <row r="23" spans="2:12" ht="12.75">
      <c r="B23" s="208" t="s">
        <v>1421</v>
      </c>
      <c r="C23" s="195">
        <v>4916.1</v>
      </c>
      <c r="D23" s="195">
        <v>8054.3</v>
      </c>
      <c r="E23" s="195">
        <v>7746.8</v>
      </c>
      <c r="F23" s="183">
        <v>63.835153882142336</v>
      </c>
      <c r="G23" s="184">
        <v>-3.8178364351961065</v>
      </c>
      <c r="J23" s="17"/>
      <c r="K23" s="17"/>
      <c r="L23" s="17"/>
    </row>
    <row r="24" spans="2:7" ht="12.75">
      <c r="B24" s="205" t="s">
        <v>1374</v>
      </c>
      <c r="C24" s="193">
        <v>50625.6</v>
      </c>
      <c r="D24" s="193">
        <v>70415.3</v>
      </c>
      <c r="E24" s="193">
        <v>72683.5</v>
      </c>
      <c r="F24" s="185">
        <v>39.090302139628974</v>
      </c>
      <c r="G24" s="186">
        <v>3.2211749435136925</v>
      </c>
    </row>
    <row r="25" spans="2:7" ht="12.75">
      <c r="B25" s="206" t="s">
        <v>1125</v>
      </c>
      <c r="C25" s="194">
        <v>43060.6</v>
      </c>
      <c r="D25" s="194">
        <v>58600.6</v>
      </c>
      <c r="E25" s="194">
        <v>65098.2</v>
      </c>
      <c r="F25" s="181">
        <v>36.088675030073894</v>
      </c>
      <c r="G25" s="182">
        <v>11.087941079101576</v>
      </c>
    </row>
    <row r="26" spans="2:7" ht="12.75">
      <c r="B26" s="206" t="s">
        <v>658</v>
      </c>
      <c r="C26" s="194">
        <v>5692</v>
      </c>
      <c r="D26" s="194">
        <v>9737.2</v>
      </c>
      <c r="E26" s="194">
        <v>8723.6</v>
      </c>
      <c r="F26" s="181">
        <v>71.06816584680254</v>
      </c>
      <c r="G26" s="182">
        <v>-10.4095633241589</v>
      </c>
    </row>
    <row r="27" spans="2:7" ht="12.75">
      <c r="B27" s="206" t="s">
        <v>1126</v>
      </c>
      <c r="C27" s="194">
        <v>1292.8</v>
      </c>
      <c r="D27" s="194">
        <v>3704.4</v>
      </c>
      <c r="E27" s="194">
        <v>282.7</v>
      </c>
      <c r="F27" s="181">
        <v>186.54084158415844</v>
      </c>
      <c r="G27" s="182">
        <v>-92.36853471547349</v>
      </c>
    </row>
    <row r="28" spans="2:7" ht="12.75">
      <c r="B28" s="206" t="s">
        <v>134</v>
      </c>
      <c r="C28" s="194">
        <v>2.8</v>
      </c>
      <c r="D28" s="194">
        <v>53.3</v>
      </c>
      <c r="E28" s="194">
        <v>29.8</v>
      </c>
      <c r="F28" s="181">
        <v>1803.571428571429</v>
      </c>
      <c r="G28" s="182">
        <v>-44.09005628517825</v>
      </c>
    </row>
    <row r="29" spans="2:7" ht="12.75">
      <c r="B29" s="209" t="s">
        <v>1127</v>
      </c>
      <c r="C29" s="194">
        <v>241</v>
      </c>
      <c r="D29" s="194">
        <v>100.6</v>
      </c>
      <c r="E29" s="194">
        <v>657.7</v>
      </c>
      <c r="F29" s="181">
        <v>-58.25726141078839</v>
      </c>
      <c r="G29" s="182">
        <v>553.7773359840955</v>
      </c>
    </row>
    <row r="30" spans="2:7" ht="12.75">
      <c r="B30" s="206" t="s">
        <v>135</v>
      </c>
      <c r="C30" s="194">
        <v>336.4</v>
      </c>
      <c r="D30" s="194">
        <v>-1780.8</v>
      </c>
      <c r="E30" s="194">
        <v>-2108.5</v>
      </c>
      <c r="F30" s="181">
        <v>-629.3697978596908</v>
      </c>
      <c r="G30" s="182">
        <v>18.401841868823006</v>
      </c>
    </row>
    <row r="31" spans="2:7" ht="12.75">
      <c r="B31" s="210" t="s">
        <v>136</v>
      </c>
      <c r="C31" s="187">
        <v>2171.2000000000116</v>
      </c>
      <c r="D31" s="187">
        <v>7282.000000000007</v>
      </c>
      <c r="E31" s="187">
        <v>13130.2</v>
      </c>
      <c r="F31" s="188">
        <v>235.39056742814887</v>
      </c>
      <c r="G31" s="189">
        <v>80.31035429826939</v>
      </c>
    </row>
    <row r="32" spans="2:7" ht="12.75">
      <c r="B32" s="205" t="s">
        <v>1128</v>
      </c>
      <c r="C32" s="198">
        <v>-2171.2</v>
      </c>
      <c r="D32" s="198">
        <v>-7282</v>
      </c>
      <c r="E32" s="198">
        <v>-13130.2</v>
      </c>
      <c r="F32" s="185">
        <v>235.3905674281504</v>
      </c>
      <c r="G32" s="186">
        <v>80.31035429826969</v>
      </c>
    </row>
    <row r="33" spans="2:7" ht="12.75">
      <c r="B33" s="206" t="s">
        <v>1129</v>
      </c>
      <c r="C33" s="199">
        <v>-4227.5</v>
      </c>
      <c r="D33" s="199">
        <v>-9078.7</v>
      </c>
      <c r="E33" s="199">
        <v>-15030.2</v>
      </c>
      <c r="F33" s="181">
        <v>114.75340035481965</v>
      </c>
      <c r="G33" s="182">
        <v>65.55453974688005</v>
      </c>
    </row>
    <row r="34" spans="2:7" ht="12.75">
      <c r="B34" s="206" t="s">
        <v>1130</v>
      </c>
      <c r="C34" s="199">
        <v>0</v>
      </c>
      <c r="D34" s="199">
        <v>0</v>
      </c>
      <c r="E34" s="199">
        <v>1500</v>
      </c>
      <c r="F34" s="181" t="s">
        <v>1461</v>
      </c>
      <c r="G34" s="182" t="s">
        <v>1461</v>
      </c>
    </row>
    <row r="35" spans="2:7" ht="12.75">
      <c r="B35" s="207" t="s">
        <v>1558</v>
      </c>
      <c r="C35" s="200">
        <v>0</v>
      </c>
      <c r="D35" s="200">
        <v>0</v>
      </c>
      <c r="E35" s="200">
        <v>1500</v>
      </c>
      <c r="F35" s="181" t="s">
        <v>1461</v>
      </c>
      <c r="G35" s="182" t="s">
        <v>1461</v>
      </c>
    </row>
    <row r="36" spans="2:7" ht="12.75">
      <c r="B36" s="207" t="s">
        <v>1559</v>
      </c>
      <c r="C36" s="199">
        <v>0</v>
      </c>
      <c r="D36" s="199">
        <v>0</v>
      </c>
      <c r="E36" s="199">
        <v>0</v>
      </c>
      <c r="F36" s="181" t="s">
        <v>1461</v>
      </c>
      <c r="G36" s="182" t="s">
        <v>1461</v>
      </c>
    </row>
    <row r="37" spans="2:7" ht="12.75">
      <c r="B37" s="207" t="s">
        <v>1560</v>
      </c>
      <c r="C37" s="199">
        <v>0</v>
      </c>
      <c r="D37" s="199">
        <v>0</v>
      </c>
      <c r="E37" s="199">
        <v>0</v>
      </c>
      <c r="F37" s="181" t="s">
        <v>1461</v>
      </c>
      <c r="G37" s="182" t="s">
        <v>1461</v>
      </c>
    </row>
    <row r="38" spans="2:7" ht="12.75">
      <c r="B38" s="207" t="s">
        <v>1131</v>
      </c>
      <c r="C38" s="199">
        <v>0</v>
      </c>
      <c r="D38" s="199">
        <v>0</v>
      </c>
      <c r="E38" s="199">
        <v>0</v>
      </c>
      <c r="F38" s="181" t="s">
        <v>1461</v>
      </c>
      <c r="G38" s="182" t="s">
        <v>1461</v>
      </c>
    </row>
    <row r="39" spans="2:7" ht="12.75">
      <c r="B39" s="207" t="s">
        <v>137</v>
      </c>
      <c r="C39" s="200">
        <v>-4108.5</v>
      </c>
      <c r="D39" s="200">
        <v>-9189.1</v>
      </c>
      <c r="E39" s="200">
        <v>-16412</v>
      </c>
      <c r="F39" s="181">
        <v>123.66070341973958</v>
      </c>
      <c r="G39" s="182">
        <v>78.60290996942028</v>
      </c>
    </row>
    <row r="40" spans="2:7" ht="12.75">
      <c r="B40" s="207" t="s">
        <v>138</v>
      </c>
      <c r="C40" s="200">
        <v>-119</v>
      </c>
      <c r="D40" s="200">
        <v>110.4</v>
      </c>
      <c r="E40" s="200">
        <v>-118.2</v>
      </c>
      <c r="F40" s="181">
        <v>-192.7731092436975</v>
      </c>
      <c r="G40" s="182">
        <v>-207.06521739130434</v>
      </c>
    </row>
    <row r="41" spans="2:7" ht="13.5" thickBot="1">
      <c r="B41" s="211" t="s">
        <v>1561</v>
      </c>
      <c r="C41" s="201">
        <v>2056.3</v>
      </c>
      <c r="D41" s="201">
        <v>1796.7</v>
      </c>
      <c r="E41" s="201">
        <v>1900</v>
      </c>
      <c r="F41" s="190">
        <v>-12.624617030588928</v>
      </c>
      <c r="G41" s="191">
        <v>5.74942950965659</v>
      </c>
    </row>
    <row r="42" spans="2:14" ht="15" customHeight="1" thickTop="1">
      <c r="B42" s="1562" t="s">
        <v>215</v>
      </c>
      <c r="C42" s="1562"/>
      <c r="D42" s="1562"/>
      <c r="E42" s="1562"/>
      <c r="F42" s="1562"/>
      <c r="G42" s="1562"/>
      <c r="H42" s="1300"/>
      <c r="I42" s="1300"/>
      <c r="J42" s="1300"/>
      <c r="K42" s="1300"/>
      <c r="L42" s="1300"/>
      <c r="M42" s="1300"/>
      <c r="N42" s="1300"/>
    </row>
    <row r="43" spans="2:14" ht="12.75">
      <c r="B43" s="1563"/>
      <c r="C43" s="1563"/>
      <c r="D43" s="1563"/>
      <c r="E43" s="1563"/>
      <c r="F43" s="1563"/>
      <c r="G43" s="1563"/>
      <c r="H43" s="1301"/>
      <c r="I43" s="1301"/>
      <c r="J43" s="1301"/>
      <c r="K43" s="1301"/>
      <c r="L43" s="1301"/>
      <c r="M43" s="1301"/>
      <c r="N43" s="1301"/>
    </row>
    <row r="44" spans="2:14" ht="7.5" customHeight="1">
      <c r="B44" s="1563"/>
      <c r="C44" s="1563"/>
      <c r="D44" s="1563"/>
      <c r="E44" s="1563"/>
      <c r="F44" s="1563"/>
      <c r="G44" s="1563"/>
      <c r="H44" s="1301"/>
      <c r="I44" s="1301"/>
      <c r="J44" s="1301"/>
      <c r="K44" s="1301"/>
      <c r="L44" s="1301"/>
      <c r="M44" s="1301"/>
      <c r="N44" s="1301"/>
    </row>
    <row r="45" spans="2:10" ht="12.75">
      <c r="B45" s="1303" t="s">
        <v>1132</v>
      </c>
      <c r="C45" s="1304"/>
      <c r="D45" s="1304"/>
      <c r="E45" s="1304"/>
      <c r="F45" s="1304"/>
      <c r="G45" s="1302"/>
      <c r="H45" s="1302"/>
      <c r="I45" s="1302"/>
      <c r="J45" s="1302"/>
    </row>
    <row r="46" spans="2:10" ht="12.75">
      <c r="B46" s="1303" t="s">
        <v>1014</v>
      </c>
      <c r="C46" s="1304"/>
      <c r="D46" s="1304"/>
      <c r="E46" s="1304"/>
      <c r="F46" s="1304"/>
      <c r="G46" s="1302"/>
      <c r="H46" s="1302"/>
      <c r="I46" s="1302"/>
      <c r="J46" s="1302"/>
    </row>
    <row r="47" spans="2:10" ht="12.75">
      <c r="B47" s="1305" t="s">
        <v>1512</v>
      </c>
      <c r="C47" s="1304"/>
      <c r="D47" s="1304"/>
      <c r="E47" s="1304"/>
      <c r="F47" s="1304"/>
      <c r="G47" s="1302"/>
      <c r="H47" s="1302"/>
      <c r="I47" s="1302"/>
      <c r="J47" s="1302"/>
    </row>
    <row r="48" spans="2:10" ht="12.75">
      <c r="B48" s="1303" t="s">
        <v>216</v>
      </c>
      <c r="C48" s="1304"/>
      <c r="D48" s="1304"/>
      <c r="E48" s="1304"/>
      <c r="F48" s="1304"/>
      <c r="G48" s="1302"/>
      <c r="H48" s="1302"/>
      <c r="I48" s="1302"/>
      <c r="J48" s="1302"/>
    </row>
  </sheetData>
  <mergeCells count="8">
    <mergeCell ref="B42:G44"/>
    <mergeCell ref="B1:G1"/>
    <mergeCell ref="B2:G2"/>
    <mergeCell ref="B3:G3"/>
    <mergeCell ref="B4:G4"/>
    <mergeCell ref="F5:G5"/>
    <mergeCell ref="C6:E6"/>
    <mergeCell ref="F6:G6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workbookViewId="0" topLeftCell="A1">
      <selection activeCell="A1" sqref="A1:K1"/>
    </sheetView>
  </sheetViews>
  <sheetFormatPr defaultColWidth="9.140625" defaultRowHeight="12.75"/>
  <cols>
    <col min="1" max="1" width="37.421875" style="1" customWidth="1"/>
    <col min="2" max="2" width="8.28125" style="1" customWidth="1"/>
    <col min="3" max="3" width="9.28125" style="1" customWidth="1"/>
    <col min="4" max="4" width="9.8515625" style="1" customWidth="1"/>
    <col min="5" max="5" width="7.421875" style="1" bestFit="1" customWidth="1"/>
    <col min="6" max="6" width="8.140625" style="1" customWidth="1"/>
    <col min="7" max="7" width="2.28125" style="1" customWidth="1"/>
    <col min="8" max="8" width="7.8515625" style="1" customWidth="1"/>
    <col min="9" max="9" width="10.140625" style="1" customWidth="1"/>
    <col min="10" max="10" width="3.8515625" style="1" customWidth="1"/>
    <col min="11" max="11" width="10.7109375" style="80" customWidth="1"/>
    <col min="12" max="12" width="10.00390625" style="1" hidden="1" customWidth="1"/>
    <col min="13" max="13" width="18.7109375" style="1" hidden="1" customWidth="1"/>
    <col min="14" max="14" width="11.421875" style="1" hidden="1" customWidth="1"/>
    <col min="15" max="15" width="9.28125" style="1" hidden="1" customWidth="1"/>
    <col min="16" max="16" width="22.421875" style="1" hidden="1" customWidth="1"/>
    <col min="17" max="17" width="7.00390625" style="1" hidden="1" customWidth="1"/>
    <col min="18" max="18" width="5.57421875" style="1" hidden="1" customWidth="1"/>
    <col min="19" max="19" width="9.140625" style="1" hidden="1" customWidth="1"/>
    <col min="20" max="20" width="10.28125" style="1" hidden="1" customWidth="1"/>
    <col min="21" max="21" width="5.57421875" style="1" hidden="1" customWidth="1"/>
    <col min="22" max="22" width="10.7109375" style="1" hidden="1" customWidth="1"/>
    <col min="23" max="23" width="8.00390625" style="1" hidden="1" customWidth="1"/>
    <col min="24" max="24" width="7.140625" style="1" bestFit="1" customWidth="1"/>
    <col min="25" max="16384" width="22.421875" style="1" customWidth="1"/>
  </cols>
  <sheetData>
    <row r="1" spans="1:11" ht="12.75">
      <c r="A1" s="1413" t="s">
        <v>861</v>
      </c>
      <c r="B1" s="1413"/>
      <c r="C1" s="1413"/>
      <c r="D1" s="1413"/>
      <c r="E1" s="1413"/>
      <c r="F1" s="1413"/>
      <c r="G1" s="1413"/>
      <c r="H1" s="1413"/>
      <c r="I1" s="1413"/>
      <c r="J1" s="1413"/>
      <c r="K1" s="1413"/>
    </row>
    <row r="2" spans="1:12" ht="15.75">
      <c r="A2" s="1414" t="s">
        <v>1206</v>
      </c>
      <c r="B2" s="1414"/>
      <c r="C2" s="1414"/>
      <c r="D2" s="1414"/>
      <c r="E2" s="1414"/>
      <c r="F2" s="1414"/>
      <c r="G2" s="1414"/>
      <c r="H2" s="1414"/>
      <c r="I2" s="1414"/>
      <c r="J2" s="1414"/>
      <c r="K2" s="1414"/>
      <c r="L2" s="81"/>
    </row>
    <row r="3" spans="1:11" ht="13.5" thickBot="1">
      <c r="A3" s="23"/>
      <c r="B3" s="22"/>
      <c r="C3" s="22"/>
      <c r="D3" s="22"/>
      <c r="E3" s="22"/>
      <c r="F3" s="22"/>
      <c r="G3" s="22"/>
      <c r="H3" s="22"/>
      <c r="J3" s="1421" t="s">
        <v>488</v>
      </c>
      <c r="K3" s="1421"/>
    </row>
    <row r="4" spans="1:11" ht="13.5" thickTop="1">
      <c r="A4" s="293"/>
      <c r="B4" s="318"/>
      <c r="C4" s="318"/>
      <c r="D4" s="318"/>
      <c r="E4" s="318"/>
      <c r="F4" s="1415" t="s">
        <v>271</v>
      </c>
      <c r="G4" s="1416"/>
      <c r="H4" s="1416"/>
      <c r="I4" s="1416"/>
      <c r="J4" s="1416"/>
      <c r="K4" s="1417"/>
    </row>
    <row r="5" spans="1:11" ht="12.75">
      <c r="A5" s="295"/>
      <c r="B5" s="220">
        <v>2009</v>
      </c>
      <c r="C5" s="220">
        <v>2009</v>
      </c>
      <c r="D5" s="220">
        <v>2010</v>
      </c>
      <c r="E5" s="220">
        <v>2010</v>
      </c>
      <c r="F5" s="1419" t="s">
        <v>1490</v>
      </c>
      <c r="G5" s="1419">
        <v>0</v>
      </c>
      <c r="H5" s="1419">
        <v>0</v>
      </c>
      <c r="I5" s="1422" t="s">
        <v>1370</v>
      </c>
      <c r="J5" s="1423"/>
      <c r="K5" s="1424"/>
    </row>
    <row r="6" spans="1:11" ht="12.75">
      <c r="A6" s="319"/>
      <c r="B6" s="220" t="s">
        <v>1336</v>
      </c>
      <c r="C6" s="220" t="s">
        <v>1164</v>
      </c>
      <c r="D6" s="220" t="s">
        <v>788</v>
      </c>
      <c r="E6" s="220" t="s">
        <v>270</v>
      </c>
      <c r="F6" s="1155" t="s">
        <v>741</v>
      </c>
      <c r="G6" s="213" t="s">
        <v>737</v>
      </c>
      <c r="H6" s="213" t="s">
        <v>715</v>
      </c>
      <c r="I6" s="1155" t="s">
        <v>741</v>
      </c>
      <c r="J6" s="1156" t="s">
        <v>737</v>
      </c>
      <c r="K6" s="1157" t="s">
        <v>715</v>
      </c>
    </row>
    <row r="7" spans="1:23" ht="15" customHeight="1">
      <c r="A7" s="320" t="s">
        <v>742</v>
      </c>
      <c r="B7" s="214">
        <v>224745.60136872003</v>
      </c>
      <c r="C7" s="214">
        <v>205354.38927487997</v>
      </c>
      <c r="D7" s="214">
        <v>211686.664160922</v>
      </c>
      <c r="E7" s="214">
        <v>210452.63301991802</v>
      </c>
      <c r="F7" s="221">
        <v>-19391.212093840062</v>
      </c>
      <c r="G7" s="3"/>
      <c r="H7" s="221">
        <v>-8.628071906967662</v>
      </c>
      <c r="I7" s="221">
        <v>-1234.0311410039722</v>
      </c>
      <c r="J7" s="25"/>
      <c r="K7" s="321">
        <v>-0.5829517631143143</v>
      </c>
      <c r="L7" s="1">
        <v>54431.384802326036</v>
      </c>
      <c r="M7" s="1164"/>
      <c r="N7" s="1">
        <v>31.95939006131465</v>
      </c>
      <c r="O7" s="1">
        <v>-13058.937207798037</v>
      </c>
      <c r="Q7" s="1">
        <v>-5.810541842985129</v>
      </c>
      <c r="R7" s="1">
        <v>56724.43664355605</v>
      </c>
      <c r="S7" s="1">
        <v>0</v>
      </c>
      <c r="T7" s="1">
        <v>32.97967781211606</v>
      </c>
      <c r="U7" s="1">
        <v>-8090.16236991703</v>
      </c>
      <c r="V7" s="1">
        <v>0</v>
      </c>
      <c r="W7" s="1">
        <v>-3.463310921483246</v>
      </c>
    </row>
    <row r="8" spans="1:23" ht="15" customHeight="1">
      <c r="A8" s="322" t="s">
        <v>743</v>
      </c>
      <c r="B8" s="215">
        <v>0</v>
      </c>
      <c r="C8" s="215">
        <v>0</v>
      </c>
      <c r="D8" s="215">
        <v>0</v>
      </c>
      <c r="E8" s="215">
        <v>0</v>
      </c>
      <c r="F8" s="44">
        <v>0</v>
      </c>
      <c r="G8" s="4"/>
      <c r="H8" s="1221" t="s">
        <v>1461</v>
      </c>
      <c r="I8" s="44">
        <v>0</v>
      </c>
      <c r="J8" s="22"/>
      <c r="K8" s="927" t="s">
        <v>1461</v>
      </c>
      <c r="L8" s="1">
        <v>0</v>
      </c>
      <c r="M8" s="1165"/>
      <c r="N8" s="1" t="e">
        <v>#DIV/0!</v>
      </c>
      <c r="O8" s="1">
        <v>0</v>
      </c>
      <c r="Q8" s="1" t="e">
        <v>#DIV/0!</v>
      </c>
      <c r="R8" s="1">
        <v>0</v>
      </c>
      <c r="S8" s="1">
        <v>0</v>
      </c>
      <c r="T8" s="1" t="e">
        <v>#DIV/0!</v>
      </c>
      <c r="U8" s="1">
        <v>0</v>
      </c>
      <c r="V8" s="1">
        <v>0</v>
      </c>
      <c r="W8" s="1" t="e">
        <v>#DIV/0!</v>
      </c>
    </row>
    <row r="9" spans="1:23" ht="15" customHeight="1">
      <c r="A9" s="322" t="s">
        <v>744</v>
      </c>
      <c r="B9" s="215">
        <v>555.33498775</v>
      </c>
      <c r="C9" s="215">
        <v>6698.80727604</v>
      </c>
      <c r="D9" s="215">
        <v>6315.334968132</v>
      </c>
      <c r="E9" s="215">
        <v>6737.6034998879995</v>
      </c>
      <c r="F9" s="44">
        <v>6143.4722882900005</v>
      </c>
      <c r="G9" s="4"/>
      <c r="H9" s="44">
        <v>1106.2642231819295</v>
      </c>
      <c r="I9" s="44">
        <v>422.2685317559999</v>
      </c>
      <c r="J9" s="22"/>
      <c r="K9" s="300">
        <v>6.686399595378894</v>
      </c>
      <c r="L9" s="1">
        <v>-75.309390614</v>
      </c>
      <c r="M9" s="1165"/>
      <c r="N9" s="1">
        <v>-11.941657326648263</v>
      </c>
      <c r="O9" s="1">
        <v>5759.999980381999</v>
      </c>
      <c r="Q9" s="1">
        <v>1037.211792420871</v>
      </c>
      <c r="R9" s="1">
        <v>-6606.5098711440005</v>
      </c>
      <c r="S9" s="1">
        <v>0</v>
      </c>
      <c r="T9" s="1">
        <v>-1188.0246747125811</v>
      </c>
      <c r="U9" s="1">
        <v>5756.909978422998</v>
      </c>
      <c r="V9" s="1">
        <v>0</v>
      </c>
      <c r="W9" s="1">
        <v>1037.1628638687896</v>
      </c>
    </row>
    <row r="10" spans="1:23" ht="15" customHeight="1">
      <c r="A10" s="322" t="s">
        <v>745</v>
      </c>
      <c r="B10" s="215">
        <v>0</v>
      </c>
      <c r="C10" s="215">
        <v>0</v>
      </c>
      <c r="D10" s="215">
        <v>0</v>
      </c>
      <c r="E10" s="215">
        <v>0</v>
      </c>
      <c r="F10" s="44">
        <v>0</v>
      </c>
      <c r="G10" s="4"/>
      <c r="H10" s="1221" t="s">
        <v>1461</v>
      </c>
      <c r="I10" s="44">
        <v>0</v>
      </c>
      <c r="J10" s="22"/>
      <c r="K10" s="927" t="s">
        <v>1461</v>
      </c>
      <c r="L10" s="1">
        <v>0</v>
      </c>
      <c r="M10" s="1165"/>
      <c r="N10" s="1" t="e">
        <v>#DIV/0!</v>
      </c>
      <c r="O10" s="1">
        <v>0</v>
      </c>
      <c r="Q10" s="1">
        <v>0</v>
      </c>
      <c r="R10" s="1">
        <v>0</v>
      </c>
      <c r="S10" s="1">
        <v>0</v>
      </c>
      <c r="T10" s="1" t="e">
        <v>#DIV/0!</v>
      </c>
      <c r="U10" s="1">
        <v>0</v>
      </c>
      <c r="V10" s="1">
        <v>0</v>
      </c>
      <c r="W10" s="1" t="e">
        <v>#VALUE!</v>
      </c>
    </row>
    <row r="11" spans="1:23" ht="15" customHeight="1">
      <c r="A11" s="323" t="s">
        <v>746</v>
      </c>
      <c r="B11" s="216">
        <v>224190.26638097005</v>
      </c>
      <c r="C11" s="216">
        <v>198655.58199883997</v>
      </c>
      <c r="D11" s="216">
        <v>205371.32919279</v>
      </c>
      <c r="E11" s="216">
        <v>203715.02952003002</v>
      </c>
      <c r="F11" s="108">
        <v>-25534.68438213007</v>
      </c>
      <c r="G11" s="5"/>
      <c r="H11" s="108">
        <v>-11.389738187267499</v>
      </c>
      <c r="I11" s="108">
        <v>-1656.299672759982</v>
      </c>
      <c r="J11" s="2"/>
      <c r="K11" s="303">
        <v>-0.8064902142232081</v>
      </c>
      <c r="L11" s="1">
        <v>54506.69419294005</v>
      </c>
      <c r="M11" s="1164"/>
      <c r="N11" s="1">
        <v>32.122552283694276</v>
      </c>
      <c r="O11" s="1">
        <v>-18818.937188180047</v>
      </c>
      <c r="Q11" s="1">
        <v>-8.394181197947608</v>
      </c>
      <c r="R11" s="1">
        <v>63330.946514700074</v>
      </c>
      <c r="S11" s="1">
        <v>0</v>
      </c>
      <c r="T11" s="1">
        <v>36.058607342732756</v>
      </c>
      <c r="U11" s="1">
        <v>-13847.072348340036</v>
      </c>
      <c r="V11" s="1">
        <v>0</v>
      </c>
      <c r="W11" s="1">
        <v>-5.973266428889104</v>
      </c>
    </row>
    <row r="12" spans="1:23" ht="15" customHeight="1">
      <c r="A12" s="322" t="s">
        <v>747</v>
      </c>
      <c r="B12" s="215">
        <v>32918.61281465</v>
      </c>
      <c r="C12" s="215">
        <v>25273.5924748</v>
      </c>
      <c r="D12" s="215">
        <v>48421.479461920004</v>
      </c>
      <c r="E12" s="215">
        <v>32074.208805249997</v>
      </c>
      <c r="F12" s="44">
        <v>-7645.020339849998</v>
      </c>
      <c r="G12" s="4"/>
      <c r="H12" s="44">
        <v>-23.2240051635702</v>
      </c>
      <c r="I12" s="44">
        <v>-16347.270656670007</v>
      </c>
      <c r="J12" s="22"/>
      <c r="K12" s="300">
        <v>-33.76037006371512</v>
      </c>
      <c r="L12" s="1">
        <v>13992.834712129996</v>
      </c>
      <c r="M12" s="1164"/>
      <c r="N12" s="1">
        <v>73.93532057879736</v>
      </c>
      <c r="O12" s="1">
        <v>15502.866647270006</v>
      </c>
      <c r="Q12" s="1">
        <v>47.09453200400552</v>
      </c>
      <c r="R12" s="1">
        <v>22700.13860663999</v>
      </c>
      <c r="S12" s="1">
        <v>0</v>
      </c>
      <c r="T12" s="1">
        <v>100.38632549670484</v>
      </c>
      <c r="U12" s="1">
        <v>25241.253562810016</v>
      </c>
      <c r="V12" s="1">
        <v>0</v>
      </c>
      <c r="W12" s="1">
        <v>67.2062407410311</v>
      </c>
    </row>
    <row r="13" spans="1:23" ht="15" customHeight="1">
      <c r="A13" s="322" t="s">
        <v>748</v>
      </c>
      <c r="B13" s="215">
        <v>22173.5490793</v>
      </c>
      <c r="C13" s="215">
        <v>23439.5884748</v>
      </c>
      <c r="D13" s="215">
        <v>30477.38946425</v>
      </c>
      <c r="E13" s="215">
        <v>28866.889805249997</v>
      </c>
      <c r="F13" s="44">
        <v>1266.0393955</v>
      </c>
      <c r="G13" s="4"/>
      <c r="H13" s="44">
        <v>5.709683149829652</v>
      </c>
      <c r="I13" s="44">
        <v>-1610.4996590000046</v>
      </c>
      <c r="J13" s="22"/>
      <c r="K13" s="300">
        <v>-5.284244114441369</v>
      </c>
      <c r="L13" s="1">
        <v>4617.616822669999</v>
      </c>
      <c r="M13" s="1165"/>
      <c r="N13" s="1">
        <v>26.302316249404278</v>
      </c>
      <c r="O13" s="1">
        <v>8303.840384950003</v>
      </c>
      <c r="Q13" s="1">
        <v>37.449306627697275</v>
      </c>
      <c r="R13" s="1">
        <v>11822.58988267</v>
      </c>
      <c r="S13" s="1">
        <v>0</v>
      </c>
      <c r="T13" s="1">
        <v>58.79586536160375</v>
      </c>
      <c r="U13" s="1">
        <v>9272.818640950001</v>
      </c>
      <c r="V13" s="1">
        <v>0</v>
      </c>
      <c r="W13" s="1">
        <v>40.62864144945624</v>
      </c>
    </row>
    <row r="14" spans="1:23" ht="15" customHeight="1">
      <c r="A14" s="322" t="s">
        <v>749</v>
      </c>
      <c r="B14" s="215">
        <v>0</v>
      </c>
      <c r="C14" s="215">
        <v>0</v>
      </c>
      <c r="D14" s="215">
        <v>0</v>
      </c>
      <c r="E14" s="215">
        <v>0</v>
      </c>
      <c r="F14" s="44">
        <v>0</v>
      </c>
      <c r="G14" s="4"/>
      <c r="H14" s="1221" t="s">
        <v>1461</v>
      </c>
      <c r="I14" s="44">
        <v>0</v>
      </c>
      <c r="J14" s="22"/>
      <c r="K14" s="927" t="s">
        <v>1461</v>
      </c>
      <c r="L14" s="1">
        <v>-6.932845889999999</v>
      </c>
      <c r="M14" s="1165"/>
      <c r="N14" s="1">
        <v>-100</v>
      </c>
      <c r="O14" s="1">
        <v>0</v>
      </c>
      <c r="Q14" s="1" t="e">
        <v>#DIV/0!</v>
      </c>
      <c r="R14" s="1">
        <v>-6.932845889999999</v>
      </c>
      <c r="S14" s="1">
        <v>0</v>
      </c>
      <c r="T14" s="1" t="e">
        <v>#VALUE!</v>
      </c>
      <c r="U14" s="1">
        <v>0</v>
      </c>
      <c r="V14" s="1">
        <v>0</v>
      </c>
      <c r="W14" s="1" t="e">
        <v>#DIV/0!</v>
      </c>
    </row>
    <row r="15" spans="1:23" ht="15" customHeight="1">
      <c r="A15" s="322" t="s">
        <v>750</v>
      </c>
      <c r="B15" s="215">
        <v>1909.2559999999994</v>
      </c>
      <c r="C15" s="215">
        <v>1834.0040000000001</v>
      </c>
      <c r="D15" s="215">
        <v>2944.0740000000005</v>
      </c>
      <c r="E15" s="215">
        <v>3207.319</v>
      </c>
      <c r="F15" s="44">
        <v>-75.25199999999927</v>
      </c>
      <c r="G15" s="4"/>
      <c r="H15" s="44">
        <v>-3.941430588669057</v>
      </c>
      <c r="I15" s="44">
        <v>263.24499999999944</v>
      </c>
      <c r="J15" s="22">
        <v>0</v>
      </c>
      <c r="K15" s="300">
        <v>8.941521171003155</v>
      </c>
      <c r="L15" s="1">
        <v>546.3429999999994</v>
      </c>
      <c r="M15" s="1165"/>
      <c r="N15" s="1">
        <v>40.086417841784424</v>
      </c>
      <c r="O15" s="1">
        <v>1034.8180000000011</v>
      </c>
      <c r="Q15" s="1">
        <v>54.20006536577606</v>
      </c>
      <c r="R15" s="1">
        <v>418.70499999999856</v>
      </c>
      <c r="S15" s="1">
        <v>0</v>
      </c>
      <c r="T15" s="1">
        <v>33.40119595430569</v>
      </c>
      <c r="U15" s="1">
        <v>923.7710000000025</v>
      </c>
      <c r="V15" s="1">
        <v>0</v>
      </c>
      <c r="W15" s="1">
        <v>50.428183273138494</v>
      </c>
    </row>
    <row r="16" spans="1:23" ht="15" customHeight="1">
      <c r="A16" s="322" t="s">
        <v>754</v>
      </c>
      <c r="B16" s="215">
        <v>8835.807735349998</v>
      </c>
      <c r="C16" s="215">
        <v>0</v>
      </c>
      <c r="D16" s="215">
        <v>15000.015997670002</v>
      </c>
      <c r="E16" s="215">
        <v>0</v>
      </c>
      <c r="F16" s="44">
        <v>-8835.807735349998</v>
      </c>
      <c r="G16" s="4"/>
      <c r="H16" s="44">
        <v>-100</v>
      </c>
      <c r="I16" s="44">
        <v>-15000.015997670002</v>
      </c>
      <c r="J16" s="22"/>
      <c r="K16" s="300">
        <v>-100</v>
      </c>
      <c r="L16" s="1">
        <v>8835.807735349998</v>
      </c>
      <c r="M16" s="1164"/>
      <c r="N16" s="1" t="e">
        <v>#DIV/0!</v>
      </c>
      <c r="O16" s="1">
        <v>6164.208262320004</v>
      </c>
      <c r="Q16" s="1">
        <v>69.76394741658366</v>
      </c>
      <c r="R16" s="1">
        <v>10465.77656985999</v>
      </c>
      <c r="S16" s="1">
        <v>0</v>
      </c>
      <c r="T16" s="1" t="e">
        <v>#DIV/0!</v>
      </c>
      <c r="U16" s="1">
        <v>15044.66392186001</v>
      </c>
      <c r="V16" s="1">
        <v>0</v>
      </c>
      <c r="W16" s="1">
        <v>128.966922006207</v>
      </c>
    </row>
    <row r="17" spans="1:23" ht="15" customHeight="1">
      <c r="A17" s="324" t="s">
        <v>755</v>
      </c>
      <c r="B17" s="218">
        <v>11.449995</v>
      </c>
      <c r="C17" s="218">
        <v>16.449995</v>
      </c>
      <c r="D17" s="218">
        <v>11.449995</v>
      </c>
      <c r="E17" s="218">
        <v>19.9999</v>
      </c>
      <c r="F17" s="217">
        <v>5</v>
      </c>
      <c r="G17" s="7"/>
      <c r="H17" s="217">
        <v>43.668141339799725</v>
      </c>
      <c r="I17" s="217">
        <v>8.549905</v>
      </c>
      <c r="J17" s="6"/>
      <c r="K17" s="325">
        <v>74.67169199637206</v>
      </c>
      <c r="L17" s="1">
        <v>0.4499949999999995</v>
      </c>
      <c r="M17" s="1166"/>
      <c r="N17" s="1">
        <v>4.090863636363632</v>
      </c>
      <c r="O17" s="1">
        <v>0</v>
      </c>
      <c r="Q17" s="1">
        <v>0</v>
      </c>
      <c r="R17" s="1">
        <v>0.4499949999999995</v>
      </c>
      <c r="S17" s="1">
        <v>0</v>
      </c>
      <c r="T17" s="1">
        <v>4.090863636363632</v>
      </c>
      <c r="U17" s="1">
        <v>0</v>
      </c>
      <c r="V17" s="1">
        <v>0</v>
      </c>
      <c r="W17" s="1">
        <v>0</v>
      </c>
    </row>
    <row r="18" spans="1:23" ht="15" customHeight="1">
      <c r="A18" s="320" t="s">
        <v>756</v>
      </c>
      <c r="B18" s="214">
        <v>230.42287871000002</v>
      </c>
      <c r="C18" s="214">
        <v>223.42287871000002</v>
      </c>
      <c r="D18" s="214">
        <v>719.9333687099999</v>
      </c>
      <c r="E18" s="214">
        <v>203.08336871</v>
      </c>
      <c r="F18" s="221">
        <v>-7</v>
      </c>
      <c r="G18" s="3"/>
      <c r="H18" s="221">
        <v>-3.037892781823062</v>
      </c>
      <c r="I18" s="221">
        <v>-516.85</v>
      </c>
      <c r="J18" s="25"/>
      <c r="K18" s="321">
        <v>-71.79136604351436</v>
      </c>
      <c r="L18" s="1">
        <v>-233.67613129000006</v>
      </c>
      <c r="M18" s="1167"/>
      <c r="N18" s="1">
        <v>-50.350491221689964</v>
      </c>
      <c r="O18" s="1">
        <v>489.51048999999983</v>
      </c>
      <c r="Q18" s="1">
        <v>212.44005488538141</v>
      </c>
      <c r="R18" s="1">
        <v>-233.67613129000006</v>
      </c>
      <c r="S18" s="1">
        <v>0</v>
      </c>
      <c r="T18" s="1">
        <v>-50.350491221689964</v>
      </c>
      <c r="U18" s="1">
        <v>486.71058399999976</v>
      </c>
      <c r="V18" s="1">
        <v>0</v>
      </c>
      <c r="W18" s="1">
        <v>212.05114306080284</v>
      </c>
    </row>
    <row r="19" spans="1:23" ht="15" customHeight="1">
      <c r="A19" s="322" t="s">
        <v>757</v>
      </c>
      <c r="B19" s="215">
        <v>198.42287871000002</v>
      </c>
      <c r="C19" s="215">
        <v>191.42287871000002</v>
      </c>
      <c r="D19" s="215">
        <v>703.9333687099999</v>
      </c>
      <c r="E19" s="215">
        <v>187.08336871</v>
      </c>
      <c r="F19" s="44">
        <v>-7</v>
      </c>
      <c r="G19" s="4"/>
      <c r="H19" s="44">
        <v>-3.527818992199319</v>
      </c>
      <c r="I19" s="44">
        <v>-516.85</v>
      </c>
      <c r="J19" s="22"/>
      <c r="K19" s="300">
        <v>-73.42314244133057</v>
      </c>
      <c r="L19" s="1">
        <v>0</v>
      </c>
      <c r="M19" s="1167"/>
      <c r="N19" s="1" t="e">
        <v>#DIV/0!</v>
      </c>
      <c r="O19" s="1">
        <v>0</v>
      </c>
      <c r="Q19" s="1" t="e">
        <v>#DIV/0!</v>
      </c>
      <c r="R19" s="1">
        <v>0</v>
      </c>
      <c r="S19" s="1">
        <v>0</v>
      </c>
      <c r="T19" s="1" t="e">
        <v>#DIV/0!</v>
      </c>
      <c r="U19" s="1168">
        <v>-2.799906000000078</v>
      </c>
      <c r="V19" s="1">
        <v>0</v>
      </c>
      <c r="W19" s="1" t="e">
        <v>#DIV/0!</v>
      </c>
    </row>
    <row r="20" spans="1:23" ht="15" customHeight="1" hidden="1">
      <c r="A20" s="322"/>
      <c r="B20" s="215">
        <v>198.42287871000002</v>
      </c>
      <c r="C20" s="215">
        <v>191.42287871000002</v>
      </c>
      <c r="D20" s="215">
        <v>703.9333687099999</v>
      </c>
      <c r="E20" s="215">
        <v>187.08336871</v>
      </c>
      <c r="F20" s="44">
        <v>-7</v>
      </c>
      <c r="G20" s="4"/>
      <c r="H20" s="44">
        <v>-3.527818992199319</v>
      </c>
      <c r="I20" s="44"/>
      <c r="J20" s="22"/>
      <c r="K20" s="300">
        <v>0</v>
      </c>
      <c r="L20" s="1">
        <v>-233.67613129000006</v>
      </c>
      <c r="M20" s="1169"/>
      <c r="N20" s="1">
        <v>-54.07930263251471</v>
      </c>
      <c r="O20" s="1">
        <v>505.51048999999983</v>
      </c>
      <c r="Q20" s="1">
        <v>254.7642153397119</v>
      </c>
      <c r="R20" s="1">
        <v>-233.67613129000006</v>
      </c>
      <c r="S20" s="1">
        <v>0</v>
      </c>
      <c r="T20" s="1">
        <v>-54.07930263251471</v>
      </c>
      <c r="U20" s="1">
        <v>505.51048999999983</v>
      </c>
      <c r="V20" s="1">
        <v>0</v>
      </c>
      <c r="W20" s="1">
        <v>254.7642153397119</v>
      </c>
    </row>
    <row r="21" spans="1:23" ht="15" customHeight="1">
      <c r="A21" s="323" t="s">
        <v>761</v>
      </c>
      <c r="B21" s="216">
        <v>32</v>
      </c>
      <c r="C21" s="216">
        <v>32</v>
      </c>
      <c r="D21" s="216">
        <v>16</v>
      </c>
      <c r="E21" s="216">
        <v>16</v>
      </c>
      <c r="F21" s="108">
        <v>0</v>
      </c>
      <c r="G21" s="5"/>
      <c r="H21" s="108">
        <v>0</v>
      </c>
      <c r="I21" s="108">
        <v>0</v>
      </c>
      <c r="J21" s="2"/>
      <c r="K21" s="303">
        <v>0</v>
      </c>
      <c r="L21" s="1">
        <v>0</v>
      </c>
      <c r="M21" s="1164"/>
      <c r="N21" s="1">
        <v>0</v>
      </c>
      <c r="O21" s="1">
        <v>-16</v>
      </c>
      <c r="Q21" s="1">
        <v>-50</v>
      </c>
      <c r="R21" s="1">
        <v>0</v>
      </c>
      <c r="S21" s="1">
        <v>0</v>
      </c>
      <c r="T21" s="1">
        <v>0</v>
      </c>
      <c r="U21" s="1">
        <v>-16</v>
      </c>
      <c r="V21" s="1">
        <v>0</v>
      </c>
      <c r="W21" s="1">
        <v>-50</v>
      </c>
    </row>
    <row r="22" spans="1:23" ht="15" customHeight="1">
      <c r="A22" s="322" t="s">
        <v>762</v>
      </c>
      <c r="B22" s="215">
        <v>0</v>
      </c>
      <c r="C22" s="215">
        <v>10865</v>
      </c>
      <c r="D22" s="215">
        <v>4783.251</v>
      </c>
      <c r="E22" s="215">
        <v>5269.93</v>
      </c>
      <c r="F22" s="44">
        <v>10865</v>
      </c>
      <c r="G22" s="4"/>
      <c r="H22" s="1221" t="s">
        <v>1461</v>
      </c>
      <c r="I22" s="44">
        <v>486.6790000000001</v>
      </c>
      <c r="J22" s="22"/>
      <c r="K22" s="300">
        <v>10.174648999184866</v>
      </c>
      <c r="L22" s="1">
        <v>-660.655</v>
      </c>
      <c r="M22" s="1167"/>
      <c r="N22" s="1">
        <v>-100</v>
      </c>
      <c r="O22" s="1">
        <v>4783.251</v>
      </c>
      <c r="Q22" s="1" t="e">
        <v>#DIV/0!</v>
      </c>
      <c r="R22" s="1">
        <v>-660.655</v>
      </c>
      <c r="S22" s="1">
        <v>0</v>
      </c>
      <c r="T22" s="1" t="e">
        <v>#VALUE!</v>
      </c>
      <c r="U22" s="1">
        <v>6075.451000000001</v>
      </c>
      <c r="V22" s="1">
        <v>0</v>
      </c>
      <c r="W22" s="1" t="e">
        <v>#DIV/0!</v>
      </c>
    </row>
    <row r="23" spans="1:23" ht="15" customHeight="1">
      <c r="A23" s="322" t="s">
        <v>763</v>
      </c>
      <c r="B23" s="215">
        <v>0</v>
      </c>
      <c r="C23" s="215">
        <v>0</v>
      </c>
      <c r="D23" s="215">
        <v>2758.251</v>
      </c>
      <c r="E23" s="215">
        <v>3528.55</v>
      </c>
      <c r="F23" s="44">
        <v>0</v>
      </c>
      <c r="G23" s="4"/>
      <c r="H23" s="1221" t="s">
        <v>1461</v>
      </c>
      <c r="I23" s="44">
        <v>770.299</v>
      </c>
      <c r="J23" s="22"/>
      <c r="K23" s="300">
        <v>27.927081327986464</v>
      </c>
      <c r="L23" s="1">
        <v>-60.655</v>
      </c>
      <c r="M23" s="1169"/>
      <c r="N23" s="1">
        <v>-100</v>
      </c>
      <c r="O23" s="1">
        <v>2758.251</v>
      </c>
      <c r="Q23" s="1" t="e">
        <v>#DIV/0!</v>
      </c>
      <c r="R23" s="1">
        <v>-60.655</v>
      </c>
      <c r="S23" s="1">
        <v>0</v>
      </c>
      <c r="T23" s="1" t="e">
        <v>#VALUE!</v>
      </c>
      <c r="U23" s="1">
        <v>2025.4510000000005</v>
      </c>
      <c r="V23" s="1">
        <v>0</v>
      </c>
      <c r="W23" s="1" t="e">
        <v>#DIV/0!</v>
      </c>
    </row>
    <row r="24" spans="1:23" ht="15" customHeight="1">
      <c r="A24" s="322" t="s">
        <v>765</v>
      </c>
      <c r="B24" s="215">
        <v>0</v>
      </c>
      <c r="C24" s="215">
        <v>10865</v>
      </c>
      <c r="D24" s="215">
        <v>2025</v>
      </c>
      <c r="E24" s="215">
        <v>1741.38</v>
      </c>
      <c r="F24" s="44">
        <v>10865</v>
      </c>
      <c r="G24" s="4"/>
      <c r="H24" s="1221" t="s">
        <v>1461</v>
      </c>
      <c r="I24" s="44">
        <v>-283.62</v>
      </c>
      <c r="J24" s="2"/>
      <c r="K24" s="300">
        <v>-14.005925925925922</v>
      </c>
      <c r="L24" s="1">
        <v>-600</v>
      </c>
      <c r="M24" s="1164"/>
      <c r="N24" s="1">
        <v>-100</v>
      </c>
      <c r="O24" s="1">
        <v>2025</v>
      </c>
      <c r="Q24" s="1" t="e">
        <v>#DIV/0!</v>
      </c>
      <c r="R24" s="1">
        <v>-600</v>
      </c>
      <c r="S24" s="1">
        <v>0</v>
      </c>
      <c r="T24" s="1" t="e">
        <v>#VALUE!</v>
      </c>
      <c r="U24" s="1">
        <v>4050</v>
      </c>
      <c r="V24" s="1">
        <v>0</v>
      </c>
      <c r="W24" s="1" t="e">
        <v>#DIV/0!</v>
      </c>
    </row>
    <row r="25" spans="1:23" ht="15" customHeight="1">
      <c r="A25" s="324" t="s">
        <v>766</v>
      </c>
      <c r="B25" s="218">
        <v>3441.6908481500004</v>
      </c>
      <c r="C25" s="218">
        <v>2466.2343419500003</v>
      </c>
      <c r="D25" s="218">
        <v>3510.7378481700002</v>
      </c>
      <c r="E25" s="218">
        <v>2867.83211311</v>
      </c>
      <c r="F25" s="217">
        <v>-975.4565062000001</v>
      </c>
      <c r="G25" s="7"/>
      <c r="H25" s="217">
        <v>-28.34236278730072</v>
      </c>
      <c r="I25" s="217">
        <v>-642.9057350600001</v>
      </c>
      <c r="J25" s="6"/>
      <c r="K25" s="325">
        <v>-18.31255316870554</v>
      </c>
      <c r="L25" s="1">
        <v>388.5158116900002</v>
      </c>
      <c r="M25" s="1167"/>
      <c r="N25" s="1">
        <v>12.724976689854781</v>
      </c>
      <c r="O25" s="1">
        <v>69.04700001999981</v>
      </c>
      <c r="Q25" s="1">
        <v>2.0061941373123156</v>
      </c>
      <c r="R25" s="1">
        <v>1345.423433410001</v>
      </c>
      <c r="S25" s="1">
        <v>0</v>
      </c>
      <c r="T25" s="1">
        <v>40.52839262520423</v>
      </c>
      <c r="U25" s="1">
        <v>569.35531786</v>
      </c>
      <c r="V25" s="1">
        <v>0</v>
      </c>
      <c r="W25" s="1">
        <v>16.256996660228967</v>
      </c>
    </row>
    <row r="26" spans="1:23" ht="15" customHeight="1">
      <c r="A26" s="324" t="s">
        <v>767</v>
      </c>
      <c r="B26" s="218">
        <v>20980.67132724</v>
      </c>
      <c r="C26" s="218">
        <v>24431.22266289</v>
      </c>
      <c r="D26" s="218">
        <v>25780.543578448003</v>
      </c>
      <c r="E26" s="218">
        <v>33222.522028332</v>
      </c>
      <c r="F26" s="217">
        <v>3450.551335649998</v>
      </c>
      <c r="G26" s="7"/>
      <c r="H26" s="217">
        <v>16.446334256092253</v>
      </c>
      <c r="I26" s="217">
        <v>7441.978449883998</v>
      </c>
      <c r="J26" s="6"/>
      <c r="K26" s="325">
        <v>28.866646768865404</v>
      </c>
      <c r="L26" s="1">
        <v>1959.8357884940015</v>
      </c>
      <c r="M26" s="1169"/>
      <c r="N26" s="1">
        <v>10.303626170899582</v>
      </c>
      <c r="O26" s="1">
        <v>6511.372251208002</v>
      </c>
      <c r="Q26" s="1">
        <v>31.035099638370678</v>
      </c>
      <c r="R26" s="1">
        <v>1162.2352199040033</v>
      </c>
      <c r="S26" s="1">
        <v>0</v>
      </c>
      <c r="T26" s="1">
        <v>6.5020291859907005</v>
      </c>
      <c r="U26" s="1">
        <v>3726.5599107370035</v>
      </c>
      <c r="V26" s="1">
        <v>0</v>
      </c>
      <c r="W26" s="1">
        <v>20.905578591582753</v>
      </c>
    </row>
    <row r="27" spans="1:23" ht="15" customHeight="1">
      <c r="A27" s="322" t="s">
        <v>768</v>
      </c>
      <c r="B27" s="218">
        <v>282328.44923247</v>
      </c>
      <c r="C27" s="218">
        <v>268630.31162823</v>
      </c>
      <c r="D27" s="218">
        <v>294914.05941317</v>
      </c>
      <c r="E27" s="218">
        <v>284110.20923532004</v>
      </c>
      <c r="F27" s="217">
        <v>-13698.137604240037</v>
      </c>
      <c r="G27" s="7"/>
      <c r="H27" s="217">
        <v>-4.851844595002523</v>
      </c>
      <c r="I27" s="217">
        <v>-10803.850177849934</v>
      </c>
      <c r="J27" s="22"/>
      <c r="K27" s="325">
        <v>-3.6633893275036815</v>
      </c>
      <c r="L27" s="1">
        <v>69878.68997835001</v>
      </c>
      <c r="M27" s="1170"/>
      <c r="N27" s="1">
        <v>32.891865928059346</v>
      </c>
      <c r="O27" s="1">
        <v>14297.110180699965</v>
      </c>
      <c r="Q27" s="1">
        <v>5.063999118603767</v>
      </c>
      <c r="R27" s="1">
        <v>81038.35276722</v>
      </c>
      <c r="S27" s="1">
        <v>0</v>
      </c>
      <c r="T27" s="1">
        <v>36.84458936744646</v>
      </c>
      <c r="U27" s="1">
        <v>28009.168005489977</v>
      </c>
      <c r="V27" s="1">
        <v>0</v>
      </c>
      <c r="W27" s="1">
        <v>9.686681618357767</v>
      </c>
    </row>
    <row r="28" spans="1:23" ht="15" customHeight="1">
      <c r="A28" s="320" t="s">
        <v>769</v>
      </c>
      <c r="B28" s="215">
        <v>195574.80385723</v>
      </c>
      <c r="C28" s="215">
        <v>189914.18924945997</v>
      </c>
      <c r="D28" s="215">
        <v>218547.13747756998</v>
      </c>
      <c r="E28" s="215">
        <v>200749.56132613</v>
      </c>
      <c r="F28" s="44">
        <v>-5660.614607770025</v>
      </c>
      <c r="G28" s="4"/>
      <c r="H28" s="44">
        <v>-2.8943475826785363</v>
      </c>
      <c r="I28" s="44">
        <v>-17797.57615143998</v>
      </c>
      <c r="J28" s="25"/>
      <c r="K28" s="300">
        <v>-8.143586942778688</v>
      </c>
      <c r="L28" s="1">
        <v>50983.18924901</v>
      </c>
      <c r="M28" s="1164"/>
      <c r="N28" s="1">
        <v>35.26012859539063</v>
      </c>
      <c r="O28" s="1">
        <v>22972.33362033998</v>
      </c>
      <c r="Q28" s="1">
        <v>11.746059905093825</v>
      </c>
      <c r="R28" s="1">
        <v>59683.98556254999</v>
      </c>
      <c r="S28" s="1">
        <v>0</v>
      </c>
      <c r="T28" s="1">
        <v>39.70896154418479</v>
      </c>
      <c r="U28" s="1">
        <v>39757.625988909975</v>
      </c>
      <c r="V28" s="1">
        <v>0</v>
      </c>
      <c r="W28" s="1">
        <v>19.426458999908192</v>
      </c>
    </row>
    <row r="29" spans="1:23" ht="15" customHeight="1">
      <c r="A29" s="322" t="s">
        <v>770</v>
      </c>
      <c r="B29" s="215">
        <v>125758.48538</v>
      </c>
      <c r="C29" s="215">
        <v>134358.345438</v>
      </c>
      <c r="D29" s="215">
        <v>142114.54343735002</v>
      </c>
      <c r="E29" s="215">
        <v>143023.07961624</v>
      </c>
      <c r="F29" s="44">
        <v>8599.860057999991</v>
      </c>
      <c r="G29" s="4"/>
      <c r="H29" s="44">
        <v>6.838393474614533</v>
      </c>
      <c r="I29" s="44">
        <v>908.5361788899754</v>
      </c>
      <c r="J29" s="22"/>
      <c r="K29" s="300">
        <v>0.6392985242150786</v>
      </c>
      <c r="L29" s="1">
        <v>25583.257452000005</v>
      </c>
      <c r="M29" s="1165"/>
      <c r="N29" s="1">
        <v>25.53850685559481</v>
      </c>
      <c r="O29" s="1">
        <v>16356.05805735002</v>
      </c>
      <c r="Q29" s="1">
        <v>13.005927995973785</v>
      </c>
      <c r="R29" s="1">
        <v>21130.915101050006</v>
      </c>
      <c r="S29" s="1">
        <v>0</v>
      </c>
      <c r="T29" s="1">
        <v>21.998115654558546</v>
      </c>
      <c r="U29" s="1">
        <v>23035.36861975005</v>
      </c>
      <c r="V29" s="1">
        <v>0</v>
      </c>
      <c r="W29" s="1">
        <v>17.705876643625423</v>
      </c>
    </row>
    <row r="30" spans="1:23" ht="15" customHeight="1">
      <c r="A30" s="322" t="s">
        <v>771</v>
      </c>
      <c r="B30" s="215">
        <v>15016.052</v>
      </c>
      <c r="C30" s="215">
        <v>16257.582999999999</v>
      </c>
      <c r="D30" s="215">
        <v>16863.662199649996</v>
      </c>
      <c r="E30" s="215">
        <v>15817.347845760003</v>
      </c>
      <c r="F30" s="44">
        <v>1241.530999999999</v>
      </c>
      <c r="G30" s="4"/>
      <c r="H30" s="44">
        <v>8.26802544370517</v>
      </c>
      <c r="I30" s="44">
        <v>-1046.314353889993</v>
      </c>
      <c r="J30" s="22"/>
      <c r="K30" s="300">
        <v>-6.204550005227864</v>
      </c>
      <c r="L30" s="1">
        <v>2364.195</v>
      </c>
      <c r="M30" s="1165"/>
      <c r="N30" s="1">
        <v>18.68654538223124</v>
      </c>
      <c r="O30" s="1">
        <v>1847.6101996499965</v>
      </c>
      <c r="Q30" s="1">
        <v>12.304234159884347</v>
      </c>
      <c r="R30" s="1">
        <v>3334.944880950003</v>
      </c>
      <c r="S30" s="1">
        <v>0</v>
      </c>
      <c r="T30" s="1">
        <v>25.151293113192768</v>
      </c>
      <c r="U30" s="1">
        <v>4051.283148249995</v>
      </c>
      <c r="V30" s="1">
        <v>0</v>
      </c>
      <c r="W30" s="1">
        <v>25.371816530253078</v>
      </c>
    </row>
    <row r="31" spans="1:23" ht="15" customHeight="1">
      <c r="A31" s="322" t="s">
        <v>772</v>
      </c>
      <c r="B31" s="215">
        <v>45848.69630186</v>
      </c>
      <c r="C31" s="215">
        <v>30351.932856400002</v>
      </c>
      <c r="D31" s="215">
        <v>51113.72049142</v>
      </c>
      <c r="E31" s="215">
        <v>32319.40332816</v>
      </c>
      <c r="F31" s="44">
        <v>-15496.763445459997</v>
      </c>
      <c r="G31" s="4"/>
      <c r="H31" s="44">
        <v>-33.79979082378253</v>
      </c>
      <c r="I31" s="44">
        <v>-18794.31716326</v>
      </c>
      <c r="J31" s="22"/>
      <c r="K31" s="300">
        <v>-36.7696128995635</v>
      </c>
      <c r="L31" s="1">
        <v>21991.43437528</v>
      </c>
      <c r="M31" s="1165"/>
      <c r="N31" s="1">
        <v>92.17920498571033</v>
      </c>
      <c r="O31" s="1">
        <v>5265.0241895599975</v>
      </c>
      <c r="Q31" s="1">
        <v>11.483476334628962</v>
      </c>
      <c r="R31" s="1">
        <v>32818.70745618999</v>
      </c>
      <c r="S31" s="1">
        <v>0</v>
      </c>
      <c r="T31" s="1">
        <v>115.794430617482</v>
      </c>
      <c r="U31" s="1">
        <v>16507.161222649993</v>
      </c>
      <c r="V31" s="1">
        <v>0</v>
      </c>
      <c r="W31" s="1">
        <v>33.47783895391259</v>
      </c>
    </row>
    <row r="32" spans="1:23" ht="15" customHeight="1">
      <c r="A32" s="322" t="s">
        <v>773</v>
      </c>
      <c r="B32" s="215">
        <v>8951.570175370001</v>
      </c>
      <c r="C32" s="215">
        <v>8946.32795506</v>
      </c>
      <c r="D32" s="215">
        <v>8455.21134915</v>
      </c>
      <c r="E32" s="215">
        <v>9589.73053597</v>
      </c>
      <c r="F32" s="44">
        <v>-5.242220310001358</v>
      </c>
      <c r="G32" s="4"/>
      <c r="H32" s="44">
        <v>-0.05856201992836053</v>
      </c>
      <c r="I32" s="44">
        <v>1134.51918682</v>
      </c>
      <c r="J32" s="22"/>
      <c r="K32" s="300">
        <v>13.417987321322878</v>
      </c>
      <c r="L32" s="1">
        <v>1044.3024217299999</v>
      </c>
      <c r="M32" s="1164"/>
      <c r="N32" s="1">
        <v>13.206868089793339</v>
      </c>
      <c r="O32" s="1">
        <v>-496.358826220001</v>
      </c>
      <c r="Q32" s="1">
        <v>-5.544935877123755</v>
      </c>
      <c r="R32" s="1">
        <v>2399.4181243599996</v>
      </c>
      <c r="S32" s="1">
        <v>0</v>
      </c>
      <c r="T32" s="1">
        <v>28.34516981878568</v>
      </c>
      <c r="U32" s="1">
        <v>-3836.1870017400033</v>
      </c>
      <c r="V32" s="1">
        <v>0</v>
      </c>
      <c r="W32" s="1">
        <v>-45.0451687820736</v>
      </c>
    </row>
    <row r="33" spans="1:23" ht="15" customHeight="1">
      <c r="A33" s="324" t="s">
        <v>774</v>
      </c>
      <c r="B33" s="218">
        <v>0</v>
      </c>
      <c r="C33" s="218">
        <v>353.3374349000078</v>
      </c>
      <c r="D33" s="218">
        <v>0</v>
      </c>
      <c r="E33" s="218">
        <v>1412.0496318400037</v>
      </c>
      <c r="F33" s="217">
        <v>353.3374349000078</v>
      </c>
      <c r="G33" s="7"/>
      <c r="H33" s="1222" t="s">
        <v>1461</v>
      </c>
      <c r="I33" s="217">
        <v>1412.0496318400037</v>
      </c>
      <c r="J33" s="6"/>
      <c r="K33" s="1223" t="s">
        <v>1461</v>
      </c>
      <c r="L33" s="1">
        <v>-3946.383837849993</v>
      </c>
      <c r="M33" s="1164"/>
      <c r="O33" s="1">
        <v>0</v>
      </c>
      <c r="Q33" s="1" t="e">
        <v>#DIV/0!</v>
      </c>
      <c r="R33" s="1">
        <v>-3946.383837849993</v>
      </c>
      <c r="S33" s="1">
        <v>0</v>
      </c>
      <c r="T33" s="1168" t="e">
        <v>#VALUE!</v>
      </c>
      <c r="U33" s="1">
        <v>0</v>
      </c>
      <c r="V33" s="1">
        <v>0</v>
      </c>
      <c r="W33" s="1" t="e">
        <v>#DIV/0!</v>
      </c>
    </row>
    <row r="34" spans="1:23" ht="15" customHeight="1">
      <c r="A34" s="320" t="s">
        <v>775</v>
      </c>
      <c r="B34" s="215">
        <v>5991.7748791799995</v>
      </c>
      <c r="C34" s="215">
        <v>5730.337107899999</v>
      </c>
      <c r="D34" s="215">
        <v>8673.747712519998</v>
      </c>
      <c r="E34" s="215">
        <v>8262.989391609999</v>
      </c>
      <c r="F34" s="44">
        <v>-261.43777128000056</v>
      </c>
      <c r="G34" s="4"/>
      <c r="H34" s="44">
        <v>-4.363277602241616</v>
      </c>
      <c r="I34" s="44">
        <v>-410.7583209099994</v>
      </c>
      <c r="J34" s="22"/>
      <c r="K34" s="300">
        <v>-4.735649854296501</v>
      </c>
      <c r="L34" s="1">
        <v>334.2047851799998</v>
      </c>
      <c r="M34" s="1165"/>
      <c r="N34" s="1">
        <v>5.907214221427546</v>
      </c>
      <c r="O34" s="1">
        <v>2681.972833339999</v>
      </c>
      <c r="Q34" s="1">
        <v>44.7609078682048</v>
      </c>
      <c r="R34" s="1">
        <v>248.2759456799995</v>
      </c>
      <c r="S34" s="1">
        <v>0</v>
      </c>
      <c r="T34" s="1">
        <v>4.473100937255561</v>
      </c>
      <c r="U34" s="1">
        <v>2685.141550039997</v>
      </c>
      <c r="V34" s="1">
        <v>0</v>
      </c>
      <c r="W34" s="1">
        <v>44.79744013551324</v>
      </c>
    </row>
    <row r="35" spans="1:23" ht="15" customHeight="1">
      <c r="A35" s="322" t="s">
        <v>776</v>
      </c>
      <c r="B35" s="215">
        <v>3.2576291799993515</v>
      </c>
      <c r="C35" s="215">
        <v>3.1824818999996185</v>
      </c>
      <c r="D35" s="215">
        <v>48.1973565199995</v>
      </c>
      <c r="E35" s="215">
        <v>52.1354976099997</v>
      </c>
      <c r="F35" s="44">
        <v>-0.07514727999973303</v>
      </c>
      <c r="G35" s="4"/>
      <c r="H35" s="44">
        <v>-2.3068089044974722</v>
      </c>
      <c r="I35" s="44">
        <v>3.938141090000201</v>
      </c>
      <c r="J35" s="22"/>
      <c r="K35" s="300">
        <v>8.170865321972729</v>
      </c>
      <c r="L35" s="1">
        <v>-3.4867648200009325</v>
      </c>
      <c r="M35" s="1169"/>
      <c r="N35" s="1">
        <v>-51.69871184869665</v>
      </c>
      <c r="O35" s="1">
        <v>44.939727340000154</v>
      </c>
      <c r="Q35" s="1">
        <v>1379.5224949455144</v>
      </c>
      <c r="R35" s="1">
        <v>-6.781444320000932</v>
      </c>
      <c r="S35" s="1">
        <v>0</v>
      </c>
      <c r="T35" s="1">
        <v>-152.8360518574405</v>
      </c>
      <c r="U35" s="1">
        <v>52.91414703999996</v>
      </c>
      <c r="V35" s="1">
        <v>0</v>
      </c>
      <c r="W35" s="1">
        <v>1396.067841569848</v>
      </c>
    </row>
    <row r="36" spans="1:23" ht="15" customHeight="1" hidden="1">
      <c r="A36" s="322" t="s">
        <v>312</v>
      </c>
      <c r="B36" s="215">
        <v>0</v>
      </c>
      <c r="C36" s="215">
        <v>0</v>
      </c>
      <c r="D36" s="215">
        <v>0</v>
      </c>
      <c r="E36" s="215">
        <v>0</v>
      </c>
      <c r="F36" s="44">
        <v>0</v>
      </c>
      <c r="G36" s="4"/>
      <c r="H36" s="44" t="e">
        <v>#DIV/0!</v>
      </c>
      <c r="I36" s="44">
        <v>0</v>
      </c>
      <c r="J36" s="22"/>
      <c r="K36" s="300" t="e">
        <v>#DIV/0!</v>
      </c>
      <c r="L36" s="1">
        <v>0</v>
      </c>
      <c r="M36" s="1165"/>
      <c r="O36" s="1">
        <v>0</v>
      </c>
      <c r="R36" s="1">
        <v>0</v>
      </c>
      <c r="S36" s="1">
        <v>0</v>
      </c>
      <c r="T36" s="1" t="e">
        <v>#DIV/0!</v>
      </c>
      <c r="U36" s="1">
        <v>0</v>
      </c>
      <c r="V36" s="1">
        <v>0</v>
      </c>
      <c r="W36" s="1" t="e">
        <v>#DIV/0!</v>
      </c>
    </row>
    <row r="37" spans="1:23" ht="15" customHeight="1" hidden="1">
      <c r="A37" s="322" t="s">
        <v>313</v>
      </c>
      <c r="B37" s="215">
        <v>0</v>
      </c>
      <c r="C37" s="215">
        <v>0</v>
      </c>
      <c r="D37" s="215">
        <v>0</v>
      </c>
      <c r="E37" s="215">
        <v>0</v>
      </c>
      <c r="F37" s="44">
        <v>0</v>
      </c>
      <c r="G37" s="4"/>
      <c r="H37" s="44" t="e">
        <v>#DIV/0!</v>
      </c>
      <c r="I37" s="44">
        <v>0</v>
      </c>
      <c r="J37" s="22"/>
      <c r="K37" s="300" t="e">
        <v>#DIV/0!</v>
      </c>
      <c r="L37" s="1">
        <v>0</v>
      </c>
      <c r="M37" s="1165"/>
      <c r="O37" s="1">
        <v>0</v>
      </c>
      <c r="R37" s="1">
        <v>0</v>
      </c>
      <c r="S37" s="1">
        <v>0</v>
      </c>
      <c r="T37" s="1" t="e">
        <v>#DIV/0!</v>
      </c>
      <c r="U37" s="1">
        <v>0</v>
      </c>
      <c r="V37" s="1">
        <v>0</v>
      </c>
      <c r="W37" s="1" t="e">
        <v>#DIV/0!</v>
      </c>
    </row>
    <row r="38" spans="1:23" ht="15" customHeight="1" hidden="1">
      <c r="A38" s="322" t="s">
        <v>314</v>
      </c>
      <c r="B38" s="215">
        <v>0</v>
      </c>
      <c r="C38" s="215">
        <v>0</v>
      </c>
      <c r="D38" s="215">
        <v>0</v>
      </c>
      <c r="E38" s="215">
        <v>0</v>
      </c>
      <c r="F38" s="44">
        <v>0</v>
      </c>
      <c r="G38" s="4"/>
      <c r="H38" s="44" t="e">
        <v>#DIV/0!</v>
      </c>
      <c r="I38" s="44">
        <v>0</v>
      </c>
      <c r="J38" s="22"/>
      <c r="K38" s="300" t="e">
        <v>#DIV/0!</v>
      </c>
      <c r="L38" s="1">
        <v>0</v>
      </c>
      <c r="M38" s="1165"/>
      <c r="O38" s="1">
        <v>0</v>
      </c>
      <c r="R38" s="1">
        <v>0</v>
      </c>
      <c r="S38" s="1">
        <v>0</v>
      </c>
      <c r="T38" s="1" t="e">
        <v>#DIV/0!</v>
      </c>
      <c r="U38" s="1">
        <v>0</v>
      </c>
      <c r="V38" s="1">
        <v>0</v>
      </c>
      <c r="W38" s="1" t="e">
        <v>#DIV/0!</v>
      </c>
    </row>
    <row r="39" spans="1:23" ht="15" customHeight="1" hidden="1">
      <c r="A39" s="322" t="s">
        <v>315</v>
      </c>
      <c r="B39" s="215">
        <v>0</v>
      </c>
      <c r="C39" s="215">
        <v>0</v>
      </c>
      <c r="D39" s="215">
        <v>0</v>
      </c>
      <c r="E39" s="215">
        <v>0</v>
      </c>
      <c r="F39" s="44">
        <v>0</v>
      </c>
      <c r="G39" s="4"/>
      <c r="H39" s="44" t="e">
        <v>#DIV/0!</v>
      </c>
      <c r="I39" s="44">
        <v>0</v>
      </c>
      <c r="J39" s="22"/>
      <c r="K39" s="300" t="e">
        <v>#DIV/0!</v>
      </c>
      <c r="L39" s="1">
        <v>0</v>
      </c>
      <c r="M39" s="1165"/>
      <c r="O39" s="1">
        <v>0</v>
      </c>
      <c r="R39" s="1">
        <v>0</v>
      </c>
      <c r="S39" s="1">
        <v>0</v>
      </c>
      <c r="T39" s="1" t="e">
        <v>#DIV/0!</v>
      </c>
      <c r="U39" s="1">
        <v>0</v>
      </c>
      <c r="V39" s="1">
        <v>0</v>
      </c>
      <c r="W39" s="1" t="e">
        <v>#DIV/0!</v>
      </c>
    </row>
    <row r="40" spans="1:23" ht="15" customHeight="1">
      <c r="A40" s="322" t="s">
        <v>1348</v>
      </c>
      <c r="B40" s="215">
        <v>5988.51725</v>
      </c>
      <c r="C40" s="215">
        <v>5727.154626</v>
      </c>
      <c r="D40" s="215">
        <v>8625.550356</v>
      </c>
      <c r="E40" s="215">
        <v>8210.853894</v>
      </c>
      <c r="F40" s="44">
        <v>-261.3626240000003</v>
      </c>
      <c r="G40" s="4"/>
      <c r="H40" s="44">
        <v>-4.364396278561281</v>
      </c>
      <c r="I40" s="44">
        <v>-414.6964619999999</v>
      </c>
      <c r="J40" s="22"/>
      <c r="K40" s="300">
        <v>-4.807768140980521</v>
      </c>
      <c r="L40" s="1">
        <v>337.69155000000046</v>
      </c>
      <c r="M40" s="1165"/>
      <c r="N40" s="1">
        <v>5.975968255400277</v>
      </c>
      <c r="O40" s="1">
        <v>2637.033106</v>
      </c>
      <c r="Q40" s="1">
        <v>44.034825248269925</v>
      </c>
      <c r="R40" s="1">
        <v>255.05738999999994</v>
      </c>
      <c r="S40" s="1">
        <v>0</v>
      </c>
      <c r="T40" s="1">
        <v>4.596091458685689</v>
      </c>
      <c r="U40" s="1">
        <v>2632.227403</v>
      </c>
      <c r="V40" s="1">
        <v>0</v>
      </c>
      <c r="W40" s="1">
        <v>43.97911050774143</v>
      </c>
    </row>
    <row r="41" spans="1:23" ht="15" customHeight="1" hidden="1">
      <c r="A41" s="322" t="s">
        <v>316</v>
      </c>
      <c r="B41" s="215">
        <v>0</v>
      </c>
      <c r="C41" s="215">
        <v>0</v>
      </c>
      <c r="D41" s="215">
        <v>0</v>
      </c>
      <c r="E41" s="215">
        <v>0</v>
      </c>
      <c r="F41" s="44">
        <v>0</v>
      </c>
      <c r="G41" s="4"/>
      <c r="H41" s="44" t="e">
        <v>#DIV/0!</v>
      </c>
      <c r="I41" s="44">
        <v>0</v>
      </c>
      <c r="J41" s="22"/>
      <c r="K41" s="300" t="e">
        <v>#DIV/0!</v>
      </c>
      <c r="L41" s="1">
        <v>0</v>
      </c>
      <c r="M41" s="1164"/>
      <c r="O41" s="1">
        <v>0</v>
      </c>
      <c r="R41" s="1">
        <v>0</v>
      </c>
      <c r="S41" s="1">
        <v>0</v>
      </c>
      <c r="T41" s="1" t="e">
        <v>#DIV/0!</v>
      </c>
      <c r="U41" s="1">
        <v>0</v>
      </c>
      <c r="V41" s="1">
        <v>0</v>
      </c>
      <c r="W41" s="1" t="e">
        <v>#DIV/0!</v>
      </c>
    </row>
    <row r="42" spans="1:23" ht="15" customHeight="1">
      <c r="A42" s="324" t="s">
        <v>777</v>
      </c>
      <c r="B42" s="218">
        <v>46708.21402597</v>
      </c>
      <c r="C42" s="218">
        <v>49334.06014127</v>
      </c>
      <c r="D42" s="218">
        <v>45061.5707518</v>
      </c>
      <c r="E42" s="218">
        <v>45099.7296355</v>
      </c>
      <c r="F42" s="217">
        <v>2625.8461152999953</v>
      </c>
      <c r="G42" s="7"/>
      <c r="H42" s="217">
        <v>5.621808005418515</v>
      </c>
      <c r="I42" s="217">
        <v>38.15888370000175</v>
      </c>
      <c r="J42" s="6"/>
      <c r="K42" s="325">
        <v>0.08468165459695495</v>
      </c>
      <c r="L42" s="1">
        <v>10977.575231890005</v>
      </c>
      <c r="M42" s="1167"/>
      <c r="N42" s="1">
        <v>30.723142945064886</v>
      </c>
      <c r="O42" s="1">
        <v>-1646.6432741700046</v>
      </c>
      <c r="Q42" s="1">
        <v>-3.525382651656222</v>
      </c>
      <c r="R42" s="1">
        <v>2212.1620558300056</v>
      </c>
      <c r="S42" s="1">
        <v>0</v>
      </c>
      <c r="T42" s="1">
        <v>11.956822376296433</v>
      </c>
      <c r="U42" s="1">
        <v>-3720.475391330001</v>
      </c>
      <c r="V42" s="1">
        <v>0</v>
      </c>
      <c r="W42" s="1">
        <v>-8.12760153253524</v>
      </c>
    </row>
    <row r="43" spans="1:23" ht="15" customHeight="1">
      <c r="A43" s="324" t="s">
        <v>778</v>
      </c>
      <c r="B43" s="218">
        <v>34053.612470089996</v>
      </c>
      <c r="C43" s="218">
        <v>23298.387694700003</v>
      </c>
      <c r="D43" s="218">
        <v>22631.603471280003</v>
      </c>
      <c r="E43" s="218">
        <v>28585.879250240003</v>
      </c>
      <c r="F43" s="217">
        <v>-10755.224775389994</v>
      </c>
      <c r="G43" s="7"/>
      <c r="H43" s="217">
        <v>-31.583212456054504</v>
      </c>
      <c r="I43" s="217">
        <v>5954.27577896</v>
      </c>
      <c r="J43" s="6"/>
      <c r="K43" s="325">
        <v>26.309562141790376</v>
      </c>
      <c r="L43" s="1">
        <v>11530.060550119997</v>
      </c>
      <c r="M43" s="1167"/>
      <c r="N43" s="1">
        <v>51.191129139348256</v>
      </c>
      <c r="O43" s="1">
        <v>-9710.508998809993</v>
      </c>
      <c r="Q43" s="1">
        <v>-28.515356505389665</v>
      </c>
      <c r="R43" s="1">
        <v>22840.225041009995</v>
      </c>
      <c r="S43" s="1">
        <v>0</v>
      </c>
      <c r="T43" s="1">
        <v>84.40394760559454</v>
      </c>
      <c r="U43" s="1">
        <v>-10713.080141129998</v>
      </c>
      <c r="V43" s="1">
        <v>0</v>
      </c>
      <c r="W43" s="1">
        <v>-32.63385825477769</v>
      </c>
    </row>
    <row r="44" spans="1:23" ht="15" customHeight="1">
      <c r="A44" s="322" t="s">
        <v>779</v>
      </c>
      <c r="B44" s="215">
        <v>218753.82648954002</v>
      </c>
      <c r="C44" s="215">
        <v>199624.05216697996</v>
      </c>
      <c r="D44" s="215">
        <v>203012.916448402</v>
      </c>
      <c r="E44" s="215">
        <v>202189.64362830803</v>
      </c>
      <c r="F44" s="326">
        <v>-14994.364120070057</v>
      </c>
      <c r="G44" s="327" t="s">
        <v>685</v>
      </c>
      <c r="H44" s="326">
        <v>-6.85444655332099</v>
      </c>
      <c r="I44" s="326">
        <v>686.3810337400396</v>
      </c>
      <c r="J44" s="46" t="s">
        <v>686</v>
      </c>
      <c r="K44" s="328">
        <v>0.3380972234416873</v>
      </c>
      <c r="L44" s="1">
        <v>45835.39001714602</v>
      </c>
      <c r="M44" s="1171"/>
      <c r="N44" s="1">
        <v>27.836951012378776</v>
      </c>
      <c r="O44" s="1">
        <v>-7741.710041138035</v>
      </c>
      <c r="P44" s="1" t="s">
        <v>686</v>
      </c>
      <c r="Q44" s="1">
        <v>-3.5390055412393964</v>
      </c>
      <c r="R44" s="1">
        <v>50456.10422454601</v>
      </c>
      <c r="S44" s="1" t="e">
        <v>#VALUE!</v>
      </c>
      <c r="T44" s="1">
        <v>29.949240557915452</v>
      </c>
      <c r="U44" s="1">
        <v>-2445.901946380048</v>
      </c>
      <c r="V44" s="1" t="e">
        <v>#VALUE!</v>
      </c>
      <c r="W44" s="1">
        <v>-0.9303990607231793</v>
      </c>
    </row>
    <row r="45" spans="1:23" ht="15" customHeight="1">
      <c r="A45" s="322" t="s">
        <v>780</v>
      </c>
      <c r="B45" s="215">
        <v>-23178.978632309998</v>
      </c>
      <c r="C45" s="215">
        <v>-9709.862917520004</v>
      </c>
      <c r="D45" s="215">
        <v>15534.22102916801</v>
      </c>
      <c r="E45" s="215">
        <v>-1440.0823021780088</v>
      </c>
      <c r="F45" s="326">
        <v>9333.705512299994</v>
      </c>
      <c r="G45" s="327" t="s">
        <v>685</v>
      </c>
      <c r="H45" s="326">
        <v>-40.267975825688076</v>
      </c>
      <c r="I45" s="326">
        <v>-18483.957185180017</v>
      </c>
      <c r="J45" s="46" t="s">
        <v>686</v>
      </c>
      <c r="K45" s="328">
        <v>-118.98863258397961</v>
      </c>
      <c r="L45" s="1">
        <v>5147.84323186399</v>
      </c>
      <c r="M45" s="1171"/>
      <c r="N45" s="1">
        <v>-25.65579395393554</v>
      </c>
      <c r="O45" s="1">
        <v>30713.999661478007</v>
      </c>
      <c r="P45" s="1" t="s">
        <v>686</v>
      </c>
      <c r="Q45" s="1">
        <v>-132.50799419895353</v>
      </c>
      <c r="R45" s="1">
        <v>9227.969338003986</v>
      </c>
      <c r="S45" s="1" t="e">
        <v>#VALUE!</v>
      </c>
      <c r="T45" s="1">
        <v>-43.258494102476874</v>
      </c>
      <c r="U45" s="1">
        <v>42203.48393429001</v>
      </c>
      <c r="V45" s="1" t="e">
        <v>#VALUE!</v>
      </c>
      <c r="W45" s="1">
        <v>-58.54558403858151</v>
      </c>
    </row>
    <row r="46" spans="1:23" ht="15" customHeight="1" thickBot="1">
      <c r="A46" s="329" t="s">
        <v>785</v>
      </c>
      <c r="B46" s="267">
        <v>59781.155168820005</v>
      </c>
      <c r="C46" s="267">
        <v>48201.225173080005</v>
      </c>
      <c r="D46" s="267">
        <v>41912.630644631994</v>
      </c>
      <c r="E46" s="267">
        <v>40463.086857408</v>
      </c>
      <c r="F46" s="330">
        <v>-7444.51979325</v>
      </c>
      <c r="G46" s="331" t="s">
        <v>685</v>
      </c>
      <c r="H46" s="330">
        <v>-12.45295406592081</v>
      </c>
      <c r="I46" s="330">
        <v>60.110066610006925</v>
      </c>
      <c r="J46" s="332" t="s">
        <v>686</v>
      </c>
      <c r="K46" s="333">
        <v>0.1434175466571569</v>
      </c>
      <c r="L46" s="1">
        <v>12286.00999351601</v>
      </c>
      <c r="M46" s="1171"/>
      <c r="N46" s="1">
        <v>31.315216194534436</v>
      </c>
      <c r="O46" s="1">
        <v>-9869.32452418801</v>
      </c>
      <c r="P46" s="1" t="s">
        <v>686</v>
      </c>
      <c r="Q46" s="1">
        <v>-16.509089689413603</v>
      </c>
      <c r="R46" s="1">
        <v>17870.09540360601</v>
      </c>
      <c r="S46" s="1" t="e">
        <v>#VALUE!</v>
      </c>
      <c r="T46" s="1">
        <v>40.656095263064856</v>
      </c>
      <c r="U46" s="1">
        <v>-9830.713469620026</v>
      </c>
      <c r="V46" s="1" t="e">
        <v>#VALUE!</v>
      </c>
      <c r="W46" s="1">
        <v>-16.41696697133523</v>
      </c>
    </row>
    <row r="47" spans="1:3" ht="15" customHeight="1" thickTop="1">
      <c r="A47" s="22" t="s">
        <v>661</v>
      </c>
      <c r="B47" s="1172"/>
      <c r="C47" s="22"/>
    </row>
    <row r="48" spans="1:9" ht="15" customHeight="1">
      <c r="A48" s="22" t="s">
        <v>662</v>
      </c>
      <c r="B48" s="1172"/>
      <c r="C48" s="22"/>
      <c r="I48" s="1" t="s">
        <v>737</v>
      </c>
    </row>
    <row r="49" spans="1:3" ht="15" customHeight="1">
      <c r="A49" s="15" t="s">
        <v>272</v>
      </c>
      <c r="B49" s="81"/>
      <c r="C49" s="81"/>
    </row>
    <row r="50" ht="12.75">
      <c r="A50" s="870"/>
    </row>
    <row r="51" ht="12.75">
      <c r="A51" s="1173"/>
    </row>
  </sheetData>
  <mergeCells count="6">
    <mergeCell ref="A1:K1"/>
    <mergeCell ref="A2:K2"/>
    <mergeCell ref="F4:K4"/>
    <mergeCell ref="F5:H5"/>
    <mergeCell ref="I5:K5"/>
    <mergeCell ref="J3:K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workbookViewId="0" topLeftCell="A1">
      <selection activeCell="A1" sqref="A1:K1"/>
    </sheetView>
  </sheetViews>
  <sheetFormatPr defaultColWidth="9.140625" defaultRowHeight="12.75"/>
  <cols>
    <col min="1" max="1" width="26.28125" style="15" customWidth="1"/>
    <col min="2" max="2" width="7.7109375" style="15" hidden="1" customWidth="1"/>
    <col min="3" max="5" width="9.57421875" style="15" bestFit="1" customWidth="1"/>
    <col min="6" max="6" width="7.421875" style="15" hidden="1" customWidth="1"/>
    <col min="7" max="8" width="9.57421875" style="15" bestFit="1" customWidth="1"/>
    <col min="9" max="9" width="7.421875" style="15" hidden="1" customWidth="1"/>
    <col min="10" max="11" width="9.57421875" style="15" bestFit="1" customWidth="1"/>
    <col min="12" max="12" width="18.8515625" style="15" bestFit="1" customWidth="1"/>
    <col min="13" max="16384" width="9.140625" style="15" customWidth="1"/>
  </cols>
  <sheetData>
    <row r="1" spans="1:12" ht="12.75">
      <c r="A1" s="1425" t="s">
        <v>94</v>
      </c>
      <c r="B1" s="1425"/>
      <c r="C1" s="1425"/>
      <c r="D1" s="1425"/>
      <c r="E1" s="1425"/>
      <c r="F1" s="1425"/>
      <c r="G1" s="1425"/>
      <c r="H1" s="1425"/>
      <c r="I1" s="1425"/>
      <c r="J1" s="1425"/>
      <c r="K1" s="1425"/>
      <c r="L1" s="48"/>
    </row>
    <row r="2" spans="1:12" ht="15.75">
      <c r="A2" s="1564" t="s">
        <v>1738</v>
      </c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48"/>
    </row>
    <row r="3" spans="1:11" ht="12.75">
      <c r="A3" s="1425" t="s">
        <v>214</v>
      </c>
      <c r="B3" s="1425"/>
      <c r="C3" s="1425"/>
      <c r="D3" s="1425"/>
      <c r="E3" s="1425"/>
      <c r="F3" s="1425"/>
      <c r="G3" s="1425"/>
      <c r="H3" s="1425"/>
      <c r="I3" s="1425"/>
      <c r="J3" s="1425"/>
      <c r="K3" s="1425"/>
    </row>
    <row r="4" spans="1:11" ht="16.5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139"/>
    </row>
    <row r="5" spans="1:11" ht="19.5" customHeight="1" thickTop="1">
      <c r="A5" s="279"/>
      <c r="B5" s="280"/>
      <c r="C5" s="1569" t="s">
        <v>489</v>
      </c>
      <c r="D5" s="1569"/>
      <c r="E5" s="1569"/>
      <c r="F5" s="1569" t="s">
        <v>1516</v>
      </c>
      <c r="G5" s="1569"/>
      <c r="H5" s="1569"/>
      <c r="I5" s="1569" t="s">
        <v>1451</v>
      </c>
      <c r="J5" s="1569"/>
      <c r="K5" s="1570"/>
    </row>
    <row r="6" spans="1:11" ht="19.5" customHeight="1">
      <c r="A6" s="281"/>
      <c r="B6" s="82" t="s">
        <v>738</v>
      </c>
      <c r="C6" s="942" t="s">
        <v>371</v>
      </c>
      <c r="D6" s="942" t="s">
        <v>1137</v>
      </c>
      <c r="E6" s="942" t="s">
        <v>1192</v>
      </c>
      <c r="F6" s="942" t="str">
        <f>C6</f>
        <v>2008/09</v>
      </c>
      <c r="G6" s="942" t="s">
        <v>1490</v>
      </c>
      <c r="H6" s="942" t="s">
        <v>1191</v>
      </c>
      <c r="I6" s="942" t="str">
        <f>C6</f>
        <v>2008/09</v>
      </c>
      <c r="J6" s="942" t="s">
        <v>1490</v>
      </c>
      <c r="K6" s="943" t="s">
        <v>1370</v>
      </c>
    </row>
    <row r="7" spans="1:11" ht="19.5" customHeight="1">
      <c r="A7" s="282" t="s">
        <v>1452</v>
      </c>
      <c r="B7" s="214">
        <v>4640.034</v>
      </c>
      <c r="C7" s="214">
        <v>14178.2</v>
      </c>
      <c r="D7" s="120">
        <v>20204.886</v>
      </c>
      <c r="E7" s="120">
        <v>24200.251</v>
      </c>
      <c r="F7" s="283" t="e">
        <v>#REF!</v>
      </c>
      <c r="G7" s="283">
        <v>42.50670748049822</v>
      </c>
      <c r="H7" s="283">
        <v>19.774251633985955</v>
      </c>
      <c r="I7" s="283">
        <v>32.92615523239342</v>
      </c>
      <c r="J7" s="283">
        <v>34.47897461800732</v>
      </c>
      <c r="K7" s="284">
        <v>37.17499254971719</v>
      </c>
    </row>
    <row r="8" spans="1:11" ht="19.5" customHeight="1">
      <c r="A8" s="285" t="s">
        <v>1453</v>
      </c>
      <c r="B8" s="215">
        <v>3447.944</v>
      </c>
      <c r="C8" s="215">
        <v>8946.8</v>
      </c>
      <c r="D8" s="121">
        <v>13247.871</v>
      </c>
      <c r="E8" s="121">
        <v>14043.262</v>
      </c>
      <c r="F8" s="159" t="e">
        <v>#REF!</v>
      </c>
      <c r="G8" s="159">
        <v>48.073847632673136</v>
      </c>
      <c r="H8" s="159">
        <v>6.00391564803131</v>
      </c>
      <c r="I8" s="159">
        <v>20.77723022902607</v>
      </c>
      <c r="J8" s="159">
        <v>22.607056924331832</v>
      </c>
      <c r="K8" s="286">
        <v>21.572427501835687</v>
      </c>
    </row>
    <row r="9" spans="1:11" ht="19.5" customHeight="1">
      <c r="A9" s="285" t="s">
        <v>1454</v>
      </c>
      <c r="B9" s="215"/>
      <c r="C9" s="215">
        <v>4576.9</v>
      </c>
      <c r="D9" s="121">
        <v>6476.136</v>
      </c>
      <c r="E9" s="121">
        <v>8504.298</v>
      </c>
      <c r="F9" s="159" t="e">
        <v>#REF!</v>
      </c>
      <c r="G9" s="159">
        <v>41.49612182918571</v>
      </c>
      <c r="H9" s="159">
        <v>31.31747078813663</v>
      </c>
      <c r="I9" s="159">
        <v>10.628974050524144</v>
      </c>
      <c r="J9" s="159">
        <v>11.051313467780195</v>
      </c>
      <c r="K9" s="286">
        <v>13.063798999050665</v>
      </c>
    </row>
    <row r="10" spans="1:11" ht="19.5" customHeight="1">
      <c r="A10" s="285" t="s">
        <v>1455</v>
      </c>
      <c r="B10" s="215">
        <v>1282.336</v>
      </c>
      <c r="C10" s="215">
        <v>5437.3</v>
      </c>
      <c r="D10" s="121">
        <v>8926.536</v>
      </c>
      <c r="E10" s="121">
        <v>10882.036</v>
      </c>
      <c r="F10" s="159" t="e">
        <v>#REF!</v>
      </c>
      <c r="G10" s="159">
        <v>64.17221782870175</v>
      </c>
      <c r="H10" s="159">
        <v>21.906594002421542</v>
      </c>
      <c r="I10" s="159">
        <v>12.627088335973024</v>
      </c>
      <c r="J10" s="159">
        <v>15.232840619379324</v>
      </c>
      <c r="K10" s="286">
        <v>16.716339315065547</v>
      </c>
    </row>
    <row r="11" spans="1:11" ht="19.5" customHeight="1">
      <c r="A11" s="285" t="s">
        <v>1456</v>
      </c>
      <c r="B11" s="215">
        <v>538.45</v>
      </c>
      <c r="C11" s="215">
        <v>1758.1</v>
      </c>
      <c r="D11" s="121">
        <v>2210.191</v>
      </c>
      <c r="E11" s="121">
        <v>1237.026</v>
      </c>
      <c r="F11" s="159" t="e">
        <v>#REF!</v>
      </c>
      <c r="G11" s="159">
        <v>25.714748876628164</v>
      </c>
      <c r="H11" s="159">
        <v>-44.03081000691794</v>
      </c>
      <c r="I11" s="159">
        <v>4.082850680204177</v>
      </c>
      <c r="J11" s="159">
        <v>3.771618379334</v>
      </c>
      <c r="K11" s="286">
        <v>1.9002460897536335</v>
      </c>
    </row>
    <row r="12" spans="1:11" ht="19.5" customHeight="1">
      <c r="A12" s="285" t="s">
        <v>1457</v>
      </c>
      <c r="B12" s="215">
        <v>319.423</v>
      </c>
      <c r="C12" s="215">
        <v>1470.8</v>
      </c>
      <c r="D12" s="121">
        <v>1367.068</v>
      </c>
      <c r="E12" s="121">
        <v>1434.993</v>
      </c>
      <c r="F12" s="159" t="e">
        <v>#REF!</v>
      </c>
      <c r="G12" s="159">
        <v>-7.052760402502031</v>
      </c>
      <c r="H12" s="159">
        <v>4.968662860954964</v>
      </c>
      <c r="I12" s="159">
        <v>3.415651430774304</v>
      </c>
      <c r="J12" s="159">
        <v>2.332856660170715</v>
      </c>
      <c r="K12" s="286">
        <v>2.204351272385411</v>
      </c>
    </row>
    <row r="13" spans="1:11" ht="19.5" customHeight="1">
      <c r="A13" s="285" t="s">
        <v>1138</v>
      </c>
      <c r="B13" s="215">
        <v>1301.542</v>
      </c>
      <c r="C13" s="107" t="s">
        <v>1461</v>
      </c>
      <c r="D13" s="121">
        <v>61.738</v>
      </c>
      <c r="E13" s="121">
        <v>79.305</v>
      </c>
      <c r="F13" s="159"/>
      <c r="G13" s="159" t="s">
        <v>1461</v>
      </c>
      <c r="H13" s="159">
        <f>E13/D13%-100</f>
        <v>28.454112540088772</v>
      </c>
      <c r="I13" s="159" t="s">
        <v>1461</v>
      </c>
      <c r="J13" s="159">
        <f>D13/D15%</f>
        <v>0.1053538700968932</v>
      </c>
      <c r="K13" s="286">
        <v>0.12182364489340719</v>
      </c>
    </row>
    <row r="14" spans="1:12" ht="19.5" customHeight="1" thickBot="1">
      <c r="A14" s="285" t="s">
        <v>1458</v>
      </c>
      <c r="B14" s="287">
        <v>11529.729</v>
      </c>
      <c r="C14" s="215">
        <v>6692.5</v>
      </c>
      <c r="D14" s="215">
        <v>6106.174</v>
      </c>
      <c r="E14" s="215">
        <v>4717.029</v>
      </c>
      <c r="F14" s="159" t="e">
        <v>#REF!</v>
      </c>
      <c r="G14" s="159">
        <v>-8.76094135225999</v>
      </c>
      <c r="H14" s="159">
        <v>-22.74984302772897</v>
      </c>
      <c r="I14" s="159">
        <v>15.542050041104861</v>
      </c>
      <c r="J14" s="159">
        <v>10.419985460899719</v>
      </c>
      <c r="K14" s="286">
        <v>7.24602062729845</v>
      </c>
      <c r="L14" s="1"/>
    </row>
    <row r="15" spans="1:11" ht="13.5" thickBot="1">
      <c r="A15" s="288" t="s">
        <v>1459</v>
      </c>
      <c r="B15" s="267"/>
      <c r="C15" s="268">
        <v>43060.6</v>
      </c>
      <c r="D15" s="269">
        <v>58600.6</v>
      </c>
      <c r="E15" s="269">
        <v>65098.2</v>
      </c>
      <c r="F15" s="269" t="e">
        <v>#REF!</v>
      </c>
      <c r="G15" s="290">
        <v>36.08867503007389</v>
      </c>
      <c r="H15" s="290">
        <v>11.087941079101583</v>
      </c>
      <c r="I15" s="289">
        <v>100</v>
      </c>
      <c r="J15" s="290">
        <v>100</v>
      </c>
      <c r="K15" s="291">
        <v>100</v>
      </c>
    </row>
    <row r="16" spans="2:11" ht="13.5" thickTop="1">
      <c r="B16" s="133"/>
      <c r="K16" s="48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P17" s="17"/>
      <c r="Q17" s="17"/>
      <c r="R17" s="17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P18" s="40"/>
      <c r="Q18" s="17"/>
      <c r="R18" s="17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L19" s="40"/>
      <c r="M19" s="23"/>
      <c r="N19" s="270"/>
      <c r="O19" s="270"/>
      <c r="P19" s="40"/>
      <c r="Q19" s="270"/>
      <c r="R19" s="23"/>
      <c r="S19" s="23"/>
      <c r="T19" s="23"/>
      <c r="U19" s="23"/>
      <c r="V19" s="23"/>
      <c r="W19" s="23"/>
      <c r="X19" s="23"/>
      <c r="Y19" s="23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L20" s="17"/>
      <c r="M20" s="271"/>
      <c r="N20" s="272"/>
      <c r="O20" s="272"/>
      <c r="P20" s="40"/>
      <c r="Q20" s="272"/>
      <c r="R20" s="271"/>
      <c r="S20" s="271"/>
      <c r="T20" s="271"/>
      <c r="U20" s="271"/>
      <c r="V20" s="271"/>
      <c r="W20" s="271"/>
      <c r="X20" s="271"/>
      <c r="Y20" s="271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L21" s="17"/>
      <c r="M21" s="271"/>
      <c r="N21" s="272"/>
      <c r="O21" s="272"/>
      <c r="P21" s="17"/>
      <c r="Q21" s="272"/>
      <c r="R21" s="271"/>
      <c r="S21" s="271"/>
      <c r="T21" s="271"/>
      <c r="U21" s="271"/>
      <c r="V21" s="271"/>
      <c r="W21" s="271"/>
      <c r="X21" s="271"/>
      <c r="Y21" s="271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L22" s="17"/>
      <c r="M22" s="271"/>
      <c r="N22" s="272"/>
      <c r="O22" s="272"/>
      <c r="P22" s="17"/>
      <c r="Q22" s="272"/>
      <c r="R22" s="271"/>
      <c r="S22" s="271"/>
      <c r="T22" s="271"/>
      <c r="U22" s="271"/>
      <c r="V22" s="271"/>
      <c r="W22" s="271"/>
      <c r="X22" s="271"/>
      <c r="Y22" s="271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L23" s="17"/>
      <c r="M23" s="272"/>
      <c r="N23" s="272"/>
      <c r="O23" s="272"/>
      <c r="P23" s="17"/>
      <c r="Q23" s="272"/>
      <c r="R23" s="272"/>
      <c r="S23" s="271"/>
      <c r="T23" s="271"/>
      <c r="U23" s="271"/>
      <c r="V23" s="271"/>
      <c r="W23" s="271"/>
      <c r="X23" s="271"/>
      <c r="Y23" s="27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L24" s="17"/>
      <c r="M24" s="271"/>
      <c r="N24" s="272"/>
      <c r="O24" s="272"/>
      <c r="P24" s="17"/>
      <c r="Q24" s="272"/>
      <c r="R24" s="271"/>
      <c r="S24" s="271"/>
      <c r="T24" s="271"/>
      <c r="U24" s="271"/>
      <c r="V24" s="271"/>
      <c r="W24" s="271"/>
      <c r="X24" s="271"/>
      <c r="Y24" s="27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L25" s="40"/>
      <c r="M25" s="23"/>
      <c r="N25" s="270"/>
      <c r="O25" s="270"/>
      <c r="P25" s="17"/>
      <c r="Q25" s="270"/>
      <c r="R25" s="23"/>
      <c r="S25" s="23"/>
      <c r="T25" s="23"/>
      <c r="U25" s="23"/>
      <c r="V25" s="23"/>
      <c r="W25" s="23"/>
      <c r="X25" s="23"/>
      <c r="Y25" s="23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L26" s="17"/>
      <c r="M26" s="271"/>
      <c r="N26" s="272"/>
      <c r="O26" s="272"/>
      <c r="P26" s="40"/>
      <c r="Q26" s="272"/>
      <c r="R26" s="271"/>
      <c r="S26" s="271"/>
      <c r="T26" s="271"/>
      <c r="U26" s="271"/>
      <c r="V26" s="271"/>
      <c r="W26" s="271"/>
      <c r="X26" s="271"/>
      <c r="Y26" s="271"/>
    </row>
    <row r="27" spans="12:25" ht="12.75">
      <c r="L27" s="17"/>
      <c r="M27" s="271"/>
      <c r="N27" s="272"/>
      <c r="O27" s="272"/>
      <c r="P27" s="17"/>
      <c r="Q27" s="272"/>
      <c r="R27" s="271"/>
      <c r="S27" s="271"/>
      <c r="T27" s="271"/>
      <c r="U27" s="271"/>
      <c r="V27" s="271"/>
      <c r="W27" s="271"/>
      <c r="X27" s="271"/>
      <c r="Y27" s="271"/>
    </row>
    <row r="28" spans="12:25" ht="12.75">
      <c r="L28" s="17"/>
      <c r="M28" s="271"/>
      <c r="N28" s="272"/>
      <c r="O28" s="272"/>
      <c r="P28" s="17"/>
      <c r="Q28" s="272"/>
      <c r="R28" s="271"/>
      <c r="S28" s="271"/>
      <c r="T28" s="271"/>
      <c r="U28" s="271"/>
      <c r="V28" s="271"/>
      <c r="W28" s="271"/>
      <c r="X28" s="271"/>
      <c r="Y28" s="271"/>
    </row>
    <row r="29" spans="12:25" ht="15.75">
      <c r="L29" s="17"/>
      <c r="M29" s="22"/>
      <c r="N29" s="273"/>
      <c r="O29" s="273"/>
      <c r="P29" s="17"/>
      <c r="Q29" s="270"/>
      <c r="R29" s="22"/>
      <c r="S29" s="22"/>
      <c r="T29" s="22"/>
      <c r="U29" s="22"/>
      <c r="V29" s="22"/>
      <c r="W29" s="22"/>
      <c r="X29" s="22"/>
      <c r="Y29" s="22"/>
    </row>
    <row r="30" spans="12:25" ht="12.75">
      <c r="L30" s="40"/>
      <c r="M30" s="23"/>
      <c r="N30" s="272"/>
      <c r="O30" s="272"/>
      <c r="P30" s="17"/>
      <c r="Q30" s="272"/>
      <c r="R30" s="23"/>
      <c r="S30" s="23"/>
      <c r="T30" s="23"/>
      <c r="U30" s="23"/>
      <c r="V30" s="23"/>
      <c r="W30" s="23"/>
      <c r="X30" s="23"/>
      <c r="Y30" s="23"/>
    </row>
    <row r="31" spans="12:25" ht="12.75">
      <c r="L31" s="17"/>
      <c r="M31" s="271"/>
      <c r="N31" s="272"/>
      <c r="O31" s="272"/>
      <c r="P31" s="40"/>
      <c r="Q31" s="272"/>
      <c r="R31" s="271"/>
      <c r="S31" s="271"/>
      <c r="T31" s="271"/>
      <c r="U31" s="271"/>
      <c r="V31" s="271"/>
      <c r="W31" s="271"/>
      <c r="X31" s="271"/>
      <c r="Y31" s="271"/>
    </row>
    <row r="32" spans="12:25" ht="12.75">
      <c r="L32" s="17"/>
      <c r="M32" s="271"/>
      <c r="N32" s="272"/>
      <c r="O32" s="272"/>
      <c r="P32" s="17"/>
      <c r="Q32" s="272"/>
      <c r="R32" s="271"/>
      <c r="S32" s="271"/>
      <c r="T32" s="271"/>
      <c r="U32" s="271"/>
      <c r="V32" s="271"/>
      <c r="W32" s="271"/>
      <c r="X32" s="271"/>
      <c r="Y32" s="271"/>
    </row>
    <row r="33" spans="12:25" ht="12.75">
      <c r="L33" s="17"/>
      <c r="M33" s="274"/>
      <c r="N33" s="270"/>
      <c r="O33" s="270"/>
      <c r="P33" s="17"/>
      <c r="Q33" s="270"/>
      <c r="R33" s="274"/>
      <c r="S33" s="274"/>
      <c r="T33" s="274"/>
      <c r="U33" s="274"/>
      <c r="V33" s="274"/>
      <c r="W33" s="274"/>
      <c r="X33" s="274"/>
      <c r="Y33" s="274"/>
    </row>
    <row r="34" spans="12:25" ht="12.75">
      <c r="L34" s="17"/>
      <c r="M34" s="274"/>
      <c r="N34" s="270"/>
      <c r="O34" s="270"/>
      <c r="P34" s="17"/>
      <c r="Q34" s="270"/>
      <c r="R34" s="274"/>
      <c r="S34" s="274"/>
      <c r="T34" s="274"/>
      <c r="U34" s="274"/>
      <c r="V34" s="274"/>
      <c r="W34" s="274"/>
      <c r="X34" s="274"/>
      <c r="Y34" s="274"/>
    </row>
    <row r="35" spans="12:25" ht="12.75">
      <c r="L35" s="17"/>
      <c r="M35" s="274"/>
      <c r="N35" s="270"/>
      <c r="O35" s="270"/>
      <c r="P35" s="17"/>
      <c r="Q35" s="270"/>
      <c r="R35" s="274"/>
      <c r="S35" s="274"/>
      <c r="T35" s="274"/>
      <c r="U35" s="274"/>
      <c r="V35" s="274"/>
      <c r="W35" s="274"/>
      <c r="X35" s="274"/>
      <c r="Y35" s="274"/>
    </row>
    <row r="36" spans="12:25" ht="12.75">
      <c r="L36" s="40"/>
      <c r="M36" s="23"/>
      <c r="N36" s="270"/>
      <c r="O36" s="270"/>
      <c r="P36" s="17"/>
      <c r="Q36" s="270"/>
      <c r="R36" s="23"/>
      <c r="S36" s="23"/>
      <c r="T36" s="23"/>
      <c r="U36" s="23"/>
      <c r="V36" s="23"/>
      <c r="W36" s="23"/>
      <c r="X36" s="23"/>
      <c r="Y36" s="23"/>
    </row>
    <row r="37" spans="12:25" ht="13.5">
      <c r="L37" s="40"/>
      <c r="M37" s="275"/>
      <c r="N37" s="276"/>
      <c r="O37" s="276"/>
      <c r="P37" s="40"/>
      <c r="Q37" s="276"/>
      <c r="R37" s="275"/>
      <c r="S37" s="275"/>
      <c r="T37" s="275"/>
      <c r="U37" s="275"/>
      <c r="V37" s="23"/>
      <c r="W37" s="23"/>
      <c r="X37" s="23"/>
      <c r="Y37" s="23"/>
    </row>
    <row r="38" spans="12:25" ht="12.75">
      <c r="L38" s="17"/>
      <c r="M38" s="22"/>
      <c r="N38" s="270"/>
      <c r="O38" s="270"/>
      <c r="P38" s="40"/>
      <c r="Q38" s="270"/>
      <c r="R38" s="22"/>
      <c r="S38" s="22"/>
      <c r="T38" s="22"/>
      <c r="U38" s="22"/>
      <c r="V38" s="22"/>
      <c r="W38" s="22"/>
      <c r="X38" s="22"/>
      <c r="Y38" s="22"/>
    </row>
    <row r="39" spans="12:25" ht="12.75">
      <c r="L39" s="17"/>
      <c r="M39" s="271"/>
      <c r="N39" s="272"/>
      <c r="O39" s="272"/>
      <c r="P39" s="17"/>
      <c r="Q39" s="272"/>
      <c r="R39" s="271"/>
      <c r="S39" s="271"/>
      <c r="T39" s="271"/>
      <c r="U39" s="272"/>
      <c r="V39" s="272"/>
      <c r="W39" s="272"/>
      <c r="X39" s="272"/>
      <c r="Y39" s="272"/>
    </row>
    <row r="40" spans="12:25" ht="12.75">
      <c r="L40" s="17"/>
      <c r="M40" s="271"/>
      <c r="N40" s="272"/>
      <c r="O40" s="272"/>
      <c r="P40" s="17"/>
      <c r="Q40" s="272"/>
      <c r="R40" s="271"/>
      <c r="S40" s="271"/>
      <c r="T40" s="271"/>
      <c r="U40" s="271"/>
      <c r="V40" s="271"/>
      <c r="W40" s="271"/>
      <c r="X40" s="271"/>
      <c r="Y40" s="271"/>
    </row>
    <row r="41" spans="12:25" ht="12.75">
      <c r="L41" s="17"/>
      <c r="M41" s="274"/>
      <c r="N41" s="270"/>
      <c r="O41" s="270"/>
      <c r="P41" s="17"/>
      <c r="Q41" s="270"/>
      <c r="R41" s="274"/>
      <c r="S41" s="274"/>
      <c r="T41" s="274"/>
      <c r="U41" s="274"/>
      <c r="V41" s="274"/>
      <c r="W41" s="274"/>
      <c r="X41" s="274"/>
      <c r="Y41" s="274"/>
    </row>
    <row r="42" spans="12:25" ht="12.75">
      <c r="L42" s="17"/>
      <c r="M42" s="274"/>
      <c r="N42" s="270"/>
      <c r="O42" s="270"/>
      <c r="P42" s="17"/>
      <c r="Q42" s="270"/>
      <c r="R42" s="274"/>
      <c r="S42" s="274"/>
      <c r="T42" s="274"/>
      <c r="U42" s="274"/>
      <c r="V42" s="274"/>
      <c r="W42" s="274"/>
      <c r="X42" s="274"/>
      <c r="Y42" s="274"/>
    </row>
    <row r="43" spans="12:25" ht="12.75">
      <c r="L43" s="17"/>
      <c r="M43" s="274"/>
      <c r="N43" s="270"/>
      <c r="O43" s="270"/>
      <c r="P43" s="17"/>
      <c r="Q43" s="270"/>
      <c r="R43" s="270"/>
      <c r="S43" s="274"/>
      <c r="T43" s="274"/>
      <c r="U43" s="270"/>
      <c r="V43" s="270"/>
      <c r="W43" s="270"/>
      <c r="X43" s="270"/>
      <c r="Y43" s="270"/>
    </row>
    <row r="44" spans="12:25" ht="12.75">
      <c r="L44" s="17"/>
      <c r="M44" s="274"/>
      <c r="N44" s="277"/>
      <c r="O44" s="277"/>
      <c r="P44" s="17"/>
      <c r="Q44" s="277"/>
      <c r="R44" s="274"/>
      <c r="S44" s="274"/>
      <c r="T44" s="274"/>
      <c r="U44" s="274"/>
      <c r="V44" s="274"/>
      <c r="W44" s="274"/>
      <c r="X44" s="274"/>
      <c r="Y44" s="274"/>
    </row>
    <row r="45" spans="12:25" ht="12.75">
      <c r="L45" s="17"/>
      <c r="M45" s="274"/>
      <c r="N45" s="270"/>
      <c r="O45" s="270"/>
      <c r="P45" s="17"/>
      <c r="Q45" s="270"/>
      <c r="R45" s="274"/>
      <c r="S45" s="274"/>
      <c r="T45" s="274"/>
      <c r="U45" s="274"/>
      <c r="V45" s="274"/>
      <c r="W45" s="274"/>
      <c r="X45" s="274"/>
      <c r="Y45" s="274"/>
    </row>
    <row r="46" spans="12:25" ht="12.75">
      <c r="L46" s="17"/>
      <c r="M46" s="270"/>
      <c r="N46" s="270"/>
      <c r="O46" s="270"/>
      <c r="P46" s="17"/>
      <c r="Q46" s="270"/>
      <c r="R46" s="270"/>
      <c r="S46" s="270"/>
      <c r="T46" s="270"/>
      <c r="U46" s="270"/>
      <c r="V46" s="270"/>
      <c r="W46" s="270"/>
      <c r="X46" s="270"/>
      <c r="Y46" s="270"/>
    </row>
    <row r="47" spans="12:25" ht="12.75">
      <c r="L47" s="40"/>
      <c r="M47" s="278"/>
      <c r="N47" s="270"/>
      <c r="O47" s="270"/>
      <c r="P47" s="17"/>
      <c r="Q47" s="270"/>
      <c r="R47" s="278"/>
      <c r="S47" s="278"/>
      <c r="T47" s="278"/>
      <c r="U47" s="278"/>
      <c r="V47" s="278"/>
      <c r="W47" s="278"/>
      <c r="X47" s="278"/>
      <c r="Y47" s="278"/>
    </row>
    <row r="48" spans="12:25" ht="15.75">
      <c r="L48" s="40"/>
      <c r="M48" s="278"/>
      <c r="N48" s="273"/>
      <c r="O48" s="273"/>
      <c r="P48" s="40"/>
      <c r="Q48" s="270"/>
      <c r="R48" s="278"/>
      <c r="S48" s="278"/>
      <c r="T48" s="278"/>
      <c r="U48" s="278"/>
      <c r="V48" s="278"/>
      <c r="W48" s="278"/>
      <c r="X48" s="278"/>
      <c r="Y48" s="278"/>
    </row>
    <row r="49" spans="12:25" ht="15.75">
      <c r="L49" s="40"/>
      <c r="M49" s="278"/>
      <c r="N49" s="273"/>
      <c r="O49" s="273"/>
      <c r="P49" s="40"/>
      <c r="Q49" s="270"/>
      <c r="R49" s="278"/>
      <c r="S49" s="278"/>
      <c r="T49" s="278"/>
      <c r="U49" s="278"/>
      <c r="V49" s="278"/>
      <c r="W49" s="278"/>
      <c r="X49" s="278"/>
      <c r="Y49" s="278"/>
    </row>
    <row r="50" spans="12:25" ht="12.75">
      <c r="L50" s="40"/>
      <c r="M50" s="23"/>
      <c r="N50" s="270"/>
      <c r="O50" s="270"/>
      <c r="P50" s="40"/>
      <c r="Q50" s="270"/>
      <c r="R50" s="23"/>
      <c r="S50" s="23"/>
      <c r="T50" s="23"/>
      <c r="U50" s="23"/>
      <c r="V50" s="23"/>
      <c r="W50" s="23"/>
      <c r="X50" s="23"/>
      <c r="Y50" s="23"/>
    </row>
    <row r="51" spans="16:18" ht="12.75">
      <c r="P51" s="40"/>
      <c r="Q51" s="17"/>
      <c r="R51" s="17"/>
    </row>
  </sheetData>
  <mergeCells count="6">
    <mergeCell ref="A1:K1"/>
    <mergeCell ref="C5:E5"/>
    <mergeCell ref="F5:H5"/>
    <mergeCell ref="I5:K5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1" sqref="A1:H1"/>
    </sheetView>
  </sheetViews>
  <sheetFormatPr defaultColWidth="9.140625" defaultRowHeight="12.75"/>
  <cols>
    <col min="1" max="8" width="11.7109375" style="0" customWidth="1"/>
  </cols>
  <sheetData>
    <row r="1" spans="1:8" ht="15" customHeight="1">
      <c r="A1" s="1368" t="s">
        <v>95</v>
      </c>
      <c r="B1" s="1368"/>
      <c r="C1" s="1368"/>
      <c r="D1" s="1368"/>
      <c r="E1" s="1368"/>
      <c r="F1" s="1368"/>
      <c r="G1" s="1368"/>
      <c r="H1" s="1368"/>
    </row>
    <row r="2" spans="1:8" ht="15" customHeight="1">
      <c r="A2" s="1369" t="s">
        <v>1696</v>
      </c>
      <c r="B2" s="1369"/>
      <c r="C2" s="1369"/>
      <c r="D2" s="1369"/>
      <c r="E2" s="1369"/>
      <c r="F2" s="1369"/>
      <c r="G2" s="1369"/>
      <c r="H2" s="1369"/>
    </row>
    <row r="3" spans="1:8" ht="15" customHeight="1" thickBot="1">
      <c r="A3" s="1439" t="s">
        <v>488</v>
      </c>
      <c r="B3" s="1439"/>
      <c r="C3" s="1439"/>
      <c r="D3" s="1439"/>
      <c r="E3" s="1439"/>
      <c r="F3" s="1439"/>
      <c r="G3" s="1439"/>
      <c r="H3" s="1439"/>
    </row>
    <row r="4" spans="1:8" ht="15" customHeight="1" thickTop="1">
      <c r="A4" s="596" t="s">
        <v>1330</v>
      </c>
      <c r="B4" s="597" t="s">
        <v>1663</v>
      </c>
      <c r="C4" s="598" t="s">
        <v>738</v>
      </c>
      <c r="D4" s="598" t="s">
        <v>739</v>
      </c>
      <c r="E4" s="599" t="s">
        <v>1347</v>
      </c>
      <c r="F4" s="597" t="s">
        <v>371</v>
      </c>
      <c r="G4" s="597" t="s">
        <v>1490</v>
      </c>
      <c r="H4" s="600" t="s">
        <v>1370</v>
      </c>
    </row>
    <row r="5" spans="1:8" ht="15" customHeight="1">
      <c r="A5" s="601" t="s">
        <v>1665</v>
      </c>
      <c r="B5" s="74">
        <v>0</v>
      </c>
      <c r="C5" s="75">
        <v>0</v>
      </c>
      <c r="D5" s="75">
        <v>0</v>
      </c>
      <c r="E5" s="234">
        <v>0</v>
      </c>
      <c r="F5" s="238">
        <v>0</v>
      </c>
      <c r="G5" s="602">
        <v>0</v>
      </c>
      <c r="H5" s="606">
        <v>0</v>
      </c>
    </row>
    <row r="6" spans="1:8" ht="15" customHeight="1">
      <c r="A6" s="601" t="s">
        <v>1666</v>
      </c>
      <c r="B6" s="74">
        <v>0</v>
      </c>
      <c r="C6" s="75">
        <v>0</v>
      </c>
      <c r="D6" s="75">
        <v>0</v>
      </c>
      <c r="E6" s="235">
        <v>1000</v>
      </c>
      <c r="F6" s="238">
        <v>0</v>
      </c>
      <c r="G6" s="239">
        <v>0</v>
      </c>
      <c r="H6" s="606">
        <v>0</v>
      </c>
    </row>
    <row r="7" spans="1:8" ht="15" customHeight="1">
      <c r="A7" s="601" t="s">
        <v>1667</v>
      </c>
      <c r="B7" s="74">
        <v>500</v>
      </c>
      <c r="C7" s="75">
        <v>1185</v>
      </c>
      <c r="D7" s="75">
        <v>0</v>
      </c>
      <c r="E7" s="235">
        <v>875</v>
      </c>
      <c r="F7" s="239">
        <v>0</v>
      </c>
      <c r="G7" s="239">
        <v>0</v>
      </c>
      <c r="H7" s="603">
        <v>0</v>
      </c>
    </row>
    <row r="8" spans="1:8" ht="15" customHeight="1">
      <c r="A8" s="601" t="s">
        <v>1668</v>
      </c>
      <c r="B8" s="74">
        <v>850</v>
      </c>
      <c r="C8" s="75">
        <v>0</v>
      </c>
      <c r="D8" s="75">
        <v>2480</v>
      </c>
      <c r="E8" s="235">
        <v>2000</v>
      </c>
      <c r="F8" s="239">
        <v>0</v>
      </c>
      <c r="G8" s="239">
        <v>0</v>
      </c>
      <c r="H8" s="603">
        <v>0</v>
      </c>
    </row>
    <row r="9" spans="1:8" ht="15" customHeight="1">
      <c r="A9" s="601" t="s">
        <v>1669</v>
      </c>
      <c r="B9" s="74">
        <v>0</v>
      </c>
      <c r="C9" s="75">
        <v>0</v>
      </c>
      <c r="D9" s="75">
        <v>0</v>
      </c>
      <c r="E9" s="235">
        <v>0</v>
      </c>
      <c r="F9" s="239">
        <v>0</v>
      </c>
      <c r="G9" s="239">
        <v>0</v>
      </c>
      <c r="H9" s="603">
        <v>15000</v>
      </c>
    </row>
    <row r="10" spans="1:8" ht="15" customHeight="1">
      <c r="A10" s="601" t="s">
        <v>1670</v>
      </c>
      <c r="B10" s="74">
        <v>850</v>
      </c>
      <c r="C10" s="75">
        <v>1950</v>
      </c>
      <c r="D10" s="75">
        <v>0</v>
      </c>
      <c r="E10" s="235">
        <v>1125</v>
      </c>
      <c r="F10" s="239">
        <v>6000</v>
      </c>
      <c r="G10" s="239">
        <v>260</v>
      </c>
      <c r="H10" s="603"/>
    </row>
    <row r="11" spans="1:8" ht="15" customHeight="1">
      <c r="A11" s="601" t="s">
        <v>1671</v>
      </c>
      <c r="B11" s="74">
        <v>0</v>
      </c>
      <c r="C11" s="75">
        <v>0</v>
      </c>
      <c r="D11" s="75">
        <v>1000</v>
      </c>
      <c r="E11" s="235">
        <v>1000</v>
      </c>
      <c r="F11" s="239">
        <v>0</v>
      </c>
      <c r="G11" s="239">
        <v>0</v>
      </c>
      <c r="H11" s="604"/>
    </row>
    <row r="12" spans="1:8" ht="15" customHeight="1">
      <c r="A12" s="601" t="s">
        <v>1672</v>
      </c>
      <c r="B12" s="74">
        <v>141.2</v>
      </c>
      <c r="C12" s="75">
        <v>0</v>
      </c>
      <c r="D12" s="75">
        <v>2180</v>
      </c>
      <c r="E12" s="235">
        <v>0</v>
      </c>
      <c r="F12" s="239">
        <v>0</v>
      </c>
      <c r="G12" s="239">
        <v>0</v>
      </c>
      <c r="H12" s="604"/>
    </row>
    <row r="13" spans="1:8" ht="15" customHeight="1">
      <c r="A13" s="601" t="s">
        <v>1673</v>
      </c>
      <c r="B13" s="74">
        <v>1300</v>
      </c>
      <c r="C13" s="75">
        <v>2962.5</v>
      </c>
      <c r="D13" s="75">
        <v>730</v>
      </c>
      <c r="E13" s="235">
        <v>2125</v>
      </c>
      <c r="F13" s="239">
        <v>0</v>
      </c>
      <c r="G13" s="239">
        <v>0</v>
      </c>
      <c r="H13" s="604"/>
    </row>
    <row r="14" spans="1:8" ht="15" customHeight="1">
      <c r="A14" s="601" t="s">
        <v>1169</v>
      </c>
      <c r="B14" s="74">
        <v>500</v>
      </c>
      <c r="C14" s="75">
        <v>0</v>
      </c>
      <c r="D14" s="75">
        <v>0</v>
      </c>
      <c r="E14" s="236" t="s">
        <v>1461</v>
      </c>
      <c r="F14" s="239">
        <v>0</v>
      </c>
      <c r="G14" s="605">
        <v>0</v>
      </c>
      <c r="H14" s="606"/>
    </row>
    <row r="15" spans="1:8" ht="15" customHeight="1">
      <c r="A15" s="601" t="s">
        <v>1170</v>
      </c>
      <c r="B15" s="74">
        <v>1000</v>
      </c>
      <c r="C15" s="75">
        <v>2000</v>
      </c>
      <c r="D15" s="76">
        <v>0</v>
      </c>
      <c r="E15" s="236" t="s">
        <v>1461</v>
      </c>
      <c r="F15" s="239">
        <v>0</v>
      </c>
      <c r="G15" s="605">
        <v>7420</v>
      </c>
      <c r="H15" s="606"/>
    </row>
    <row r="16" spans="1:8" ht="15" customHeight="1">
      <c r="A16" s="607" t="s">
        <v>1171</v>
      </c>
      <c r="B16" s="77">
        <v>330</v>
      </c>
      <c r="C16" s="77">
        <v>2736.7</v>
      </c>
      <c r="D16" s="78">
        <v>5661.58</v>
      </c>
      <c r="E16" s="237">
        <v>4375</v>
      </c>
      <c r="F16" s="78"/>
      <c r="G16" s="78">
        <v>12249.85</v>
      </c>
      <c r="H16" s="608"/>
    </row>
    <row r="17" spans="1:8" ht="15" customHeight="1" thickBot="1">
      <c r="A17" s="609" t="s">
        <v>1174</v>
      </c>
      <c r="B17" s="610">
        <v>5471.2</v>
      </c>
      <c r="C17" s="611">
        <v>10834.2</v>
      </c>
      <c r="D17" s="612">
        <v>12051.58</v>
      </c>
      <c r="E17" s="613">
        <v>12500</v>
      </c>
      <c r="F17" s="614">
        <v>6000</v>
      </c>
      <c r="G17" s="614">
        <v>19929.85</v>
      </c>
      <c r="H17" s="615">
        <v>15000</v>
      </c>
    </row>
    <row r="18" spans="1:8" ht="15" customHeight="1" thickTop="1">
      <c r="A18" s="55"/>
      <c r="B18" s="55"/>
      <c r="C18" s="55"/>
      <c r="D18" s="55"/>
      <c r="E18" s="55"/>
      <c r="F18" s="55"/>
      <c r="G18" s="55"/>
      <c r="H18" s="55"/>
    </row>
    <row r="19" spans="1:8" ht="15" customHeight="1">
      <c r="A19" s="64"/>
      <c r="B19" s="62"/>
      <c r="C19" s="62"/>
      <c r="D19" s="62"/>
      <c r="E19" s="62"/>
      <c r="F19" s="62"/>
      <c r="G19" s="62"/>
      <c r="H19" s="62"/>
    </row>
  </sheetData>
  <mergeCells count="3">
    <mergeCell ref="A3:H3"/>
    <mergeCell ref="A1:H1"/>
    <mergeCell ref="A2:H2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A1" sqref="A1:H1"/>
    </sheetView>
  </sheetViews>
  <sheetFormatPr defaultColWidth="9.140625" defaultRowHeight="12.75"/>
  <cols>
    <col min="1" max="1" width="3.57421875" style="0" bestFit="1" customWidth="1"/>
    <col min="2" max="2" width="30.57421875" style="0" customWidth="1"/>
    <col min="3" max="3" width="10.00390625" style="0" customWidth="1"/>
    <col min="4" max="4" width="10.00390625" style="138" customWidth="1"/>
    <col min="5" max="5" width="10.00390625" style="0" customWidth="1"/>
    <col min="6" max="6" width="10.00390625" style="138" customWidth="1"/>
    <col min="7" max="8" width="10.00390625" style="0" customWidth="1"/>
  </cols>
  <sheetData>
    <row r="1" spans="1:9" ht="12.75">
      <c r="A1" s="1425" t="s">
        <v>96</v>
      </c>
      <c r="B1" s="1425"/>
      <c r="C1" s="1425"/>
      <c r="D1" s="1425"/>
      <c r="E1" s="1425"/>
      <c r="F1" s="1425"/>
      <c r="G1" s="1425"/>
      <c r="H1" s="1425"/>
      <c r="I1" s="138"/>
    </row>
    <row r="2" spans="1:9" ht="15.75">
      <c r="A2" s="1564" t="s">
        <v>1423</v>
      </c>
      <c r="B2" s="1564"/>
      <c r="C2" s="1564"/>
      <c r="D2" s="1564"/>
      <c r="E2" s="1564"/>
      <c r="F2" s="1564"/>
      <c r="G2" s="1564"/>
      <c r="H2" s="1564"/>
      <c r="I2" s="138"/>
    </row>
    <row r="3" spans="1:8" ht="15.75">
      <c r="A3" s="1564"/>
      <c r="B3" s="1564"/>
      <c r="C3" s="1564"/>
      <c r="D3" s="1564"/>
      <c r="E3" s="1564"/>
      <c r="F3" s="1564"/>
      <c r="G3" s="1564"/>
      <c r="H3" s="1564"/>
    </row>
    <row r="4" spans="1:8" ht="13.5" thickBot="1">
      <c r="A4" s="1565" t="s">
        <v>488</v>
      </c>
      <c r="B4" s="1565"/>
      <c r="C4" s="1565"/>
      <c r="D4" s="1565"/>
      <c r="E4" s="1565"/>
      <c r="F4" s="1565"/>
      <c r="G4" s="1565"/>
      <c r="H4" s="1565"/>
    </row>
    <row r="5" spans="1:8" ht="13.5" thickTop="1">
      <c r="A5" s="1571" t="s">
        <v>1134</v>
      </c>
      <c r="B5" s="1574" t="s">
        <v>1135</v>
      </c>
      <c r="C5" s="255"/>
      <c r="D5" s="255"/>
      <c r="E5" s="255"/>
      <c r="F5" s="255"/>
      <c r="G5" s="1577" t="s">
        <v>1411</v>
      </c>
      <c r="H5" s="1578"/>
    </row>
    <row r="6" spans="1:8" ht="12.75">
      <c r="A6" s="1572"/>
      <c r="B6" s="1575"/>
      <c r="C6" s="991">
        <v>2009</v>
      </c>
      <c r="D6" s="991">
        <v>2009</v>
      </c>
      <c r="E6" s="991">
        <v>2010</v>
      </c>
      <c r="F6" s="991">
        <v>2010</v>
      </c>
      <c r="G6" s="1579" t="s">
        <v>218</v>
      </c>
      <c r="H6" s="1580"/>
    </row>
    <row r="7" spans="1:8" ht="12.75">
      <c r="A7" s="1573"/>
      <c r="B7" s="1576"/>
      <c r="C7" s="240" t="s">
        <v>1082</v>
      </c>
      <c r="D7" s="240" t="s">
        <v>217</v>
      </c>
      <c r="E7" s="240" t="s">
        <v>1082</v>
      </c>
      <c r="F7" s="240" t="s">
        <v>217</v>
      </c>
      <c r="G7" s="241" t="s">
        <v>1490</v>
      </c>
      <c r="H7" s="256" t="s">
        <v>1370</v>
      </c>
    </row>
    <row r="8" spans="1:12" ht="12.75">
      <c r="A8" s="257">
        <v>1</v>
      </c>
      <c r="B8" s="684" t="s">
        <v>1136</v>
      </c>
      <c r="C8" s="242">
        <v>86515.076</v>
      </c>
      <c r="D8" s="243">
        <v>86515.076</v>
      </c>
      <c r="E8" s="243">
        <v>102043.7</v>
      </c>
      <c r="F8" s="242">
        <v>103543.726</v>
      </c>
      <c r="G8" s="242">
        <f>D8-C8</f>
        <v>0</v>
      </c>
      <c r="H8" s="685">
        <f>F8-E8</f>
        <v>1500.025999999998</v>
      </c>
      <c r="I8" s="244"/>
      <c r="J8" s="244"/>
      <c r="K8" s="135"/>
      <c r="L8" s="135"/>
    </row>
    <row r="9" spans="1:12" ht="12.75">
      <c r="A9" s="258"/>
      <c r="B9" s="686" t="s">
        <v>1139</v>
      </c>
      <c r="C9" s="245">
        <v>83603.419</v>
      </c>
      <c r="D9" s="245">
        <v>83879.901</v>
      </c>
      <c r="E9" s="245">
        <v>98586.9</v>
      </c>
      <c r="F9" s="245">
        <v>98047.87599999999</v>
      </c>
      <c r="G9" s="245">
        <f>D9-C9</f>
        <v>276.4820000000036</v>
      </c>
      <c r="H9" s="687">
        <f>F9-E9</f>
        <v>-539.0240000000049</v>
      </c>
      <c r="I9" s="244"/>
      <c r="J9" s="244"/>
      <c r="K9" s="135"/>
      <c r="L9" s="135"/>
    </row>
    <row r="10" spans="1:12" ht="12.75">
      <c r="A10" s="259"/>
      <c r="B10" s="688" t="s">
        <v>1140</v>
      </c>
      <c r="C10" s="246">
        <v>22548.576</v>
      </c>
      <c r="D10" s="246">
        <v>23439.576</v>
      </c>
      <c r="E10" s="246">
        <v>30477.4</v>
      </c>
      <c r="F10" s="246">
        <v>28866.926</v>
      </c>
      <c r="G10" s="245">
        <f>D10-C10</f>
        <v>891</v>
      </c>
      <c r="H10" s="687">
        <f aca="true" t="shared" si="0" ref="H10:H39">F10-E10</f>
        <v>-1610.474000000002</v>
      </c>
      <c r="I10" s="244"/>
      <c r="J10" s="244"/>
      <c r="K10" s="135"/>
      <c r="L10" s="135"/>
    </row>
    <row r="11" spans="1:12" ht="12.75">
      <c r="A11" s="259"/>
      <c r="B11" s="688" t="s">
        <v>1141</v>
      </c>
      <c r="C11" s="246">
        <v>61054.843</v>
      </c>
      <c r="D11" s="246">
        <v>60440.325</v>
      </c>
      <c r="E11" s="246">
        <v>68109.5</v>
      </c>
      <c r="F11" s="246">
        <v>69180.95</v>
      </c>
      <c r="G11" s="245">
        <f aca="true" t="shared" si="1" ref="G11:G39">D11-C11</f>
        <v>-614.5180000000037</v>
      </c>
      <c r="H11" s="687">
        <f t="shared" si="0"/>
        <v>1071.449999999997</v>
      </c>
      <c r="I11" s="244"/>
      <c r="J11" s="244"/>
      <c r="K11" s="135"/>
      <c r="L11" s="135"/>
    </row>
    <row r="12" spans="1:12" ht="12.75">
      <c r="A12" s="258"/>
      <c r="B12" s="686" t="s">
        <v>1142</v>
      </c>
      <c r="C12" s="246">
        <v>2911.657</v>
      </c>
      <c r="D12" s="246">
        <v>2635.175</v>
      </c>
      <c r="E12" s="246">
        <v>3456.8</v>
      </c>
      <c r="F12" s="246">
        <v>5495.85</v>
      </c>
      <c r="G12" s="245">
        <f t="shared" si="1"/>
        <v>-276.48199999999997</v>
      </c>
      <c r="H12" s="687">
        <f t="shared" si="0"/>
        <v>2039.0500000000002</v>
      </c>
      <c r="I12" s="244"/>
      <c r="J12" s="244"/>
      <c r="K12" s="135"/>
      <c r="L12" s="135"/>
    </row>
    <row r="13" spans="1:12" ht="12.75">
      <c r="A13" s="257">
        <v>2</v>
      </c>
      <c r="B13" s="684" t="s">
        <v>1143</v>
      </c>
      <c r="C13" s="242">
        <v>29478.5</v>
      </c>
      <c r="D13" s="247">
        <v>29478.5</v>
      </c>
      <c r="E13" s="242">
        <v>35519.4</v>
      </c>
      <c r="F13" s="247">
        <v>35519.4</v>
      </c>
      <c r="G13" s="242">
        <f t="shared" si="1"/>
        <v>0</v>
      </c>
      <c r="H13" s="685">
        <f t="shared" si="0"/>
        <v>0</v>
      </c>
      <c r="I13" s="244"/>
      <c r="J13" s="244"/>
      <c r="K13" s="135"/>
      <c r="L13" s="135"/>
    </row>
    <row r="14" spans="1:12" ht="12.75">
      <c r="A14" s="258"/>
      <c r="B14" s="686" t="s">
        <v>1139</v>
      </c>
      <c r="C14" s="245">
        <v>11038.925000000001</v>
      </c>
      <c r="D14" s="246">
        <v>11075.55</v>
      </c>
      <c r="E14" s="245">
        <v>15037.7</v>
      </c>
      <c r="F14" s="246">
        <v>15050.1</v>
      </c>
      <c r="G14" s="245">
        <f t="shared" si="1"/>
        <v>36.62499999999818</v>
      </c>
      <c r="H14" s="687">
        <f t="shared" si="0"/>
        <v>12.399999999999636</v>
      </c>
      <c r="I14" s="244"/>
      <c r="J14" s="244"/>
      <c r="K14" s="135"/>
      <c r="L14" s="135"/>
    </row>
    <row r="15" spans="1:12" ht="12.75">
      <c r="A15" s="259"/>
      <c r="B15" s="688" t="s">
        <v>1144</v>
      </c>
      <c r="C15" s="246">
        <v>302.225</v>
      </c>
      <c r="D15" s="246">
        <v>303.85</v>
      </c>
      <c r="E15" s="246">
        <v>309.1</v>
      </c>
      <c r="F15" s="246">
        <v>321.425</v>
      </c>
      <c r="G15" s="245">
        <f t="shared" si="1"/>
        <v>1.625</v>
      </c>
      <c r="H15" s="687">
        <f t="shared" si="0"/>
        <v>12.324999999999989</v>
      </c>
      <c r="I15" s="244"/>
      <c r="J15" s="244"/>
      <c r="K15" s="135"/>
      <c r="L15" s="135"/>
    </row>
    <row r="16" spans="1:12" ht="12.75">
      <c r="A16" s="259"/>
      <c r="B16" s="688" t="s">
        <v>1141</v>
      </c>
      <c r="C16" s="246">
        <v>10736.7</v>
      </c>
      <c r="D16" s="245">
        <v>10771.7</v>
      </c>
      <c r="E16" s="246">
        <v>14728.7</v>
      </c>
      <c r="F16" s="245">
        <v>14728.675</v>
      </c>
      <c r="G16" s="245">
        <f t="shared" si="1"/>
        <v>35</v>
      </c>
      <c r="H16" s="687">
        <f t="shared" si="0"/>
        <v>-0.02500000000145519</v>
      </c>
      <c r="I16" s="244"/>
      <c r="J16" s="244"/>
      <c r="K16" s="135"/>
      <c r="L16" s="135"/>
    </row>
    <row r="17" spans="1:12" ht="12.75">
      <c r="A17" s="258"/>
      <c r="B17" s="686" t="s">
        <v>1145</v>
      </c>
      <c r="C17" s="246">
        <v>18439.575</v>
      </c>
      <c r="D17" s="248">
        <v>18402.95</v>
      </c>
      <c r="E17" s="246">
        <v>20481.7</v>
      </c>
      <c r="F17" s="248">
        <v>20469.3</v>
      </c>
      <c r="G17" s="245">
        <f t="shared" si="1"/>
        <v>-36.625</v>
      </c>
      <c r="H17" s="687">
        <f t="shared" si="0"/>
        <v>-12.400000000001455</v>
      </c>
      <c r="I17" s="244"/>
      <c r="J17" s="244"/>
      <c r="K17" s="135"/>
      <c r="L17" s="135"/>
    </row>
    <row r="18" spans="1:12" ht="12.75">
      <c r="A18" s="257">
        <v>3</v>
      </c>
      <c r="B18" s="684" t="s">
        <v>1146</v>
      </c>
      <c r="C18" s="242">
        <v>216.915</v>
      </c>
      <c r="D18" s="247">
        <v>216.915</v>
      </c>
      <c r="E18" s="242">
        <v>0</v>
      </c>
      <c r="F18" s="247">
        <v>0</v>
      </c>
      <c r="G18" s="242">
        <f t="shared" si="1"/>
        <v>0</v>
      </c>
      <c r="H18" s="685">
        <f t="shared" si="0"/>
        <v>0</v>
      </c>
      <c r="I18" s="244"/>
      <c r="J18" s="244"/>
      <c r="K18" s="135"/>
      <c r="L18" s="135"/>
    </row>
    <row r="19" spans="1:12" ht="12.75">
      <c r="A19" s="258"/>
      <c r="B19" s="686" t="s">
        <v>1139</v>
      </c>
      <c r="C19" s="248">
        <v>76.896</v>
      </c>
      <c r="D19" s="246">
        <v>85.122</v>
      </c>
      <c r="E19" s="248">
        <v>0</v>
      </c>
      <c r="F19" s="246">
        <v>0</v>
      </c>
      <c r="G19" s="245">
        <f t="shared" si="1"/>
        <v>8.225999999999999</v>
      </c>
      <c r="H19" s="687">
        <f t="shared" si="0"/>
        <v>0</v>
      </c>
      <c r="I19" s="244"/>
      <c r="J19" s="244"/>
      <c r="K19" s="135"/>
      <c r="L19" s="135"/>
    </row>
    <row r="20" spans="1:12" ht="12.75">
      <c r="A20" s="259"/>
      <c r="B20" s="688" t="s">
        <v>1140</v>
      </c>
      <c r="C20" s="246">
        <v>76.896</v>
      </c>
      <c r="D20" s="246">
        <v>85.122</v>
      </c>
      <c r="E20" s="246">
        <v>0</v>
      </c>
      <c r="F20" s="246">
        <v>0</v>
      </c>
      <c r="G20" s="245">
        <f t="shared" si="1"/>
        <v>8.225999999999999</v>
      </c>
      <c r="H20" s="687">
        <f t="shared" si="0"/>
        <v>0</v>
      </c>
      <c r="I20" s="244"/>
      <c r="J20" s="244"/>
      <c r="K20" s="135"/>
      <c r="L20" s="135"/>
    </row>
    <row r="21" spans="1:12" ht="12.75">
      <c r="A21" s="259"/>
      <c r="B21" s="688" t="s">
        <v>1141</v>
      </c>
      <c r="C21" s="246">
        <v>0</v>
      </c>
      <c r="D21" s="248">
        <v>0</v>
      </c>
      <c r="E21" s="246">
        <v>0</v>
      </c>
      <c r="F21" s="248">
        <v>0</v>
      </c>
      <c r="G21" s="245">
        <f t="shared" si="1"/>
        <v>0</v>
      </c>
      <c r="H21" s="687">
        <f t="shared" si="0"/>
        <v>0</v>
      </c>
      <c r="I21" s="244"/>
      <c r="J21" s="244"/>
      <c r="K21" s="135"/>
      <c r="L21" s="135"/>
    </row>
    <row r="22" spans="1:12" ht="12.75">
      <c r="A22" s="258"/>
      <c r="B22" s="686" t="s">
        <v>1145</v>
      </c>
      <c r="C22" s="246">
        <v>140.019</v>
      </c>
      <c r="D22" s="248">
        <v>131.793</v>
      </c>
      <c r="E22" s="246">
        <v>0</v>
      </c>
      <c r="F22" s="248">
        <v>0</v>
      </c>
      <c r="G22" s="245">
        <f t="shared" si="1"/>
        <v>-8.225999999999999</v>
      </c>
      <c r="H22" s="687">
        <f t="shared" si="0"/>
        <v>0</v>
      </c>
      <c r="I22" s="244"/>
      <c r="J22" s="244"/>
      <c r="K22" s="135"/>
      <c r="L22" s="135"/>
    </row>
    <row r="23" spans="1:12" ht="12.75">
      <c r="A23" s="257">
        <v>4</v>
      </c>
      <c r="B23" s="684" t="s">
        <v>1151</v>
      </c>
      <c r="C23" s="249">
        <v>4433.644</v>
      </c>
      <c r="D23" s="247">
        <v>4433.644</v>
      </c>
      <c r="E23" s="249">
        <v>5126.9</v>
      </c>
      <c r="F23" s="247">
        <v>5126.894</v>
      </c>
      <c r="G23" s="242">
        <f t="shared" si="1"/>
        <v>0</v>
      </c>
      <c r="H23" s="685">
        <f t="shared" si="0"/>
        <v>-0.0059999999994033715</v>
      </c>
      <c r="I23" s="244"/>
      <c r="J23" s="244"/>
      <c r="K23" s="135"/>
      <c r="L23" s="135"/>
    </row>
    <row r="24" spans="1:12" ht="12.75">
      <c r="A24" s="258"/>
      <c r="B24" s="686" t="s">
        <v>1139</v>
      </c>
      <c r="C24" s="248">
        <v>1155.125</v>
      </c>
      <c r="D24" s="246">
        <v>1444.957</v>
      </c>
      <c r="E24" s="248">
        <v>2635</v>
      </c>
      <c r="F24" s="246">
        <v>2885.929</v>
      </c>
      <c r="G24" s="245">
        <f t="shared" si="1"/>
        <v>289.8320000000001</v>
      </c>
      <c r="H24" s="687">
        <f t="shared" si="0"/>
        <v>250.9290000000001</v>
      </c>
      <c r="I24" s="244"/>
      <c r="J24" s="244"/>
      <c r="K24" s="135"/>
      <c r="L24" s="135"/>
    </row>
    <row r="25" spans="1:12" ht="12.75">
      <c r="A25" s="259"/>
      <c r="B25" s="688" t="s">
        <v>1140</v>
      </c>
      <c r="C25" s="246">
        <v>1155.125</v>
      </c>
      <c r="D25" s="248">
        <v>1444.957</v>
      </c>
      <c r="E25" s="246">
        <v>2635</v>
      </c>
      <c r="F25" s="248">
        <v>2885.929</v>
      </c>
      <c r="G25" s="245">
        <f t="shared" si="1"/>
        <v>289.8320000000001</v>
      </c>
      <c r="H25" s="687">
        <f t="shared" si="0"/>
        <v>250.9290000000001</v>
      </c>
      <c r="I25" s="244"/>
      <c r="J25" s="244"/>
      <c r="K25" s="135"/>
      <c r="L25" s="135"/>
    </row>
    <row r="26" spans="1:12" ht="12.75">
      <c r="A26" s="258"/>
      <c r="B26" s="686" t="s">
        <v>1145</v>
      </c>
      <c r="C26" s="246">
        <v>3278.5190000000002</v>
      </c>
      <c r="D26" s="248">
        <v>2988.687</v>
      </c>
      <c r="E26" s="246">
        <v>2491.9</v>
      </c>
      <c r="F26" s="246">
        <v>2240.965</v>
      </c>
      <c r="G26" s="245">
        <f t="shared" si="1"/>
        <v>-289.83200000000033</v>
      </c>
      <c r="H26" s="687">
        <f t="shared" si="0"/>
        <v>-250.93499999999995</v>
      </c>
      <c r="I26" s="244"/>
      <c r="J26" s="244"/>
      <c r="K26" s="135"/>
      <c r="L26" s="135"/>
    </row>
    <row r="27" spans="1:12" ht="12.75">
      <c r="A27" s="258"/>
      <c r="B27" s="686" t="s">
        <v>1371</v>
      </c>
      <c r="C27" s="246" t="s">
        <v>1461</v>
      </c>
      <c r="D27" s="248">
        <v>0</v>
      </c>
      <c r="E27" s="246">
        <v>4</v>
      </c>
      <c r="F27" s="246">
        <v>4</v>
      </c>
      <c r="G27" s="1335" t="s">
        <v>1461</v>
      </c>
      <c r="H27" s="687">
        <f t="shared" si="0"/>
        <v>0</v>
      </c>
      <c r="I27" s="244"/>
      <c r="J27" s="244"/>
      <c r="K27" s="135"/>
      <c r="L27" s="135"/>
    </row>
    <row r="28" spans="1:12" ht="12.75">
      <c r="A28" s="257">
        <v>5</v>
      </c>
      <c r="B28" s="684" t="s">
        <v>1152</v>
      </c>
      <c r="C28" s="249">
        <v>229.6</v>
      </c>
      <c r="D28" s="247">
        <v>207.397</v>
      </c>
      <c r="E28" s="249">
        <v>169.7</v>
      </c>
      <c r="F28" s="247">
        <v>163.158</v>
      </c>
      <c r="G28" s="242">
        <f t="shared" si="1"/>
        <v>-22.203000000000003</v>
      </c>
      <c r="H28" s="685">
        <f t="shared" si="0"/>
        <v>-6.542000000000002</v>
      </c>
      <c r="I28" s="244"/>
      <c r="J28" s="244"/>
      <c r="K28" s="135"/>
      <c r="L28" s="135"/>
    </row>
    <row r="29" spans="1:12" ht="12.75">
      <c r="A29" s="258"/>
      <c r="B29" s="686" t="s">
        <v>1139</v>
      </c>
      <c r="C29" s="248">
        <v>157.6</v>
      </c>
      <c r="D29" s="246">
        <v>157.6</v>
      </c>
      <c r="E29" s="248">
        <v>157.6</v>
      </c>
      <c r="F29" s="246">
        <v>157.6</v>
      </c>
      <c r="G29" s="245">
        <f t="shared" si="1"/>
        <v>0</v>
      </c>
      <c r="H29" s="687">
        <f t="shared" si="0"/>
        <v>0</v>
      </c>
      <c r="I29" s="244"/>
      <c r="J29" s="244"/>
      <c r="K29" s="135"/>
      <c r="L29" s="135"/>
    </row>
    <row r="30" spans="1:12" ht="12.75">
      <c r="A30" s="259"/>
      <c r="B30" s="688" t="s">
        <v>1153</v>
      </c>
      <c r="C30" s="246">
        <v>157.6</v>
      </c>
      <c r="D30" s="246">
        <v>157.6</v>
      </c>
      <c r="E30" s="246">
        <v>157.6</v>
      </c>
      <c r="F30" s="246">
        <v>157.6</v>
      </c>
      <c r="G30" s="245">
        <f t="shared" si="1"/>
        <v>0</v>
      </c>
      <c r="H30" s="687">
        <f t="shared" si="0"/>
        <v>0</v>
      </c>
      <c r="I30" s="244"/>
      <c r="J30" s="244"/>
      <c r="K30" s="135"/>
      <c r="L30" s="135"/>
    </row>
    <row r="31" spans="1:12" ht="12.75">
      <c r="A31" s="258"/>
      <c r="B31" s="686" t="s">
        <v>1154</v>
      </c>
      <c r="C31" s="246">
        <v>72</v>
      </c>
      <c r="D31" s="246">
        <v>49.797</v>
      </c>
      <c r="E31" s="246">
        <v>12.1</v>
      </c>
      <c r="F31" s="246">
        <v>5.558</v>
      </c>
      <c r="G31" s="245">
        <f t="shared" si="1"/>
        <v>-22.203000000000003</v>
      </c>
      <c r="H31" s="687">
        <f t="shared" si="0"/>
        <v>-6.542</v>
      </c>
      <c r="I31" s="244"/>
      <c r="J31" s="244"/>
      <c r="K31" s="135"/>
      <c r="L31" s="135"/>
    </row>
    <row r="32" spans="1:12" ht="12.75">
      <c r="A32" s="258"/>
      <c r="B32" s="686" t="s">
        <v>1155</v>
      </c>
      <c r="C32" s="246">
        <v>72</v>
      </c>
      <c r="D32" s="246">
        <v>49.8</v>
      </c>
      <c r="E32" s="246">
        <v>12.1</v>
      </c>
      <c r="F32" s="246">
        <v>5.6</v>
      </c>
      <c r="G32" s="245">
        <f t="shared" si="1"/>
        <v>-22.200000000000003</v>
      </c>
      <c r="H32" s="687">
        <f t="shared" si="0"/>
        <v>-6.5</v>
      </c>
      <c r="I32" s="244"/>
      <c r="J32" s="244"/>
      <c r="K32" s="135"/>
      <c r="L32" s="135"/>
    </row>
    <row r="33" spans="1:12" ht="12.75">
      <c r="A33" s="257">
        <v>6</v>
      </c>
      <c r="B33" s="684" t="s">
        <v>1156</v>
      </c>
      <c r="C33" s="247">
        <v>8835.8</v>
      </c>
      <c r="D33" s="242">
        <v>-353.3</v>
      </c>
      <c r="E33" s="247">
        <v>15000</v>
      </c>
      <c r="F33" s="249">
        <v>-1412</v>
      </c>
      <c r="G33" s="242">
        <f t="shared" si="1"/>
        <v>-9189.099999999999</v>
      </c>
      <c r="H33" s="685">
        <f t="shared" si="0"/>
        <v>-16412</v>
      </c>
      <c r="I33" s="244"/>
      <c r="J33" s="244"/>
      <c r="K33" s="135"/>
      <c r="L33" s="135"/>
    </row>
    <row r="34" spans="1:12" ht="12.75">
      <c r="A34" s="257"/>
      <c r="B34" s="686" t="s">
        <v>1040</v>
      </c>
      <c r="C34" s="246">
        <v>8835.8</v>
      </c>
      <c r="D34" s="245">
        <v>-353.3</v>
      </c>
      <c r="E34" s="246">
        <v>15000</v>
      </c>
      <c r="F34" s="248">
        <v>-1412</v>
      </c>
      <c r="G34" s="245">
        <f t="shared" si="1"/>
        <v>-9189.099999999999</v>
      </c>
      <c r="H34" s="687">
        <f t="shared" si="0"/>
        <v>-16412</v>
      </c>
      <c r="I34" s="244"/>
      <c r="J34" s="244"/>
      <c r="K34" s="135"/>
      <c r="L34" s="135"/>
    </row>
    <row r="35" spans="1:12" ht="13.5">
      <c r="A35" s="257">
        <v>7</v>
      </c>
      <c r="B35" s="684" t="s">
        <v>1157</v>
      </c>
      <c r="C35" s="242">
        <v>129709.53500000002</v>
      </c>
      <c r="D35" s="250">
        <v>120498.232</v>
      </c>
      <c r="E35" s="242">
        <v>157859.72</v>
      </c>
      <c r="F35" s="249">
        <v>142941.178</v>
      </c>
      <c r="G35" s="242">
        <f t="shared" si="1"/>
        <v>-9211.303000000014</v>
      </c>
      <c r="H35" s="685">
        <f t="shared" si="0"/>
        <v>-14918.541999999987</v>
      </c>
      <c r="I35" s="244"/>
      <c r="J35" s="244"/>
      <c r="K35" s="135"/>
      <c r="L35" s="135"/>
    </row>
    <row r="36" spans="1:12" ht="13.5">
      <c r="A36" s="257"/>
      <c r="B36" s="684" t="s">
        <v>1158</v>
      </c>
      <c r="C36" s="242">
        <v>104867.76500000001</v>
      </c>
      <c r="D36" s="1336">
        <v>96289.83</v>
      </c>
      <c r="E36" s="242">
        <v>131417.22499999998</v>
      </c>
      <c r="F36" s="1336">
        <v>114729.505</v>
      </c>
      <c r="G36" s="242">
        <f t="shared" si="1"/>
        <v>-8577.935000000012</v>
      </c>
      <c r="H36" s="685">
        <f t="shared" si="0"/>
        <v>-16687.719999999972</v>
      </c>
      <c r="I36" s="244"/>
      <c r="J36" s="244"/>
      <c r="K36" s="135"/>
      <c r="L36" s="135"/>
    </row>
    <row r="37" spans="1:12" ht="12.75">
      <c r="A37" s="260"/>
      <c r="B37" s="688" t="s">
        <v>1159</v>
      </c>
      <c r="C37" s="252">
        <v>32918.622</v>
      </c>
      <c r="D37" s="248">
        <v>24920.204999999998</v>
      </c>
      <c r="E37" s="252">
        <v>48421.45</v>
      </c>
      <c r="F37" s="248">
        <v>30662.28</v>
      </c>
      <c r="G37" s="245">
        <f t="shared" si="1"/>
        <v>-7998.417000000005</v>
      </c>
      <c r="H37" s="687">
        <f t="shared" si="0"/>
        <v>-17759.17</v>
      </c>
      <c r="I37" s="244"/>
      <c r="J37" s="244"/>
      <c r="K37" s="135"/>
      <c r="L37" s="135"/>
    </row>
    <row r="38" spans="1:12" ht="12.75">
      <c r="A38" s="261"/>
      <c r="B38" s="688" t="s">
        <v>1412</v>
      </c>
      <c r="C38" s="251">
        <v>71949.14300000001</v>
      </c>
      <c r="D38" s="246">
        <v>71369.625</v>
      </c>
      <c r="E38" s="251">
        <v>82995.775</v>
      </c>
      <c r="F38" s="253">
        <v>84067.225</v>
      </c>
      <c r="G38" s="245">
        <f t="shared" si="1"/>
        <v>-579.5180000000109</v>
      </c>
      <c r="H38" s="687">
        <f t="shared" si="0"/>
        <v>1071.4500000000116</v>
      </c>
      <c r="I38" s="244"/>
      <c r="J38" s="244"/>
      <c r="K38" s="135"/>
      <c r="L38" s="135"/>
    </row>
    <row r="39" spans="1:12" ht="12.75">
      <c r="A39" s="260"/>
      <c r="B39" s="684" t="s">
        <v>1160</v>
      </c>
      <c r="C39" s="249">
        <v>24841.77</v>
      </c>
      <c r="D39" s="247">
        <v>24208.402000000002</v>
      </c>
      <c r="E39" s="249">
        <v>26442.494999999995</v>
      </c>
      <c r="F39" s="249">
        <v>28211.673000000003</v>
      </c>
      <c r="G39" s="242">
        <f t="shared" si="1"/>
        <v>-633.3679999999986</v>
      </c>
      <c r="H39" s="685">
        <f t="shared" si="0"/>
        <v>1769.1780000000072</v>
      </c>
      <c r="J39" s="244"/>
      <c r="K39" s="135"/>
      <c r="L39" s="135"/>
    </row>
    <row r="40" spans="1:12" ht="13.5" thickBot="1">
      <c r="A40" s="262"/>
      <c r="B40" s="689"/>
      <c r="C40" s="263"/>
      <c r="D40" s="264"/>
      <c r="E40" s="264"/>
      <c r="F40" s="265"/>
      <c r="G40" s="264"/>
      <c r="H40" s="266"/>
      <c r="K40" s="135"/>
      <c r="L40" s="135"/>
    </row>
    <row r="41" spans="1:8" ht="13.5" thickTop="1">
      <c r="A41" s="61"/>
      <c r="B41" s="61"/>
      <c r="C41" s="61"/>
      <c r="D41" s="212"/>
      <c r="E41" s="61"/>
      <c r="F41" s="212"/>
      <c r="G41" s="61"/>
      <c r="H41" s="61"/>
    </row>
    <row r="42" spans="1:8" ht="12.75">
      <c r="A42" s="61"/>
      <c r="B42" s="61"/>
      <c r="C42" s="61"/>
      <c r="D42" s="212"/>
      <c r="E42" s="61"/>
      <c r="F42" s="212"/>
      <c r="G42" s="61"/>
      <c r="H42" s="254"/>
    </row>
    <row r="43" spans="1:8" ht="12.75">
      <c r="A43" s="61"/>
      <c r="B43" s="61"/>
      <c r="C43" s="61"/>
      <c r="D43" s="212"/>
      <c r="E43" s="61"/>
      <c r="F43" s="212"/>
      <c r="G43" s="61"/>
      <c r="H43" s="212"/>
    </row>
    <row r="44" spans="1:8" ht="12.75">
      <c r="A44" s="61"/>
      <c r="B44" s="61"/>
      <c r="C44" s="61"/>
      <c r="D44" s="212"/>
      <c r="E44" s="61"/>
      <c r="F44" s="212"/>
      <c r="G44" s="61"/>
      <c r="H44" s="61"/>
    </row>
  </sheetData>
  <mergeCells count="8">
    <mergeCell ref="A1:H1"/>
    <mergeCell ref="A2:H2"/>
    <mergeCell ref="A5:A7"/>
    <mergeCell ref="B5:B7"/>
    <mergeCell ref="G5:H5"/>
    <mergeCell ref="G6:H6"/>
    <mergeCell ref="A4:H4"/>
    <mergeCell ref="A3:H3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workbookViewId="0" topLeftCell="A1">
      <selection activeCell="B1" sqref="B1:G1"/>
    </sheetView>
  </sheetViews>
  <sheetFormatPr defaultColWidth="9.140625" defaultRowHeight="12.75"/>
  <cols>
    <col min="2" max="2" width="26.140625" style="0" customWidth="1"/>
    <col min="3" max="7" width="11.7109375" style="0" customWidth="1"/>
  </cols>
  <sheetData>
    <row r="1" spans="2:7" ht="12.75">
      <c r="B1" s="1587" t="s">
        <v>97</v>
      </c>
      <c r="C1" s="1587"/>
      <c r="D1" s="1587"/>
      <c r="E1" s="1587"/>
      <c r="F1" s="1587"/>
      <c r="G1" s="1587"/>
    </row>
    <row r="2" spans="2:7" ht="15.75">
      <c r="B2" s="1588" t="s">
        <v>1343</v>
      </c>
      <c r="C2" s="1588"/>
      <c r="D2" s="1588"/>
      <c r="E2" s="1588"/>
      <c r="F2" s="1588"/>
      <c r="G2" s="1588"/>
    </row>
    <row r="3" spans="2:7" ht="15.75" customHeight="1">
      <c r="B3" s="1584" t="s">
        <v>214</v>
      </c>
      <c r="C3" s="1584"/>
      <c r="D3" s="1584"/>
      <c r="E3" s="1584"/>
      <c r="F3" s="1584"/>
      <c r="G3" s="1584"/>
    </row>
    <row r="4" spans="2:7" ht="13.5" thickBot="1">
      <c r="B4" s="100" t="s">
        <v>737</v>
      </c>
      <c r="C4" s="100"/>
      <c r="D4" s="100"/>
      <c r="E4" s="690"/>
      <c r="F4" s="1421" t="s">
        <v>488</v>
      </c>
      <c r="G4" s="1421"/>
    </row>
    <row r="5" spans="2:7" ht="15" customHeight="1" thickTop="1">
      <c r="B5" s="1589"/>
      <c r="C5" s="1591" t="s">
        <v>371</v>
      </c>
      <c r="D5" s="1591" t="s">
        <v>1061</v>
      </c>
      <c r="E5" s="1591" t="s">
        <v>1147</v>
      </c>
      <c r="F5" s="1593" t="s">
        <v>1516</v>
      </c>
      <c r="G5" s="1594"/>
    </row>
    <row r="6" spans="2:7" ht="15" customHeight="1">
      <c r="B6" s="1590"/>
      <c r="C6" s="1592"/>
      <c r="D6" s="1592"/>
      <c r="E6" s="1592"/>
      <c r="F6" s="705" t="s">
        <v>1490</v>
      </c>
      <c r="G6" s="693" t="s">
        <v>1370</v>
      </c>
    </row>
    <row r="7" spans="2:7" ht="15" customHeight="1">
      <c r="B7" s="700"/>
      <c r="C7" s="691"/>
      <c r="D7" s="691"/>
      <c r="E7" s="691"/>
      <c r="F7" s="706"/>
      <c r="G7" s="694"/>
    </row>
    <row r="8" spans="2:7" ht="15" customHeight="1">
      <c r="B8" s="701" t="s">
        <v>1212</v>
      </c>
      <c r="C8" s="101">
        <v>30570.9</v>
      </c>
      <c r="D8" s="101">
        <v>25115.6</v>
      </c>
      <c r="E8" s="101">
        <v>27247</v>
      </c>
      <c r="F8" s="707">
        <v>-17.844747783022427</v>
      </c>
      <c r="G8" s="695">
        <v>8.486359075634269</v>
      </c>
    </row>
    <row r="9" spans="2:7" ht="15" customHeight="1">
      <c r="B9" s="702"/>
      <c r="C9" s="101"/>
      <c r="D9" s="101"/>
      <c r="E9" s="101"/>
      <c r="F9" s="707"/>
      <c r="G9" s="695"/>
    </row>
    <row r="10" spans="2:7" ht="15" customHeight="1">
      <c r="B10" s="702" t="s">
        <v>1213</v>
      </c>
      <c r="C10" s="102">
        <v>17732.8</v>
      </c>
      <c r="D10" s="102">
        <v>15557.2</v>
      </c>
      <c r="E10" s="102">
        <v>17380.7</v>
      </c>
      <c r="F10" s="708">
        <v>-12.268790038798144</v>
      </c>
      <c r="G10" s="696">
        <v>11.721260895276785</v>
      </c>
    </row>
    <row r="11" spans="2:7" ht="15" customHeight="1">
      <c r="B11" s="703" t="s">
        <v>1214</v>
      </c>
      <c r="C11" s="103">
        <v>12838.1</v>
      </c>
      <c r="D11" s="103">
        <v>9558.4</v>
      </c>
      <c r="E11" s="103">
        <v>9866.3</v>
      </c>
      <c r="F11" s="106">
        <v>-25.546615153332667</v>
      </c>
      <c r="G11" s="697">
        <v>3.2212504184800963</v>
      </c>
    </row>
    <row r="12" spans="2:7" ht="15" customHeight="1">
      <c r="B12" s="700"/>
      <c r="C12" s="102"/>
      <c r="D12" s="102"/>
      <c r="E12" s="102"/>
      <c r="F12" s="707"/>
      <c r="G12" s="695"/>
    </row>
    <row r="13" spans="2:7" ht="15" customHeight="1">
      <c r="B13" s="701" t="s">
        <v>1215</v>
      </c>
      <c r="C13" s="101">
        <v>116026.5</v>
      </c>
      <c r="D13" s="101">
        <v>153391.3</v>
      </c>
      <c r="E13" s="101">
        <v>154272.9</v>
      </c>
      <c r="F13" s="707">
        <v>32.20367760813264</v>
      </c>
      <c r="G13" s="695">
        <v>0.5747392453157261</v>
      </c>
    </row>
    <row r="14" spans="2:7" ht="15" customHeight="1">
      <c r="B14" s="702"/>
      <c r="C14" s="101"/>
      <c r="D14" s="101"/>
      <c r="E14" s="101"/>
      <c r="F14" s="707"/>
      <c r="G14" s="695"/>
    </row>
    <row r="15" spans="2:7" ht="15" customHeight="1">
      <c r="B15" s="702" t="s">
        <v>1216</v>
      </c>
      <c r="C15" s="102">
        <v>61757.4</v>
      </c>
      <c r="D15" s="102">
        <v>82122.2</v>
      </c>
      <c r="E15" s="102">
        <v>104402.2</v>
      </c>
      <c r="F15" s="708">
        <v>32.97548148076186</v>
      </c>
      <c r="G15" s="696">
        <v>27.130300941767246</v>
      </c>
    </row>
    <row r="16" spans="2:7" ht="15" customHeight="1">
      <c r="B16" s="703" t="s">
        <v>1217</v>
      </c>
      <c r="C16" s="103">
        <v>54269.1</v>
      </c>
      <c r="D16" s="103">
        <v>71269.1</v>
      </c>
      <c r="E16" s="103">
        <v>49870.7</v>
      </c>
      <c r="F16" s="106">
        <v>31.325376687654682</v>
      </c>
      <c r="G16" s="697">
        <v>-30.024793353641357</v>
      </c>
    </row>
    <row r="17" spans="2:7" ht="15" customHeight="1">
      <c r="B17" s="700"/>
      <c r="C17" s="101"/>
      <c r="D17" s="101"/>
      <c r="E17" s="101"/>
      <c r="F17" s="707"/>
      <c r="G17" s="695"/>
    </row>
    <row r="18" spans="2:7" ht="15" customHeight="1">
      <c r="B18" s="701" t="s">
        <v>1218</v>
      </c>
      <c r="C18" s="101">
        <v>-85455.6</v>
      </c>
      <c r="D18" s="101">
        <v>-128275.7</v>
      </c>
      <c r="E18" s="101">
        <v>-127025.9</v>
      </c>
      <c r="F18" s="707">
        <v>50.10800930541711</v>
      </c>
      <c r="G18" s="695">
        <v>-0.9743076825930501</v>
      </c>
    </row>
    <row r="19" spans="2:7" ht="15" customHeight="1">
      <c r="B19" s="702"/>
      <c r="C19" s="102"/>
      <c r="D19" s="102"/>
      <c r="E19" s="102"/>
      <c r="F19" s="707"/>
      <c r="G19" s="695"/>
    </row>
    <row r="20" spans="2:7" ht="15" customHeight="1">
      <c r="B20" s="702" t="s">
        <v>1219</v>
      </c>
      <c r="C20" s="102">
        <v>-44024.6</v>
      </c>
      <c r="D20" s="102">
        <v>-66565</v>
      </c>
      <c r="E20" s="102">
        <v>-87021.5</v>
      </c>
      <c r="F20" s="708">
        <v>51.19955661153088</v>
      </c>
      <c r="G20" s="696">
        <v>30.731615713963777</v>
      </c>
    </row>
    <row r="21" spans="2:7" ht="15" customHeight="1">
      <c r="B21" s="703" t="s">
        <v>1220</v>
      </c>
      <c r="C21" s="103">
        <v>-41431</v>
      </c>
      <c r="D21" s="103">
        <v>-61710.7</v>
      </c>
      <c r="E21" s="103">
        <v>-40004.4</v>
      </c>
      <c r="F21" s="106">
        <v>48.94813062682533</v>
      </c>
      <c r="G21" s="697">
        <v>-35.17428906170245</v>
      </c>
    </row>
    <row r="22" spans="2:7" ht="15" customHeight="1">
      <c r="B22" s="700"/>
      <c r="C22" s="102"/>
      <c r="D22" s="102"/>
      <c r="E22" s="102"/>
      <c r="F22" s="707"/>
      <c r="G22" s="695"/>
    </row>
    <row r="23" spans="2:7" ht="15" customHeight="1">
      <c r="B23" s="701" t="s">
        <v>1221</v>
      </c>
      <c r="C23" s="101">
        <v>146597.4</v>
      </c>
      <c r="D23" s="101">
        <v>178506.9</v>
      </c>
      <c r="E23" s="101">
        <v>181519.9</v>
      </c>
      <c r="F23" s="707">
        <v>21.76675711847551</v>
      </c>
      <c r="G23" s="695">
        <v>1.6878899359072221</v>
      </c>
    </row>
    <row r="24" spans="2:7" ht="15" customHeight="1">
      <c r="B24" s="702"/>
      <c r="C24" s="102"/>
      <c r="D24" s="102"/>
      <c r="E24" s="102"/>
      <c r="F24" s="707"/>
      <c r="G24" s="695"/>
    </row>
    <row r="25" spans="2:7" ht="15" customHeight="1">
      <c r="B25" s="702" t="s">
        <v>1219</v>
      </c>
      <c r="C25" s="102">
        <v>79490.2</v>
      </c>
      <c r="D25" s="102">
        <v>97679.4</v>
      </c>
      <c r="E25" s="102">
        <v>121782.9</v>
      </c>
      <c r="F25" s="708">
        <v>22.882317568706597</v>
      </c>
      <c r="G25" s="696">
        <v>24.676134374289745</v>
      </c>
    </row>
    <row r="26" spans="2:7" ht="15" customHeight="1" thickBot="1">
      <c r="B26" s="704" t="s">
        <v>1220</v>
      </c>
      <c r="C26" s="698">
        <v>67107.2</v>
      </c>
      <c r="D26" s="698">
        <v>80827.5</v>
      </c>
      <c r="E26" s="698">
        <v>59737</v>
      </c>
      <c r="F26" s="709">
        <v>20.44534714605885</v>
      </c>
      <c r="G26" s="699">
        <v>-26.093223222294398</v>
      </c>
    </row>
    <row r="27" spans="2:7" ht="13.5" thickTop="1">
      <c r="B27" s="100"/>
      <c r="C27" s="100"/>
      <c r="D27" s="104"/>
      <c r="E27" s="104"/>
      <c r="F27" s="100"/>
      <c r="G27" s="100"/>
    </row>
    <row r="28" spans="2:7" ht="12.75">
      <c r="B28" s="100"/>
      <c r="C28" s="100"/>
      <c r="D28" s="690"/>
      <c r="E28" s="690"/>
      <c r="F28" s="100"/>
      <c r="G28" s="100"/>
    </row>
    <row r="29" spans="2:7" ht="13.5" thickBot="1">
      <c r="B29" s="100"/>
      <c r="C29" s="104"/>
      <c r="D29" s="104"/>
      <c r="E29" s="692"/>
      <c r="F29" s="100"/>
      <c r="G29" s="100"/>
    </row>
    <row r="30" spans="2:7" ht="15" customHeight="1" thickTop="1">
      <c r="B30" s="710" t="s">
        <v>1207</v>
      </c>
      <c r="C30" s="711">
        <v>26.34820493594136</v>
      </c>
      <c r="D30" s="711">
        <v>16.373549216937334</v>
      </c>
      <c r="E30" s="712">
        <v>17.66155948322745</v>
      </c>
      <c r="F30" s="100"/>
      <c r="G30" s="100"/>
    </row>
    <row r="31" spans="2:7" ht="15" customHeight="1">
      <c r="B31" s="713" t="s">
        <v>1222</v>
      </c>
      <c r="C31" s="105">
        <v>28.713644032941804</v>
      </c>
      <c r="D31" s="105">
        <v>18.943963995119468</v>
      </c>
      <c r="E31" s="714">
        <v>16.647829260302945</v>
      </c>
      <c r="F31" s="100"/>
      <c r="G31" s="100"/>
    </row>
    <row r="32" spans="2:7" ht="15" customHeight="1">
      <c r="B32" s="715" t="s">
        <v>1223</v>
      </c>
      <c r="C32" s="103">
        <v>23.656371673751732</v>
      </c>
      <c r="D32" s="103">
        <v>13.41170296804646</v>
      </c>
      <c r="E32" s="697">
        <v>19.783760805442878</v>
      </c>
      <c r="F32" s="100"/>
      <c r="G32" s="100"/>
    </row>
    <row r="33" spans="2:7" ht="15" customHeight="1">
      <c r="B33" s="1581" t="s">
        <v>1536</v>
      </c>
      <c r="C33" s="1585"/>
      <c r="D33" s="1585"/>
      <c r="E33" s="1586"/>
      <c r="F33" s="100"/>
      <c r="G33" s="100"/>
    </row>
    <row r="34" spans="2:7" ht="15" customHeight="1">
      <c r="B34" s="713" t="s">
        <v>1222</v>
      </c>
      <c r="C34" s="105">
        <v>58.00548887994792</v>
      </c>
      <c r="D34" s="105">
        <v>61.942378442083815</v>
      </c>
      <c r="E34" s="714">
        <v>63.789408008221095</v>
      </c>
      <c r="F34" s="100"/>
      <c r="G34" s="100"/>
    </row>
    <row r="35" spans="2:7" ht="15" customHeight="1">
      <c r="B35" s="715" t="s">
        <v>1223</v>
      </c>
      <c r="C35" s="103">
        <v>41.994511120052074</v>
      </c>
      <c r="D35" s="103">
        <v>38.05762155791619</v>
      </c>
      <c r="E35" s="697">
        <v>36.21059199177892</v>
      </c>
      <c r="F35" s="100"/>
      <c r="G35" s="100"/>
    </row>
    <row r="36" spans="2:7" ht="15" customHeight="1">
      <c r="B36" s="1581" t="s">
        <v>1537</v>
      </c>
      <c r="C36" s="1582"/>
      <c r="D36" s="1582"/>
      <c r="E36" s="1583"/>
      <c r="F36" s="100"/>
      <c r="G36" s="100"/>
    </row>
    <row r="37" spans="2:7" ht="15" customHeight="1">
      <c r="B37" s="713" t="s">
        <v>1222</v>
      </c>
      <c r="C37" s="105">
        <v>53.22697831960802</v>
      </c>
      <c r="D37" s="105">
        <v>53.53771693701012</v>
      </c>
      <c r="E37" s="714">
        <v>67.67371327044478</v>
      </c>
      <c r="F37" s="100"/>
      <c r="G37" s="100"/>
    </row>
    <row r="38" spans="2:7" ht="15" customHeight="1">
      <c r="B38" s="715" t="s">
        <v>1223</v>
      </c>
      <c r="C38" s="103">
        <v>46.77302168039198</v>
      </c>
      <c r="D38" s="103">
        <v>46.462283062989876</v>
      </c>
      <c r="E38" s="697">
        <v>32.32628672955522</v>
      </c>
      <c r="F38" s="100"/>
      <c r="G38" s="100"/>
    </row>
    <row r="39" spans="2:7" ht="15" customHeight="1">
      <c r="B39" s="1581" t="s">
        <v>1538</v>
      </c>
      <c r="C39" s="1582"/>
      <c r="D39" s="1582"/>
      <c r="E39" s="1583"/>
      <c r="F39" s="100"/>
      <c r="G39" s="100"/>
    </row>
    <row r="40" spans="2:7" ht="15" customHeight="1">
      <c r="B40" s="713" t="s">
        <v>1222</v>
      </c>
      <c r="C40" s="105">
        <v>51.51751318813512</v>
      </c>
      <c r="D40" s="105">
        <v>51.89213545511738</v>
      </c>
      <c r="E40" s="714">
        <v>68.50689505053694</v>
      </c>
      <c r="F40" s="100"/>
      <c r="G40" s="100"/>
    </row>
    <row r="41" spans="2:7" ht="15" customHeight="1">
      <c r="B41" s="715" t="s">
        <v>1223</v>
      </c>
      <c r="C41" s="103">
        <v>48.48248681186488</v>
      </c>
      <c r="D41" s="103">
        <v>48.107864544882624</v>
      </c>
      <c r="E41" s="697">
        <v>31.493104949463056</v>
      </c>
      <c r="F41" s="100"/>
      <c r="G41" s="100"/>
    </row>
    <row r="42" spans="2:7" ht="15" customHeight="1">
      <c r="B42" s="1581" t="s">
        <v>1539</v>
      </c>
      <c r="C42" s="1582"/>
      <c r="D42" s="1582"/>
      <c r="E42" s="1583"/>
      <c r="F42" s="100"/>
      <c r="G42" s="100"/>
    </row>
    <row r="43" spans="2:7" ht="15" customHeight="1">
      <c r="B43" s="713" t="s">
        <v>1222</v>
      </c>
      <c r="C43" s="105">
        <v>54.22347190332162</v>
      </c>
      <c r="D43" s="105">
        <v>54.720237705097105</v>
      </c>
      <c r="E43" s="714">
        <v>67.0906605832198</v>
      </c>
      <c r="F43" s="100"/>
      <c r="G43" s="100"/>
    </row>
    <row r="44" spans="2:7" ht="15" customHeight="1">
      <c r="B44" s="715" t="s">
        <v>1223</v>
      </c>
      <c r="C44" s="103">
        <v>45.77652809667839</v>
      </c>
      <c r="D44" s="103">
        <v>45.27976229490288</v>
      </c>
      <c r="E44" s="697">
        <v>32.9093394167802</v>
      </c>
      <c r="F44" s="100"/>
      <c r="G44" s="100"/>
    </row>
    <row r="45" spans="2:7" ht="15" customHeight="1">
      <c r="B45" s="1581" t="s">
        <v>1540</v>
      </c>
      <c r="C45" s="1582"/>
      <c r="D45" s="1582"/>
      <c r="E45" s="1583"/>
      <c r="F45" s="100"/>
      <c r="G45" s="100"/>
    </row>
    <row r="46" spans="2:7" ht="15" customHeight="1">
      <c r="B46" s="716" t="s">
        <v>1224</v>
      </c>
      <c r="C46" s="105">
        <v>20.853644061900145</v>
      </c>
      <c r="D46" s="105">
        <v>14.069820270252857</v>
      </c>
      <c r="E46" s="714">
        <v>15.010475435475671</v>
      </c>
      <c r="F46" s="100"/>
      <c r="G46" s="100"/>
    </row>
    <row r="47" spans="2:7" ht="15" customHeight="1" thickBot="1">
      <c r="B47" s="717" t="s">
        <v>1231</v>
      </c>
      <c r="C47" s="698">
        <v>79.14635593809986</v>
      </c>
      <c r="D47" s="698">
        <v>85.93017972974714</v>
      </c>
      <c r="E47" s="699">
        <v>84.98952456452433</v>
      </c>
      <c r="F47" s="100"/>
      <c r="G47" s="100"/>
    </row>
    <row r="48" spans="2:7" ht="13.5" thickTop="1">
      <c r="B48" s="1277" t="s">
        <v>1742</v>
      </c>
      <c r="C48" s="100"/>
      <c r="D48" s="100"/>
      <c r="E48" s="100"/>
      <c r="F48" s="100"/>
      <c r="G48" s="100"/>
    </row>
    <row r="49" spans="2:7" ht="12.75">
      <c r="B49" s="1277" t="s">
        <v>1071</v>
      </c>
      <c r="C49" s="100"/>
      <c r="D49" s="100"/>
      <c r="E49" s="100"/>
      <c r="F49" s="100"/>
      <c r="G49" s="100"/>
    </row>
    <row r="50" spans="2:7" ht="12.75">
      <c r="B50" s="1277" t="s">
        <v>1072</v>
      </c>
      <c r="C50" s="100"/>
      <c r="D50" s="100"/>
      <c r="E50" s="100"/>
      <c r="F50" s="100"/>
      <c r="G50" s="100"/>
    </row>
  </sheetData>
  <mergeCells count="14">
    <mergeCell ref="B1:G1"/>
    <mergeCell ref="B2:G2"/>
    <mergeCell ref="B5:B6"/>
    <mergeCell ref="C5:C6"/>
    <mergeCell ref="D5:D6"/>
    <mergeCell ref="E5:E6"/>
    <mergeCell ref="F5:G5"/>
    <mergeCell ref="F4:G4"/>
    <mergeCell ref="B45:E45"/>
    <mergeCell ref="B3:G3"/>
    <mergeCell ref="B33:E33"/>
    <mergeCell ref="B36:E36"/>
    <mergeCell ref="B39:E39"/>
    <mergeCell ref="B42:E4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5"/>
  <sheetViews>
    <sheetView workbookViewId="0" topLeftCell="A1">
      <selection activeCell="B1" sqref="B1:H1"/>
    </sheetView>
  </sheetViews>
  <sheetFormatPr defaultColWidth="9.140625" defaultRowHeight="12.75"/>
  <cols>
    <col min="1" max="1" width="9.140625" style="15" customWidth="1"/>
    <col min="2" max="2" width="5.00390625" style="15" customWidth="1"/>
    <col min="3" max="3" width="18.28125" style="15" bestFit="1" customWidth="1"/>
    <col min="4" max="8" width="11.7109375" style="15" customWidth="1"/>
    <col min="9" max="16384" width="9.140625" style="15" customWidth="1"/>
  </cols>
  <sheetData>
    <row r="1" spans="2:8" ht="15" customHeight="1">
      <c r="B1" s="1595" t="s">
        <v>1342</v>
      </c>
      <c r="C1" s="1596"/>
      <c r="D1" s="1596"/>
      <c r="E1" s="1596"/>
      <c r="F1" s="1596"/>
      <c r="G1" s="1596"/>
      <c r="H1" s="1597"/>
    </row>
    <row r="2" spans="2:8" ht="15" customHeight="1">
      <c r="B2" s="1598" t="s">
        <v>1031</v>
      </c>
      <c r="C2" s="1599"/>
      <c r="D2" s="1599"/>
      <c r="E2" s="1599"/>
      <c r="F2" s="1599"/>
      <c r="G2" s="1599"/>
      <c r="H2" s="1600"/>
    </row>
    <row r="3" spans="2:8" ht="15" customHeight="1" thickBot="1">
      <c r="B3" s="1601" t="s">
        <v>488</v>
      </c>
      <c r="C3" s="1602"/>
      <c r="D3" s="1602"/>
      <c r="E3" s="1602"/>
      <c r="F3" s="1602"/>
      <c r="G3" s="1602"/>
      <c r="H3" s="1603"/>
    </row>
    <row r="4" spans="2:8" ht="15" customHeight="1" thickTop="1">
      <c r="B4" s="740"/>
      <c r="C4" s="741"/>
      <c r="D4" s="1604" t="s">
        <v>214</v>
      </c>
      <c r="E4" s="1604"/>
      <c r="F4" s="1604"/>
      <c r="G4" s="1605" t="s">
        <v>1516</v>
      </c>
      <c r="H4" s="1606"/>
    </row>
    <row r="5" spans="2:8" ht="15" customHeight="1">
      <c r="B5" s="724"/>
      <c r="C5" s="718"/>
      <c r="D5" s="719" t="s">
        <v>371</v>
      </c>
      <c r="E5" s="719" t="s">
        <v>1060</v>
      </c>
      <c r="F5" s="719" t="s">
        <v>1148</v>
      </c>
      <c r="G5" s="719" t="s">
        <v>1490</v>
      </c>
      <c r="H5" s="725" t="s">
        <v>1370</v>
      </c>
    </row>
    <row r="6" spans="2:8" ht="15" customHeight="1">
      <c r="B6" s="726"/>
      <c r="C6" s="720" t="s">
        <v>1541</v>
      </c>
      <c r="D6" s="720">
        <v>12315.151000000002</v>
      </c>
      <c r="E6" s="720">
        <v>11546.487000000001</v>
      </c>
      <c r="F6" s="720">
        <v>12692.836000000001</v>
      </c>
      <c r="G6" s="721">
        <v>-6.241612465815479</v>
      </c>
      <c r="H6" s="727">
        <v>9.928119262594763</v>
      </c>
    </row>
    <row r="7" spans="2:8" ht="15" customHeight="1">
      <c r="B7" s="728">
        <v>1</v>
      </c>
      <c r="C7" s="722" t="s">
        <v>130</v>
      </c>
      <c r="D7" s="723">
        <v>258.13800000000003</v>
      </c>
      <c r="E7" s="723">
        <v>152.98700000000002</v>
      </c>
      <c r="F7" s="723">
        <v>151.236</v>
      </c>
      <c r="G7" s="723">
        <v>-40.73441337579125</v>
      </c>
      <c r="H7" s="729">
        <v>-1.1445416930850598</v>
      </c>
    </row>
    <row r="8" spans="2:8" ht="15" customHeight="1">
      <c r="B8" s="728">
        <v>2</v>
      </c>
      <c r="C8" s="722" t="s">
        <v>1542</v>
      </c>
      <c r="D8" s="723">
        <v>2.2</v>
      </c>
      <c r="E8" s="723">
        <v>24.3</v>
      </c>
      <c r="F8" s="723">
        <v>28.1</v>
      </c>
      <c r="G8" s="723" t="s">
        <v>1461</v>
      </c>
      <c r="H8" s="729">
        <v>15.637860082304528</v>
      </c>
    </row>
    <row r="9" spans="2:8" ht="15" customHeight="1">
      <c r="B9" s="728">
        <v>3</v>
      </c>
      <c r="C9" s="722" t="s">
        <v>131</v>
      </c>
      <c r="D9" s="723">
        <v>151.2</v>
      </c>
      <c r="E9" s="723">
        <v>0</v>
      </c>
      <c r="F9" s="723">
        <v>0</v>
      </c>
      <c r="G9" s="723">
        <v>-100</v>
      </c>
      <c r="H9" s="729" t="s">
        <v>1461</v>
      </c>
    </row>
    <row r="10" spans="2:8" ht="15" customHeight="1">
      <c r="B10" s="728">
        <v>4</v>
      </c>
      <c r="C10" s="722" t="s">
        <v>132</v>
      </c>
      <c r="D10" s="723">
        <v>95</v>
      </c>
      <c r="E10" s="723">
        <v>36.5</v>
      </c>
      <c r="F10" s="723">
        <v>23.2</v>
      </c>
      <c r="G10" s="723">
        <v>-61.578947368421055</v>
      </c>
      <c r="H10" s="729">
        <v>-36.43835616438357</v>
      </c>
    </row>
    <row r="11" spans="2:8" ht="15" customHeight="1">
      <c r="B11" s="728">
        <v>5</v>
      </c>
      <c r="C11" s="722" t="s">
        <v>133</v>
      </c>
      <c r="D11" s="723">
        <v>4.3</v>
      </c>
      <c r="E11" s="723">
        <v>19.6</v>
      </c>
      <c r="F11" s="723">
        <v>4.7</v>
      </c>
      <c r="G11" s="723">
        <v>355.8139534883721</v>
      </c>
      <c r="H11" s="729">
        <v>-76.0204081632653</v>
      </c>
    </row>
    <row r="12" spans="2:8" ht="15" customHeight="1">
      <c r="B12" s="728">
        <v>6</v>
      </c>
      <c r="C12" s="722" t="s">
        <v>139</v>
      </c>
      <c r="D12" s="723">
        <v>305.9</v>
      </c>
      <c r="E12" s="723">
        <v>606.4</v>
      </c>
      <c r="F12" s="723">
        <v>866.6</v>
      </c>
      <c r="G12" s="723">
        <v>98.23471722785229</v>
      </c>
      <c r="H12" s="729">
        <v>42.90897097625327</v>
      </c>
    </row>
    <row r="13" spans="2:8" ht="15" customHeight="1">
      <c r="B13" s="728">
        <v>7</v>
      </c>
      <c r="C13" s="722" t="s">
        <v>140</v>
      </c>
      <c r="D13" s="723">
        <v>354.4</v>
      </c>
      <c r="E13" s="723">
        <v>639.9</v>
      </c>
      <c r="F13" s="723">
        <v>535.5</v>
      </c>
      <c r="G13" s="723">
        <v>80.55869074492097</v>
      </c>
      <c r="H13" s="729">
        <v>-16.315049226441616</v>
      </c>
    </row>
    <row r="14" spans="2:8" ht="15" customHeight="1">
      <c r="B14" s="728">
        <v>8</v>
      </c>
      <c r="C14" s="722" t="s">
        <v>141</v>
      </c>
      <c r="D14" s="723">
        <v>171.45</v>
      </c>
      <c r="E14" s="723">
        <v>60.4</v>
      </c>
      <c r="F14" s="723">
        <v>35.8</v>
      </c>
      <c r="G14" s="723">
        <v>-64.77107028288131</v>
      </c>
      <c r="H14" s="729">
        <v>-40.72847682119206</v>
      </c>
    </row>
    <row r="15" spans="2:8" ht="15" customHeight="1">
      <c r="B15" s="728">
        <v>9</v>
      </c>
      <c r="C15" s="722" t="s">
        <v>142</v>
      </c>
      <c r="D15" s="723">
        <v>196.62300000000002</v>
      </c>
      <c r="E15" s="723">
        <v>13.2</v>
      </c>
      <c r="F15" s="723">
        <v>8.7</v>
      </c>
      <c r="G15" s="723">
        <v>-93.28664500083917</v>
      </c>
      <c r="H15" s="729">
        <v>-34.09090909090909</v>
      </c>
    </row>
    <row r="16" spans="2:8" ht="15" customHeight="1">
      <c r="B16" s="728">
        <v>10</v>
      </c>
      <c r="C16" s="722" t="s">
        <v>143</v>
      </c>
      <c r="D16" s="723">
        <v>13</v>
      </c>
      <c r="E16" s="723">
        <v>4.6</v>
      </c>
      <c r="F16" s="723">
        <v>6.4</v>
      </c>
      <c r="G16" s="723">
        <v>-64.61538461538461</v>
      </c>
      <c r="H16" s="729">
        <v>39.13043478260869</v>
      </c>
    </row>
    <row r="17" spans="2:8" ht="15" customHeight="1">
      <c r="B17" s="728">
        <v>11</v>
      </c>
      <c r="C17" s="722" t="s">
        <v>144</v>
      </c>
      <c r="D17" s="723">
        <v>409.2</v>
      </c>
      <c r="E17" s="723">
        <v>497.2</v>
      </c>
      <c r="F17" s="723">
        <v>78.7</v>
      </c>
      <c r="G17" s="723">
        <v>21.50537634408603</v>
      </c>
      <c r="H17" s="729">
        <v>-84.1713596138375</v>
      </c>
    </row>
    <row r="18" spans="2:8" ht="15" customHeight="1">
      <c r="B18" s="728">
        <v>12</v>
      </c>
      <c r="C18" s="722" t="s">
        <v>145</v>
      </c>
      <c r="D18" s="723">
        <v>24.6</v>
      </c>
      <c r="E18" s="723">
        <v>30.1</v>
      </c>
      <c r="F18" s="723">
        <v>2.7</v>
      </c>
      <c r="G18" s="723">
        <v>22.35772357723576</v>
      </c>
      <c r="H18" s="729">
        <v>-91.0299003322259</v>
      </c>
    </row>
    <row r="19" spans="2:8" ht="15" customHeight="1">
      <c r="B19" s="728">
        <v>13</v>
      </c>
      <c r="C19" s="722" t="s">
        <v>146</v>
      </c>
      <c r="D19" s="723">
        <v>69.4</v>
      </c>
      <c r="E19" s="723">
        <v>0</v>
      </c>
      <c r="F19" s="723">
        <v>0.3</v>
      </c>
      <c r="G19" s="723">
        <v>-100</v>
      </c>
      <c r="H19" s="729" t="s">
        <v>1461</v>
      </c>
    </row>
    <row r="20" spans="2:8" ht="15" customHeight="1">
      <c r="B20" s="728">
        <v>14</v>
      </c>
      <c r="C20" s="722" t="s">
        <v>147</v>
      </c>
      <c r="D20" s="723">
        <v>385.4</v>
      </c>
      <c r="E20" s="723">
        <v>225.7</v>
      </c>
      <c r="F20" s="723">
        <v>272.9</v>
      </c>
      <c r="G20" s="723">
        <v>-41.43746756616502</v>
      </c>
      <c r="H20" s="729">
        <v>20.91271599468321</v>
      </c>
    </row>
    <row r="21" spans="2:8" ht="15" customHeight="1">
      <c r="B21" s="728">
        <v>15</v>
      </c>
      <c r="C21" s="722" t="s">
        <v>148</v>
      </c>
      <c r="D21" s="723">
        <v>4.2</v>
      </c>
      <c r="E21" s="723">
        <v>0</v>
      </c>
      <c r="F21" s="723">
        <v>0</v>
      </c>
      <c r="G21" s="723">
        <v>-100</v>
      </c>
      <c r="H21" s="729" t="s">
        <v>1461</v>
      </c>
    </row>
    <row r="22" spans="2:8" ht="15" customHeight="1">
      <c r="B22" s="728">
        <v>16</v>
      </c>
      <c r="C22" s="722" t="s">
        <v>149</v>
      </c>
      <c r="D22" s="723">
        <v>34.69</v>
      </c>
      <c r="E22" s="723">
        <v>23.2</v>
      </c>
      <c r="F22" s="723">
        <v>31.5</v>
      </c>
      <c r="G22" s="723">
        <v>-33.121937157682325</v>
      </c>
      <c r="H22" s="729">
        <v>35.77586206896552</v>
      </c>
    </row>
    <row r="23" spans="2:8" ht="15" customHeight="1">
      <c r="B23" s="728">
        <v>17</v>
      </c>
      <c r="C23" s="722" t="s">
        <v>150</v>
      </c>
      <c r="D23" s="723">
        <v>144.4</v>
      </c>
      <c r="E23" s="723">
        <v>162.2</v>
      </c>
      <c r="F23" s="723">
        <v>84.6</v>
      </c>
      <c r="G23" s="723">
        <v>12.32686980609418</v>
      </c>
      <c r="H23" s="729">
        <v>-47.842170160295936</v>
      </c>
    </row>
    <row r="24" spans="2:8" ht="15" customHeight="1">
      <c r="B24" s="728">
        <v>18</v>
      </c>
      <c r="C24" s="722" t="s">
        <v>151</v>
      </c>
      <c r="D24" s="723">
        <v>8.845</v>
      </c>
      <c r="E24" s="723">
        <v>9.9</v>
      </c>
      <c r="F24" s="723">
        <v>11.4</v>
      </c>
      <c r="G24" s="723">
        <v>11.927642736009034</v>
      </c>
      <c r="H24" s="729">
        <v>15.151515151515156</v>
      </c>
    </row>
    <row r="25" spans="2:8" ht="15" customHeight="1">
      <c r="B25" s="728">
        <v>19</v>
      </c>
      <c r="C25" s="722" t="s">
        <v>152</v>
      </c>
      <c r="D25" s="723">
        <v>33.477000000000004</v>
      </c>
      <c r="E25" s="723">
        <v>59.1</v>
      </c>
      <c r="F25" s="723">
        <v>77.7</v>
      </c>
      <c r="G25" s="723">
        <v>76.53911640828028</v>
      </c>
      <c r="H25" s="729">
        <v>31.4720812182741</v>
      </c>
    </row>
    <row r="26" spans="2:8" ht="15" customHeight="1">
      <c r="B26" s="728">
        <v>20</v>
      </c>
      <c r="C26" s="722" t="s">
        <v>153</v>
      </c>
      <c r="D26" s="723">
        <v>717.1</v>
      </c>
      <c r="E26" s="723">
        <v>754.5</v>
      </c>
      <c r="F26" s="723">
        <v>959.7</v>
      </c>
      <c r="G26" s="723">
        <v>5.215451122577036</v>
      </c>
      <c r="H26" s="729">
        <v>27.19681908548708</v>
      </c>
    </row>
    <row r="27" spans="2:8" ht="15" customHeight="1">
      <c r="B27" s="728">
        <v>21</v>
      </c>
      <c r="C27" s="722" t="s">
        <v>154</v>
      </c>
      <c r="D27" s="723">
        <v>358.2</v>
      </c>
      <c r="E27" s="723">
        <v>1239.3</v>
      </c>
      <c r="F27" s="723">
        <v>1648.4</v>
      </c>
      <c r="G27" s="723">
        <v>245.9798994974874</v>
      </c>
      <c r="H27" s="729">
        <v>33.01057048333735</v>
      </c>
    </row>
    <row r="28" spans="2:8" ht="15" customHeight="1">
      <c r="B28" s="728"/>
      <c r="C28" s="722" t="s">
        <v>186</v>
      </c>
      <c r="D28" s="723">
        <v>82.5</v>
      </c>
      <c r="E28" s="723">
        <v>203.7</v>
      </c>
      <c r="F28" s="723">
        <v>346.3</v>
      </c>
      <c r="G28" s="723">
        <v>146.90909090909093</v>
      </c>
      <c r="H28" s="729">
        <v>70.00490918016689</v>
      </c>
    </row>
    <row r="29" spans="2:8" ht="15" customHeight="1">
      <c r="B29" s="728"/>
      <c r="C29" s="722" t="s">
        <v>187</v>
      </c>
      <c r="D29" s="723">
        <v>123.4</v>
      </c>
      <c r="E29" s="723">
        <v>820.1</v>
      </c>
      <c r="F29" s="723">
        <v>776.8</v>
      </c>
      <c r="G29" s="723">
        <v>564.5867098865479</v>
      </c>
      <c r="H29" s="729">
        <v>-5.279843921473002</v>
      </c>
    </row>
    <row r="30" spans="2:8" ht="15" customHeight="1">
      <c r="B30" s="728"/>
      <c r="C30" s="722" t="s">
        <v>188</v>
      </c>
      <c r="D30" s="723">
        <v>152.3</v>
      </c>
      <c r="E30" s="723">
        <v>215.5</v>
      </c>
      <c r="F30" s="723">
        <v>525.3</v>
      </c>
      <c r="G30" s="723">
        <v>41.49704530531844</v>
      </c>
      <c r="H30" s="729">
        <v>143.75870069605568</v>
      </c>
    </row>
    <row r="31" spans="2:8" ht="15" customHeight="1">
      <c r="B31" s="728">
        <v>22</v>
      </c>
      <c r="C31" s="722" t="s">
        <v>155</v>
      </c>
      <c r="D31" s="723">
        <v>9</v>
      </c>
      <c r="E31" s="723">
        <v>5.8</v>
      </c>
      <c r="F31" s="723">
        <v>1.3</v>
      </c>
      <c r="G31" s="723">
        <v>-35.55555555555556</v>
      </c>
      <c r="H31" s="729">
        <v>-77.58620689655172</v>
      </c>
    </row>
    <row r="32" spans="2:8" ht="15" customHeight="1">
      <c r="B32" s="728">
        <v>23</v>
      </c>
      <c r="C32" s="722" t="s">
        <v>156</v>
      </c>
      <c r="D32" s="723">
        <v>14.6</v>
      </c>
      <c r="E32" s="723">
        <v>227.2</v>
      </c>
      <c r="F32" s="723">
        <v>483.6</v>
      </c>
      <c r="G32" s="723" t="s">
        <v>1461</v>
      </c>
      <c r="H32" s="729">
        <v>112.85211267605638</v>
      </c>
    </row>
    <row r="33" spans="2:8" ht="15" customHeight="1">
      <c r="B33" s="728">
        <v>24</v>
      </c>
      <c r="C33" s="722" t="s">
        <v>157</v>
      </c>
      <c r="D33" s="723">
        <v>148.6</v>
      </c>
      <c r="E33" s="723">
        <v>30.1</v>
      </c>
      <c r="F33" s="723">
        <v>18.2</v>
      </c>
      <c r="G33" s="723">
        <v>-79.7442799461642</v>
      </c>
      <c r="H33" s="729">
        <v>-39.53488372093024</v>
      </c>
    </row>
    <row r="34" spans="2:8" ht="15" customHeight="1">
      <c r="B34" s="728">
        <v>25</v>
      </c>
      <c r="C34" s="722" t="s">
        <v>158</v>
      </c>
      <c r="D34" s="723">
        <v>131.74699999999999</v>
      </c>
      <c r="E34" s="723">
        <v>73.2</v>
      </c>
      <c r="F34" s="723">
        <v>233.1</v>
      </c>
      <c r="G34" s="723">
        <v>-44.43896255702218</v>
      </c>
      <c r="H34" s="729">
        <v>218.44262295081973</v>
      </c>
    </row>
    <row r="35" spans="2:8" ht="15" customHeight="1">
      <c r="B35" s="728">
        <v>26</v>
      </c>
      <c r="C35" s="722" t="s">
        <v>159</v>
      </c>
      <c r="D35" s="723">
        <v>0.2</v>
      </c>
      <c r="E35" s="723">
        <v>4.3</v>
      </c>
      <c r="F35" s="723">
        <v>13.1</v>
      </c>
      <c r="G35" s="723" t="s">
        <v>1461</v>
      </c>
      <c r="H35" s="729">
        <v>204.6511627906977</v>
      </c>
    </row>
    <row r="36" spans="2:8" ht="15" customHeight="1">
      <c r="B36" s="728">
        <v>27</v>
      </c>
      <c r="C36" s="722" t="s">
        <v>160</v>
      </c>
      <c r="D36" s="723">
        <v>347.2</v>
      </c>
      <c r="E36" s="723">
        <v>306.9</v>
      </c>
      <c r="F36" s="723">
        <v>222.8</v>
      </c>
      <c r="G36" s="723">
        <v>-11.607142857142875</v>
      </c>
      <c r="H36" s="729">
        <v>-27.403062886933867</v>
      </c>
    </row>
    <row r="37" spans="2:8" ht="15" customHeight="1">
      <c r="B37" s="728">
        <v>28</v>
      </c>
      <c r="C37" s="722" t="s">
        <v>161</v>
      </c>
      <c r="D37" s="723">
        <v>218.31699999999998</v>
      </c>
      <c r="E37" s="723">
        <v>206</v>
      </c>
      <c r="F37" s="723">
        <v>206.7</v>
      </c>
      <c r="G37" s="723">
        <v>-5.641796103830657</v>
      </c>
      <c r="H37" s="729">
        <v>0.3398058252427063</v>
      </c>
    </row>
    <row r="38" spans="2:8" ht="15" customHeight="1">
      <c r="B38" s="728">
        <v>29</v>
      </c>
      <c r="C38" s="722" t="s">
        <v>162</v>
      </c>
      <c r="D38" s="723">
        <v>65.6</v>
      </c>
      <c r="E38" s="723">
        <v>15.4</v>
      </c>
      <c r="F38" s="723">
        <v>3.3</v>
      </c>
      <c r="G38" s="723">
        <v>-76.52439024390245</v>
      </c>
      <c r="H38" s="729">
        <v>-78.57142857142858</v>
      </c>
    </row>
    <row r="39" spans="2:8" ht="15" customHeight="1">
      <c r="B39" s="728">
        <v>30</v>
      </c>
      <c r="C39" s="722" t="s">
        <v>163</v>
      </c>
      <c r="D39" s="723">
        <v>77.592</v>
      </c>
      <c r="E39" s="723">
        <v>29</v>
      </c>
      <c r="F39" s="723">
        <v>14.7</v>
      </c>
      <c r="G39" s="723">
        <v>-62.62501288792659</v>
      </c>
      <c r="H39" s="729">
        <v>-49.310344827586206</v>
      </c>
    </row>
    <row r="40" spans="2:8" ht="15" customHeight="1">
      <c r="B40" s="728">
        <v>31</v>
      </c>
      <c r="C40" s="722" t="s">
        <v>164</v>
      </c>
      <c r="D40" s="723">
        <v>28.2</v>
      </c>
      <c r="E40" s="723">
        <v>44.3</v>
      </c>
      <c r="F40" s="723">
        <v>28.6</v>
      </c>
      <c r="G40" s="723">
        <v>57.0921985815603</v>
      </c>
      <c r="H40" s="729">
        <v>-35.44018058690746</v>
      </c>
    </row>
    <row r="41" spans="2:8" ht="15" customHeight="1">
      <c r="B41" s="728">
        <v>32</v>
      </c>
      <c r="C41" s="722" t="s">
        <v>165</v>
      </c>
      <c r="D41" s="723">
        <v>10.518</v>
      </c>
      <c r="E41" s="723">
        <v>0</v>
      </c>
      <c r="F41" s="723">
        <v>256.5</v>
      </c>
      <c r="G41" s="723">
        <v>-100</v>
      </c>
      <c r="H41" s="729" t="s">
        <v>1461</v>
      </c>
    </row>
    <row r="42" spans="2:8" ht="15" customHeight="1">
      <c r="B42" s="728">
        <v>33</v>
      </c>
      <c r="C42" s="722" t="s">
        <v>166</v>
      </c>
      <c r="D42" s="723">
        <v>1019.4</v>
      </c>
      <c r="E42" s="723">
        <v>1879.5</v>
      </c>
      <c r="F42" s="723">
        <v>1052.3</v>
      </c>
      <c r="G42" s="723">
        <v>84.37316068275456</v>
      </c>
      <c r="H42" s="729">
        <v>-44.011705240755525</v>
      </c>
    </row>
    <row r="43" spans="2:8" ht="15" customHeight="1">
      <c r="B43" s="728">
        <v>34</v>
      </c>
      <c r="C43" s="722" t="s">
        <v>869</v>
      </c>
      <c r="D43" s="723">
        <v>197.6</v>
      </c>
      <c r="E43" s="723">
        <v>7.6</v>
      </c>
      <c r="F43" s="723">
        <v>2.2</v>
      </c>
      <c r="G43" s="723">
        <v>-96.15384615384616</v>
      </c>
      <c r="H43" s="729">
        <v>-71.05263157894737</v>
      </c>
    </row>
    <row r="44" spans="2:8" ht="15" customHeight="1">
      <c r="B44" s="728">
        <v>35</v>
      </c>
      <c r="C44" s="722" t="s">
        <v>167</v>
      </c>
      <c r="D44" s="723">
        <v>4.8</v>
      </c>
      <c r="E44" s="723">
        <v>64.5</v>
      </c>
      <c r="F44" s="723">
        <v>0</v>
      </c>
      <c r="G44" s="723" t="s">
        <v>1461</v>
      </c>
      <c r="H44" s="729">
        <v>-100</v>
      </c>
    </row>
    <row r="45" spans="2:8" ht="15" customHeight="1">
      <c r="B45" s="728">
        <v>36</v>
      </c>
      <c r="C45" s="722" t="s">
        <v>168</v>
      </c>
      <c r="D45" s="723">
        <v>937.3</v>
      </c>
      <c r="E45" s="723">
        <v>150.7</v>
      </c>
      <c r="F45" s="723">
        <v>194.9</v>
      </c>
      <c r="G45" s="723">
        <v>-83.92190333937907</v>
      </c>
      <c r="H45" s="729">
        <v>29.329794293297965</v>
      </c>
    </row>
    <row r="46" spans="2:8" ht="15" customHeight="1">
      <c r="B46" s="728">
        <v>37</v>
      </c>
      <c r="C46" s="722" t="s">
        <v>169</v>
      </c>
      <c r="D46" s="723">
        <v>26.1</v>
      </c>
      <c r="E46" s="723">
        <v>60.2</v>
      </c>
      <c r="F46" s="723">
        <v>33.8</v>
      </c>
      <c r="G46" s="723">
        <v>130.6513409961686</v>
      </c>
      <c r="H46" s="729">
        <v>-43.85382059800664</v>
      </c>
    </row>
    <row r="47" spans="2:8" ht="15" customHeight="1">
      <c r="B47" s="728">
        <v>38</v>
      </c>
      <c r="C47" s="722" t="s">
        <v>170</v>
      </c>
      <c r="D47" s="723">
        <v>103</v>
      </c>
      <c r="E47" s="723">
        <v>112.8</v>
      </c>
      <c r="F47" s="723">
        <v>109.1</v>
      </c>
      <c r="G47" s="723">
        <v>9.514563106796103</v>
      </c>
      <c r="H47" s="729">
        <v>-3.2801418439716343</v>
      </c>
    </row>
    <row r="48" spans="2:8" ht="15" customHeight="1">
      <c r="B48" s="728">
        <v>39</v>
      </c>
      <c r="C48" s="722" t="s">
        <v>171</v>
      </c>
      <c r="D48" s="723">
        <v>504.9</v>
      </c>
      <c r="E48" s="723">
        <v>235.3</v>
      </c>
      <c r="F48" s="723">
        <v>282.9</v>
      </c>
      <c r="G48" s="723">
        <v>-53.39671222024163</v>
      </c>
      <c r="H48" s="729">
        <v>20.229494262643442</v>
      </c>
    </row>
    <row r="49" spans="2:8" ht="15" customHeight="1">
      <c r="B49" s="728">
        <v>40</v>
      </c>
      <c r="C49" s="722" t="s">
        <v>172</v>
      </c>
      <c r="D49" s="723">
        <v>89.9</v>
      </c>
      <c r="E49" s="723">
        <v>94.9</v>
      </c>
      <c r="F49" s="723">
        <v>162.5</v>
      </c>
      <c r="G49" s="723">
        <v>5.561735261401552</v>
      </c>
      <c r="H49" s="729">
        <v>71.23287671232876</v>
      </c>
    </row>
    <row r="50" spans="2:8" ht="15" customHeight="1">
      <c r="B50" s="728">
        <v>41</v>
      </c>
      <c r="C50" s="722" t="s">
        <v>173</v>
      </c>
      <c r="D50" s="723">
        <v>281.3</v>
      </c>
      <c r="E50" s="723">
        <v>154.8</v>
      </c>
      <c r="F50" s="723">
        <v>170.2</v>
      </c>
      <c r="G50" s="723">
        <v>-44.96978314966228</v>
      </c>
      <c r="H50" s="729">
        <v>9.948320413436676</v>
      </c>
    </row>
    <row r="51" spans="2:8" ht="15" customHeight="1">
      <c r="B51" s="728">
        <v>42</v>
      </c>
      <c r="C51" s="722" t="s">
        <v>174</v>
      </c>
      <c r="D51" s="723">
        <v>116.461</v>
      </c>
      <c r="E51" s="723">
        <v>10.7</v>
      </c>
      <c r="F51" s="723">
        <v>7.2</v>
      </c>
      <c r="G51" s="723">
        <v>-90.8123749581405</v>
      </c>
      <c r="H51" s="729">
        <v>-32.710280373831765</v>
      </c>
    </row>
    <row r="52" spans="2:8" ht="15" customHeight="1">
      <c r="B52" s="728">
        <v>43</v>
      </c>
      <c r="C52" s="722" t="s">
        <v>175</v>
      </c>
      <c r="D52" s="723">
        <v>36.555</v>
      </c>
      <c r="E52" s="723">
        <v>22.9</v>
      </c>
      <c r="F52" s="723">
        <v>24</v>
      </c>
      <c r="G52" s="723">
        <v>-37.354671043632884</v>
      </c>
      <c r="H52" s="729">
        <v>4.803493449781655</v>
      </c>
    </row>
    <row r="53" spans="2:8" ht="15" customHeight="1">
      <c r="B53" s="728">
        <v>44</v>
      </c>
      <c r="C53" s="722" t="s">
        <v>176</v>
      </c>
      <c r="D53" s="723">
        <v>849.538</v>
      </c>
      <c r="E53" s="723">
        <v>1083</v>
      </c>
      <c r="F53" s="723">
        <v>1150.5</v>
      </c>
      <c r="G53" s="723">
        <v>27.481054408396105</v>
      </c>
      <c r="H53" s="729">
        <v>6.232686980609415</v>
      </c>
    </row>
    <row r="54" spans="2:8" ht="15" customHeight="1">
      <c r="B54" s="728">
        <v>45</v>
      </c>
      <c r="C54" s="722" t="s">
        <v>177</v>
      </c>
      <c r="D54" s="723">
        <v>1405.1</v>
      </c>
      <c r="E54" s="723">
        <v>773.4</v>
      </c>
      <c r="F54" s="723">
        <v>1443.2</v>
      </c>
      <c r="G54" s="723">
        <v>-44.95765425948331</v>
      </c>
      <c r="H54" s="729">
        <v>86.60460305146108</v>
      </c>
    </row>
    <row r="55" spans="2:8" ht="15" customHeight="1">
      <c r="B55" s="728">
        <v>46</v>
      </c>
      <c r="C55" s="722" t="s">
        <v>178</v>
      </c>
      <c r="D55" s="723">
        <v>391</v>
      </c>
      <c r="E55" s="723">
        <v>231.2</v>
      </c>
      <c r="F55" s="723">
        <v>318.4</v>
      </c>
      <c r="G55" s="723">
        <v>-40.869565217391305</v>
      </c>
      <c r="H55" s="729">
        <v>37.716262975778534</v>
      </c>
    </row>
    <row r="56" spans="2:8" ht="15" customHeight="1">
      <c r="B56" s="728">
        <v>47</v>
      </c>
      <c r="C56" s="722" t="s">
        <v>179</v>
      </c>
      <c r="D56" s="723">
        <v>0.5</v>
      </c>
      <c r="E56" s="723">
        <v>1.3</v>
      </c>
      <c r="F56" s="723">
        <v>0.2</v>
      </c>
      <c r="G56" s="723">
        <v>160</v>
      </c>
      <c r="H56" s="729">
        <v>-84.61538461538461</v>
      </c>
    </row>
    <row r="57" spans="2:8" ht="15" customHeight="1">
      <c r="B57" s="728">
        <v>48</v>
      </c>
      <c r="C57" s="722" t="s">
        <v>180</v>
      </c>
      <c r="D57" s="723">
        <v>66.6</v>
      </c>
      <c r="E57" s="723">
        <v>13.2</v>
      </c>
      <c r="F57" s="723">
        <v>31.1</v>
      </c>
      <c r="G57" s="723">
        <v>-80.18018018018017</v>
      </c>
      <c r="H57" s="729">
        <v>135.60606060606065</v>
      </c>
    </row>
    <row r="58" spans="2:8" ht="15" customHeight="1">
      <c r="B58" s="728">
        <v>49</v>
      </c>
      <c r="C58" s="722" t="s">
        <v>181</v>
      </c>
      <c r="D58" s="723">
        <v>501.1</v>
      </c>
      <c r="E58" s="723">
        <v>218.2</v>
      </c>
      <c r="F58" s="723">
        <v>519</v>
      </c>
      <c r="G58" s="723">
        <v>-56.45579724605867</v>
      </c>
      <c r="H58" s="729">
        <v>137.8551787351054</v>
      </c>
    </row>
    <row r="59" spans="2:8" ht="15" customHeight="1">
      <c r="B59" s="728">
        <v>50</v>
      </c>
      <c r="C59" s="722" t="s">
        <v>182</v>
      </c>
      <c r="D59" s="723">
        <v>0</v>
      </c>
      <c r="E59" s="723">
        <v>0</v>
      </c>
      <c r="F59" s="723">
        <v>0</v>
      </c>
      <c r="G59" s="723" t="s">
        <v>1461</v>
      </c>
      <c r="H59" s="729" t="s">
        <v>1461</v>
      </c>
    </row>
    <row r="60" spans="2:8" ht="15" customHeight="1">
      <c r="B60" s="728">
        <v>51</v>
      </c>
      <c r="C60" s="722" t="s">
        <v>183</v>
      </c>
      <c r="D60" s="723">
        <v>990.7</v>
      </c>
      <c r="E60" s="723">
        <v>931</v>
      </c>
      <c r="F60" s="723">
        <v>881.3</v>
      </c>
      <c r="G60" s="723">
        <v>-6.0260421923892125</v>
      </c>
      <c r="H60" s="729">
        <v>-5.338345864661662</v>
      </c>
    </row>
    <row r="61" spans="2:8" ht="15" customHeight="1">
      <c r="B61" s="728"/>
      <c r="C61" s="720" t="s">
        <v>184</v>
      </c>
      <c r="D61" s="720">
        <v>5417.648999999998</v>
      </c>
      <c r="E61" s="720">
        <v>4010.7129999999997</v>
      </c>
      <c r="F61" s="1211">
        <v>4687.9</v>
      </c>
      <c r="G61" s="721">
        <v>-25.96949340941059</v>
      </c>
      <c r="H61" s="727">
        <v>16.871090003198958</v>
      </c>
    </row>
    <row r="62" spans="2:8" ht="13.5" thickBot="1">
      <c r="B62" s="735"/>
      <c r="C62" s="736" t="s">
        <v>185</v>
      </c>
      <c r="D62" s="737">
        <v>17732.8</v>
      </c>
      <c r="E62" s="737">
        <v>15557.2</v>
      </c>
      <c r="F62" s="737">
        <v>17380.7</v>
      </c>
      <c r="G62" s="738">
        <v>-12.268790038798144</v>
      </c>
      <c r="H62" s="739">
        <v>11.718046949322499</v>
      </c>
    </row>
    <row r="63" spans="2:8" ht="13.5" thickTop="1">
      <c r="B63" s="1210" t="s">
        <v>1073</v>
      </c>
      <c r="C63" s="731"/>
      <c r="D63" s="732"/>
      <c r="E63" s="732"/>
      <c r="F63" s="733"/>
      <c r="G63" s="734"/>
      <c r="H63" s="734"/>
    </row>
    <row r="64" spans="2:8" ht="12.75">
      <c r="B64" s="730" t="s">
        <v>1543</v>
      </c>
      <c r="C64" s="730"/>
      <c r="D64" s="730"/>
      <c r="E64" s="730"/>
      <c r="F64" s="730"/>
      <c r="G64" s="730"/>
      <c r="H64" s="730"/>
    </row>
    <row r="65" spans="2:8" ht="15" customHeight="1">
      <c r="B65" s="17"/>
      <c r="C65" s="17"/>
      <c r="D65" s="17"/>
      <c r="E65" s="17"/>
      <c r="F65" s="22"/>
      <c r="G65" s="17"/>
      <c r="H65" s="17"/>
    </row>
  </sheetData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workbookViewId="0" topLeftCell="A1">
      <selection activeCell="B1" sqref="B1:H1"/>
    </sheetView>
  </sheetViews>
  <sheetFormatPr defaultColWidth="9.140625" defaultRowHeight="12.75"/>
  <cols>
    <col min="1" max="1" width="4.00390625" style="15" customWidth="1"/>
    <col min="2" max="2" width="6.00390625" style="15" customWidth="1"/>
    <col min="3" max="3" width="27.421875" style="15" customWidth="1"/>
    <col min="4" max="8" width="11.7109375" style="15" customWidth="1"/>
    <col min="9" max="16384" width="9.140625" style="15" customWidth="1"/>
  </cols>
  <sheetData>
    <row r="1" spans="2:8" ht="15" customHeight="1">
      <c r="B1" s="1425" t="s">
        <v>1068</v>
      </c>
      <c r="C1" s="1425"/>
      <c r="D1" s="1425"/>
      <c r="E1" s="1425"/>
      <c r="F1" s="1425"/>
      <c r="G1" s="1425"/>
      <c r="H1" s="1425"/>
    </row>
    <row r="2" spans="2:8" ht="15" customHeight="1">
      <c r="B2" s="1607" t="s">
        <v>1032</v>
      </c>
      <c r="C2" s="1607"/>
      <c r="D2" s="1607"/>
      <c r="E2" s="1607"/>
      <c r="F2" s="1607"/>
      <c r="G2" s="1607"/>
      <c r="H2" s="1607"/>
    </row>
    <row r="3" spans="2:8" ht="15" customHeight="1" thickBot="1">
      <c r="B3" s="1608" t="s">
        <v>488</v>
      </c>
      <c r="C3" s="1608"/>
      <c r="D3" s="1608"/>
      <c r="E3" s="1608"/>
      <c r="F3" s="1608"/>
      <c r="G3" s="1608"/>
      <c r="H3" s="1608"/>
    </row>
    <row r="4" spans="2:8" ht="15" customHeight="1" thickTop="1">
      <c r="B4" s="742"/>
      <c r="C4" s="743"/>
      <c r="D4" s="1609" t="s">
        <v>214</v>
      </c>
      <c r="E4" s="1609"/>
      <c r="F4" s="1609"/>
      <c r="G4" s="1610" t="s">
        <v>1516</v>
      </c>
      <c r="H4" s="1611"/>
    </row>
    <row r="5" spans="2:8" ht="15" customHeight="1">
      <c r="B5" s="744"/>
      <c r="C5" s="745"/>
      <c r="D5" s="746" t="s">
        <v>371</v>
      </c>
      <c r="E5" s="746" t="s">
        <v>1061</v>
      </c>
      <c r="F5" s="746" t="s">
        <v>1147</v>
      </c>
      <c r="G5" s="746" t="s">
        <v>1490</v>
      </c>
      <c r="H5" s="747" t="s">
        <v>1370</v>
      </c>
    </row>
    <row r="6" spans="2:8" ht="15" customHeight="1">
      <c r="B6" s="748"/>
      <c r="C6" s="749" t="s">
        <v>1541</v>
      </c>
      <c r="D6" s="750">
        <v>9956.7</v>
      </c>
      <c r="E6" s="750">
        <v>7521.6</v>
      </c>
      <c r="F6" s="750">
        <v>7278.5</v>
      </c>
      <c r="G6" s="750">
        <v>-24.45689836994184</v>
      </c>
      <c r="H6" s="751">
        <v>-3.232025101042339</v>
      </c>
    </row>
    <row r="7" spans="2:8" ht="15" customHeight="1">
      <c r="B7" s="752">
        <v>1</v>
      </c>
      <c r="C7" s="753" t="s">
        <v>189</v>
      </c>
      <c r="D7" s="754">
        <v>293.8</v>
      </c>
      <c r="E7" s="754">
        <v>473.5</v>
      </c>
      <c r="F7" s="754">
        <v>87.7</v>
      </c>
      <c r="G7" s="754">
        <v>61.16405718175628</v>
      </c>
      <c r="H7" s="755">
        <v>-81.47835269271383</v>
      </c>
    </row>
    <row r="8" spans="2:8" ht="15" customHeight="1">
      <c r="B8" s="752">
        <v>2</v>
      </c>
      <c r="C8" s="753" t="s">
        <v>152</v>
      </c>
      <c r="D8" s="754">
        <v>192.2</v>
      </c>
      <c r="E8" s="754">
        <v>173.2</v>
      </c>
      <c r="F8" s="754">
        <v>70.6</v>
      </c>
      <c r="G8" s="754">
        <v>-9.885535900104045</v>
      </c>
      <c r="H8" s="755">
        <v>-59.23787528868362</v>
      </c>
    </row>
    <row r="9" spans="2:8" ht="15" customHeight="1">
      <c r="B9" s="752">
        <v>3</v>
      </c>
      <c r="C9" s="753" t="s">
        <v>190</v>
      </c>
      <c r="D9" s="754">
        <v>174.8</v>
      </c>
      <c r="E9" s="754">
        <v>382.9</v>
      </c>
      <c r="F9" s="754">
        <v>180.6</v>
      </c>
      <c r="G9" s="754">
        <v>119.05034324942793</v>
      </c>
      <c r="H9" s="755">
        <v>-52.83363802559414</v>
      </c>
    </row>
    <row r="10" spans="2:8" ht="15" customHeight="1">
      <c r="B10" s="752">
        <v>4</v>
      </c>
      <c r="C10" s="753" t="s">
        <v>191</v>
      </c>
      <c r="D10" s="754">
        <v>1</v>
      </c>
      <c r="E10" s="754">
        <v>0</v>
      </c>
      <c r="F10" s="754">
        <v>0</v>
      </c>
      <c r="G10" s="754">
        <v>-100</v>
      </c>
      <c r="H10" s="755" t="s">
        <v>1461</v>
      </c>
    </row>
    <row r="11" spans="2:8" ht="15" customHeight="1">
      <c r="B11" s="752">
        <v>5</v>
      </c>
      <c r="C11" s="753" t="s">
        <v>164</v>
      </c>
      <c r="D11" s="754">
        <v>565.4</v>
      </c>
      <c r="E11" s="754">
        <v>739.8</v>
      </c>
      <c r="F11" s="754">
        <v>755.4</v>
      </c>
      <c r="G11" s="754">
        <v>30.845419172267384</v>
      </c>
      <c r="H11" s="755">
        <v>2.1086780210867886</v>
      </c>
    </row>
    <row r="12" spans="2:8" ht="15" customHeight="1">
      <c r="B12" s="752">
        <v>6</v>
      </c>
      <c r="C12" s="753" t="s">
        <v>869</v>
      </c>
      <c r="D12" s="754">
        <v>3346.8</v>
      </c>
      <c r="E12" s="754">
        <v>1961.3</v>
      </c>
      <c r="F12" s="754">
        <v>2283.4</v>
      </c>
      <c r="G12" s="754">
        <v>-41.397753077566634</v>
      </c>
      <c r="H12" s="755">
        <v>16.422780808647346</v>
      </c>
    </row>
    <row r="13" spans="2:8" ht="15" customHeight="1">
      <c r="B13" s="752">
        <v>7</v>
      </c>
      <c r="C13" s="753" t="s">
        <v>192</v>
      </c>
      <c r="D13" s="754">
        <v>2305.3</v>
      </c>
      <c r="E13" s="754">
        <v>1782.3</v>
      </c>
      <c r="F13" s="754">
        <v>1620.8</v>
      </c>
      <c r="G13" s="754">
        <v>-22.6868520366113</v>
      </c>
      <c r="H13" s="755">
        <v>-9.061325253885428</v>
      </c>
    </row>
    <row r="14" spans="2:8" ht="15" customHeight="1">
      <c r="B14" s="752">
        <v>8</v>
      </c>
      <c r="C14" s="753" t="s">
        <v>193</v>
      </c>
      <c r="D14" s="754">
        <v>5.2</v>
      </c>
      <c r="E14" s="754">
        <v>11.9</v>
      </c>
      <c r="F14" s="754">
        <v>19.5</v>
      </c>
      <c r="G14" s="754">
        <v>128.84615384615384</v>
      </c>
      <c r="H14" s="755">
        <v>63.865546218487395</v>
      </c>
    </row>
    <row r="15" spans="2:8" ht="15" customHeight="1">
      <c r="B15" s="752">
        <v>9</v>
      </c>
      <c r="C15" s="753" t="s">
        <v>194</v>
      </c>
      <c r="D15" s="754">
        <v>136.2</v>
      </c>
      <c r="E15" s="754">
        <v>93.8</v>
      </c>
      <c r="F15" s="754">
        <v>27.9</v>
      </c>
      <c r="G15" s="754">
        <v>-31.13069016152717</v>
      </c>
      <c r="H15" s="755">
        <v>-70.25586353944563</v>
      </c>
    </row>
    <row r="16" spans="2:8" ht="15" customHeight="1">
      <c r="B16" s="752">
        <v>10</v>
      </c>
      <c r="C16" s="753" t="s">
        <v>195</v>
      </c>
      <c r="D16" s="754">
        <v>146.9</v>
      </c>
      <c r="E16" s="754">
        <v>119.3</v>
      </c>
      <c r="F16" s="754">
        <v>159.6</v>
      </c>
      <c r="G16" s="754">
        <v>-18.78829135466303</v>
      </c>
      <c r="H16" s="755">
        <v>33.780385582564946</v>
      </c>
    </row>
    <row r="17" spans="2:8" ht="15" customHeight="1">
      <c r="B17" s="752">
        <v>11</v>
      </c>
      <c r="C17" s="753" t="s">
        <v>196</v>
      </c>
      <c r="D17" s="754">
        <v>33.9</v>
      </c>
      <c r="E17" s="754">
        <v>46.1</v>
      </c>
      <c r="F17" s="754">
        <v>49.4</v>
      </c>
      <c r="G17" s="754">
        <v>35.98820058997049</v>
      </c>
      <c r="H17" s="755">
        <v>7.158351409978337</v>
      </c>
    </row>
    <row r="18" spans="2:8" ht="15" customHeight="1">
      <c r="B18" s="752">
        <v>12</v>
      </c>
      <c r="C18" s="753" t="s">
        <v>197</v>
      </c>
      <c r="D18" s="754">
        <v>2755.2</v>
      </c>
      <c r="E18" s="754">
        <v>1737.5</v>
      </c>
      <c r="F18" s="754">
        <v>2023.6</v>
      </c>
      <c r="G18" s="754">
        <v>-36.93742740998837</v>
      </c>
      <c r="H18" s="755">
        <v>16.46618705035972</v>
      </c>
    </row>
    <row r="19" spans="2:8" ht="15" customHeight="1">
      <c r="B19" s="748"/>
      <c r="C19" s="749" t="s">
        <v>184</v>
      </c>
      <c r="D19" s="756">
        <v>2881.4</v>
      </c>
      <c r="E19" s="756">
        <v>2036.8</v>
      </c>
      <c r="F19" s="756">
        <v>2516.5</v>
      </c>
      <c r="G19" s="750">
        <v>-29.312139931977583</v>
      </c>
      <c r="H19" s="751">
        <v>23.55164964650436</v>
      </c>
    </row>
    <row r="20" spans="2:8" ht="15" customHeight="1" thickBot="1">
      <c r="B20" s="757"/>
      <c r="C20" s="758" t="s">
        <v>199</v>
      </c>
      <c r="D20" s="759">
        <v>12838.1</v>
      </c>
      <c r="E20" s="759">
        <v>9558.4</v>
      </c>
      <c r="F20" s="759">
        <v>9866.3</v>
      </c>
      <c r="G20" s="760">
        <v>-25.546615153332667</v>
      </c>
      <c r="H20" s="761">
        <v>3.2212504184800963</v>
      </c>
    </row>
    <row r="21" ht="13.5" thickTop="1">
      <c r="B21" s="1210" t="s">
        <v>1073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workbookViewId="0" topLeftCell="A1">
      <selection activeCell="B1" sqref="B1:H1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29.421875" style="15" bestFit="1" customWidth="1"/>
    <col min="4" max="6" width="11.7109375" style="15" customWidth="1"/>
    <col min="7" max="7" width="9.00390625" style="15" customWidth="1"/>
    <col min="8" max="8" width="8.421875" style="15" customWidth="1"/>
    <col min="9" max="16384" width="9.140625" style="15" customWidth="1"/>
  </cols>
  <sheetData>
    <row r="1" spans="2:8" ht="12.75">
      <c r="B1" s="1425" t="s">
        <v>1069</v>
      </c>
      <c r="C1" s="1425"/>
      <c r="D1" s="1425"/>
      <c r="E1" s="1425"/>
      <c r="F1" s="1425"/>
      <c r="G1" s="1425"/>
      <c r="H1" s="1425"/>
    </row>
    <row r="2" spans="2:8" ht="15" customHeight="1">
      <c r="B2" s="1607" t="s">
        <v>1743</v>
      </c>
      <c r="C2" s="1607"/>
      <c r="D2" s="1607"/>
      <c r="E2" s="1607"/>
      <c r="F2" s="1607"/>
      <c r="G2" s="1607"/>
      <c r="H2" s="1607"/>
    </row>
    <row r="3" spans="2:8" ht="15" customHeight="1" thickBot="1">
      <c r="B3" s="1608" t="s">
        <v>488</v>
      </c>
      <c r="C3" s="1608"/>
      <c r="D3" s="1608"/>
      <c r="E3" s="1608"/>
      <c r="F3" s="1608"/>
      <c r="G3" s="1608"/>
      <c r="H3" s="1608"/>
    </row>
    <row r="4" spans="2:8" ht="15" customHeight="1" thickTop="1">
      <c r="B4" s="765"/>
      <c r="C4" s="1252"/>
      <c r="D4" s="1609" t="s">
        <v>214</v>
      </c>
      <c r="E4" s="1609"/>
      <c r="F4" s="1609"/>
      <c r="G4" s="1612" t="s">
        <v>1516</v>
      </c>
      <c r="H4" s="1611"/>
    </row>
    <row r="5" spans="2:8" ht="15" customHeight="1">
      <c r="B5" s="744"/>
      <c r="C5" s="1253"/>
      <c r="D5" s="746" t="s">
        <v>371</v>
      </c>
      <c r="E5" s="746" t="s">
        <v>1061</v>
      </c>
      <c r="F5" s="746" t="s">
        <v>1147</v>
      </c>
      <c r="G5" s="769" t="s">
        <v>1490</v>
      </c>
      <c r="H5" s="747" t="s">
        <v>1370</v>
      </c>
    </row>
    <row r="6" spans="2:8" ht="15" customHeight="1">
      <c r="B6" s="766"/>
      <c r="C6" s="1254" t="s">
        <v>1541</v>
      </c>
      <c r="D6" s="762">
        <v>50638.459</v>
      </c>
      <c r="E6" s="762">
        <v>64329.90600000002</v>
      </c>
      <c r="F6" s="762">
        <v>83457.85799999998</v>
      </c>
      <c r="G6" s="775">
        <v>27.037645438618128</v>
      </c>
      <c r="H6" s="751">
        <v>29.734151951038086</v>
      </c>
    </row>
    <row r="7" spans="2:8" ht="15" customHeight="1">
      <c r="B7" s="752">
        <v>1</v>
      </c>
      <c r="C7" s="1255" t="s">
        <v>200</v>
      </c>
      <c r="D7" s="763">
        <v>806.1790000000001</v>
      </c>
      <c r="E7" s="763">
        <v>1743.7</v>
      </c>
      <c r="F7" s="763">
        <v>858.8</v>
      </c>
      <c r="G7" s="776">
        <v>116.29191531905443</v>
      </c>
      <c r="H7" s="755">
        <v>-50.74840855651775</v>
      </c>
    </row>
    <row r="8" spans="2:8" ht="15" customHeight="1">
      <c r="B8" s="752">
        <v>2</v>
      </c>
      <c r="C8" s="1255" t="s">
        <v>1744</v>
      </c>
      <c r="D8" s="763">
        <v>197.172</v>
      </c>
      <c r="E8" s="763">
        <v>443.21100000000007</v>
      </c>
      <c r="F8" s="763">
        <v>519.424</v>
      </c>
      <c r="G8" s="776">
        <v>124.78394498204617</v>
      </c>
      <c r="H8" s="755">
        <v>17.195647219947134</v>
      </c>
    </row>
    <row r="9" spans="2:8" ht="15" customHeight="1">
      <c r="B9" s="752">
        <v>3</v>
      </c>
      <c r="C9" s="1255" t="s">
        <v>205</v>
      </c>
      <c r="D9" s="763">
        <v>193</v>
      </c>
      <c r="E9" s="763">
        <v>272.7</v>
      </c>
      <c r="F9" s="763">
        <v>402.1</v>
      </c>
      <c r="G9" s="776">
        <v>41.295336787564736</v>
      </c>
      <c r="H9" s="755">
        <v>47.45141180784748</v>
      </c>
    </row>
    <row r="10" spans="2:8" ht="15" customHeight="1">
      <c r="B10" s="752">
        <v>4</v>
      </c>
      <c r="C10" s="1255" t="s">
        <v>206</v>
      </c>
      <c r="D10" s="763">
        <v>26</v>
      </c>
      <c r="E10" s="763">
        <v>117.3</v>
      </c>
      <c r="F10" s="763">
        <v>50</v>
      </c>
      <c r="G10" s="776">
        <v>351.15384615384613</v>
      </c>
      <c r="H10" s="755">
        <v>-57.37425404944587</v>
      </c>
    </row>
    <row r="11" spans="2:8" ht="15" customHeight="1">
      <c r="B11" s="752">
        <v>5</v>
      </c>
      <c r="C11" s="1255" t="s">
        <v>207</v>
      </c>
      <c r="D11" s="763">
        <v>170.9</v>
      </c>
      <c r="E11" s="763">
        <v>195.2</v>
      </c>
      <c r="F11" s="763">
        <v>311</v>
      </c>
      <c r="G11" s="776">
        <v>14.218841427735526</v>
      </c>
      <c r="H11" s="755">
        <v>59.32377049180329</v>
      </c>
    </row>
    <row r="12" spans="2:8" ht="15" customHeight="1">
      <c r="B12" s="752">
        <v>6</v>
      </c>
      <c r="C12" s="1255" t="s">
        <v>208</v>
      </c>
      <c r="D12" s="763">
        <v>1053.815</v>
      </c>
      <c r="E12" s="763">
        <v>1696.6</v>
      </c>
      <c r="F12" s="763">
        <v>1780</v>
      </c>
      <c r="G12" s="776">
        <v>60.996000246722616</v>
      </c>
      <c r="H12" s="755">
        <v>4.915713780502202</v>
      </c>
    </row>
    <row r="13" spans="2:8" ht="15" customHeight="1">
      <c r="B13" s="752">
        <v>7</v>
      </c>
      <c r="C13" s="1255" t="s">
        <v>209</v>
      </c>
      <c r="D13" s="763">
        <v>2.4</v>
      </c>
      <c r="E13" s="763">
        <v>285.1</v>
      </c>
      <c r="F13" s="763">
        <v>1553.8</v>
      </c>
      <c r="G13" s="776" t="s">
        <v>1461</v>
      </c>
      <c r="H13" s="755">
        <v>445.0017537706069</v>
      </c>
    </row>
    <row r="14" spans="2:8" ht="15" customHeight="1">
      <c r="B14" s="752">
        <v>8</v>
      </c>
      <c r="C14" s="1255" t="s">
        <v>142</v>
      </c>
      <c r="D14" s="763">
        <v>1204.74</v>
      </c>
      <c r="E14" s="763">
        <v>1190.8</v>
      </c>
      <c r="F14" s="763">
        <v>1430.1</v>
      </c>
      <c r="G14" s="776">
        <v>-1.1570961369258015</v>
      </c>
      <c r="H14" s="755">
        <v>20.095733960362764</v>
      </c>
    </row>
    <row r="15" spans="2:8" ht="15" customHeight="1">
      <c r="B15" s="752">
        <v>9</v>
      </c>
      <c r="C15" s="1255" t="s">
        <v>210</v>
      </c>
      <c r="D15" s="763">
        <v>355.469</v>
      </c>
      <c r="E15" s="763">
        <v>777</v>
      </c>
      <c r="F15" s="763">
        <v>872.6</v>
      </c>
      <c r="G15" s="776">
        <v>118.58446165488411</v>
      </c>
      <c r="H15" s="755">
        <v>12.303732303732318</v>
      </c>
    </row>
    <row r="16" spans="2:8" ht="15" customHeight="1">
      <c r="B16" s="752">
        <v>10</v>
      </c>
      <c r="C16" s="1255" t="s">
        <v>1745</v>
      </c>
      <c r="D16" s="763">
        <v>3561.91</v>
      </c>
      <c r="E16" s="763">
        <v>2386.928</v>
      </c>
      <c r="F16" s="763">
        <v>3655.539</v>
      </c>
      <c r="G16" s="776">
        <v>-32.9874140559419</v>
      </c>
      <c r="H16" s="755">
        <v>53.14827259138107</v>
      </c>
    </row>
    <row r="17" spans="2:8" ht="15" customHeight="1">
      <c r="B17" s="752">
        <v>11</v>
      </c>
      <c r="C17" s="1255" t="s">
        <v>211</v>
      </c>
      <c r="D17" s="763">
        <v>20</v>
      </c>
      <c r="E17" s="763">
        <v>39.7</v>
      </c>
      <c r="F17" s="763">
        <v>48</v>
      </c>
      <c r="G17" s="776">
        <v>98.5</v>
      </c>
      <c r="H17" s="755">
        <v>20.906801007556666</v>
      </c>
    </row>
    <row r="18" spans="2:8" ht="15" customHeight="1">
      <c r="B18" s="752">
        <v>12</v>
      </c>
      <c r="C18" s="1255" t="s">
        <v>212</v>
      </c>
      <c r="D18" s="763">
        <v>338.588</v>
      </c>
      <c r="E18" s="763">
        <v>658.6</v>
      </c>
      <c r="F18" s="763">
        <v>698.3</v>
      </c>
      <c r="G18" s="776">
        <v>94.5136862499557</v>
      </c>
      <c r="H18" s="755">
        <v>6.027938050409958</v>
      </c>
    </row>
    <row r="19" spans="2:8" ht="15" customHeight="1">
      <c r="B19" s="752">
        <v>13</v>
      </c>
      <c r="C19" s="1255" t="s">
        <v>219</v>
      </c>
      <c r="D19" s="763">
        <v>112.233</v>
      </c>
      <c r="E19" s="763">
        <v>98.5</v>
      </c>
      <c r="F19" s="763">
        <v>179</v>
      </c>
      <c r="G19" s="776">
        <v>-12.236151577521781</v>
      </c>
      <c r="H19" s="755">
        <v>81.72588832487315</v>
      </c>
    </row>
    <row r="20" spans="2:8" ht="15" customHeight="1">
      <c r="B20" s="752">
        <v>14</v>
      </c>
      <c r="C20" s="1255" t="s">
        <v>220</v>
      </c>
      <c r="D20" s="763">
        <v>48.7</v>
      </c>
      <c r="E20" s="763">
        <v>31.5</v>
      </c>
      <c r="F20" s="763">
        <v>235.4</v>
      </c>
      <c r="G20" s="776">
        <v>-35.3182751540041</v>
      </c>
      <c r="H20" s="755">
        <v>647.3015873015873</v>
      </c>
    </row>
    <row r="21" spans="2:8" ht="15" customHeight="1">
      <c r="B21" s="752">
        <v>15</v>
      </c>
      <c r="C21" s="1255" t="s">
        <v>221</v>
      </c>
      <c r="D21" s="763">
        <v>1366.828</v>
      </c>
      <c r="E21" s="763">
        <v>2361.1</v>
      </c>
      <c r="F21" s="763">
        <v>2871.2</v>
      </c>
      <c r="G21" s="776">
        <v>72.74302253099879</v>
      </c>
      <c r="H21" s="755">
        <v>21.6043369615857</v>
      </c>
    </row>
    <row r="22" spans="2:8" ht="15" customHeight="1">
      <c r="B22" s="752">
        <v>16</v>
      </c>
      <c r="C22" s="1255" t="s">
        <v>222</v>
      </c>
      <c r="D22" s="763">
        <v>183.603</v>
      </c>
      <c r="E22" s="763">
        <v>376.1</v>
      </c>
      <c r="F22" s="763">
        <v>369.9</v>
      </c>
      <c r="G22" s="776">
        <v>104.84414742678493</v>
      </c>
      <c r="H22" s="755">
        <v>-1.6484977399627638</v>
      </c>
    </row>
    <row r="23" spans="2:8" ht="15" customHeight="1">
      <c r="B23" s="752">
        <v>17</v>
      </c>
      <c r="C23" s="1255" t="s">
        <v>146</v>
      </c>
      <c r="D23" s="763">
        <v>191.2</v>
      </c>
      <c r="E23" s="763">
        <v>76.3</v>
      </c>
      <c r="F23" s="763">
        <v>378.8</v>
      </c>
      <c r="G23" s="776">
        <v>-60.09414225941423</v>
      </c>
      <c r="H23" s="755">
        <v>396.46133682830936</v>
      </c>
    </row>
    <row r="24" spans="2:8" ht="15" customHeight="1">
      <c r="B24" s="752">
        <v>18</v>
      </c>
      <c r="C24" s="1255" t="s">
        <v>224</v>
      </c>
      <c r="D24" s="763">
        <v>349.50199999999995</v>
      </c>
      <c r="E24" s="763">
        <v>464.6</v>
      </c>
      <c r="F24" s="763">
        <v>591.5</v>
      </c>
      <c r="G24" s="776">
        <v>32.93200038912511</v>
      </c>
      <c r="H24" s="755">
        <v>27.313818338355574</v>
      </c>
    </row>
    <row r="25" spans="2:8" ht="15" customHeight="1">
      <c r="B25" s="752">
        <v>19</v>
      </c>
      <c r="C25" s="1255" t="s">
        <v>1746</v>
      </c>
      <c r="D25" s="763">
        <v>910.8970000000002</v>
      </c>
      <c r="E25" s="763">
        <v>1859.32</v>
      </c>
      <c r="F25" s="763">
        <v>3017.336</v>
      </c>
      <c r="G25" s="776">
        <v>104.11967544080173</v>
      </c>
      <c r="H25" s="755">
        <v>62.28169438289265</v>
      </c>
    </row>
    <row r="26" spans="2:8" ht="15" customHeight="1">
      <c r="B26" s="752">
        <v>20</v>
      </c>
      <c r="C26" s="1255" t="s">
        <v>225</v>
      </c>
      <c r="D26" s="763">
        <v>59.7</v>
      </c>
      <c r="E26" s="763">
        <v>51.6</v>
      </c>
      <c r="F26" s="763">
        <v>72.6</v>
      </c>
      <c r="G26" s="776">
        <v>-13.5678391959799</v>
      </c>
      <c r="H26" s="755">
        <v>40.697674418604606</v>
      </c>
    </row>
    <row r="27" spans="2:8" ht="15" customHeight="1">
      <c r="B27" s="752">
        <v>21</v>
      </c>
      <c r="C27" s="1255" t="s">
        <v>226</v>
      </c>
      <c r="D27" s="763">
        <v>120.6</v>
      </c>
      <c r="E27" s="763">
        <v>208.1</v>
      </c>
      <c r="F27" s="763">
        <v>376.9</v>
      </c>
      <c r="G27" s="776">
        <v>72.55389718076287</v>
      </c>
      <c r="H27" s="755">
        <v>81.1148486304661</v>
      </c>
    </row>
    <row r="28" spans="2:8" ht="15" customHeight="1">
      <c r="B28" s="752">
        <v>22</v>
      </c>
      <c r="C28" s="1255" t="s">
        <v>155</v>
      </c>
      <c r="D28" s="763">
        <v>149.686</v>
      </c>
      <c r="E28" s="763">
        <v>1.2</v>
      </c>
      <c r="F28" s="763">
        <v>72.4</v>
      </c>
      <c r="G28" s="776">
        <v>-99.19832182034392</v>
      </c>
      <c r="H28" s="755" t="s">
        <v>1461</v>
      </c>
    </row>
    <row r="29" spans="2:8" ht="15" customHeight="1">
      <c r="B29" s="752">
        <v>23</v>
      </c>
      <c r="C29" s="1255" t="s">
        <v>227</v>
      </c>
      <c r="D29" s="763">
        <v>2150.71</v>
      </c>
      <c r="E29" s="763">
        <v>6638.784</v>
      </c>
      <c r="F29" s="763">
        <v>8504.907</v>
      </c>
      <c r="G29" s="776">
        <v>208.67871540096064</v>
      </c>
      <c r="H29" s="755">
        <v>28.10940979552882</v>
      </c>
    </row>
    <row r="30" spans="2:8" ht="15" customHeight="1">
      <c r="B30" s="752">
        <v>24</v>
      </c>
      <c r="C30" s="1255" t="s">
        <v>1747</v>
      </c>
      <c r="D30" s="763">
        <v>935.38</v>
      </c>
      <c r="E30" s="763">
        <v>2975.1630000000005</v>
      </c>
      <c r="F30" s="763">
        <v>2235.452</v>
      </c>
      <c r="G30" s="776">
        <v>218.06998225320194</v>
      </c>
      <c r="H30" s="755">
        <v>-24.862873059392044</v>
      </c>
    </row>
    <row r="31" spans="2:8" ht="15" customHeight="1">
      <c r="B31" s="752">
        <v>25</v>
      </c>
      <c r="C31" s="1255" t="s">
        <v>228</v>
      </c>
      <c r="D31" s="763">
        <v>2518.5</v>
      </c>
      <c r="E31" s="763">
        <v>3274.1</v>
      </c>
      <c r="F31" s="763">
        <v>3964.4</v>
      </c>
      <c r="G31" s="776">
        <v>30.00198530871552</v>
      </c>
      <c r="H31" s="755">
        <v>21.083656577380026</v>
      </c>
    </row>
    <row r="32" spans="2:8" ht="15" customHeight="1">
      <c r="B32" s="752">
        <v>26</v>
      </c>
      <c r="C32" s="1255" t="s">
        <v>229</v>
      </c>
      <c r="D32" s="763">
        <v>4.786</v>
      </c>
      <c r="E32" s="763">
        <v>8.4</v>
      </c>
      <c r="F32" s="763">
        <v>8.5</v>
      </c>
      <c r="G32" s="776">
        <v>75.51190973673212</v>
      </c>
      <c r="H32" s="755">
        <v>1.190476190476204</v>
      </c>
    </row>
    <row r="33" spans="2:8" ht="15" customHeight="1">
      <c r="B33" s="752">
        <v>27</v>
      </c>
      <c r="C33" s="1255" t="s">
        <v>230</v>
      </c>
      <c r="D33" s="763">
        <v>2465.027</v>
      </c>
      <c r="E33" s="763">
        <v>3046.5</v>
      </c>
      <c r="F33" s="763">
        <v>4042.7</v>
      </c>
      <c r="G33" s="776">
        <v>23.588909979485024</v>
      </c>
      <c r="H33" s="755">
        <v>32.6998194649598</v>
      </c>
    </row>
    <row r="34" spans="2:8" ht="15" customHeight="1">
      <c r="B34" s="752">
        <v>28</v>
      </c>
      <c r="C34" s="1255" t="s">
        <v>231</v>
      </c>
      <c r="D34" s="763">
        <v>144.3</v>
      </c>
      <c r="E34" s="763">
        <v>118.4</v>
      </c>
      <c r="F34" s="763">
        <v>347.5</v>
      </c>
      <c r="G34" s="776">
        <v>-17.948717948717942</v>
      </c>
      <c r="H34" s="755">
        <v>193.4966216216216</v>
      </c>
    </row>
    <row r="35" spans="2:8" ht="15" customHeight="1">
      <c r="B35" s="752">
        <v>29</v>
      </c>
      <c r="C35" s="1255" t="s">
        <v>162</v>
      </c>
      <c r="D35" s="763">
        <v>388.818</v>
      </c>
      <c r="E35" s="763">
        <v>535</v>
      </c>
      <c r="F35" s="763">
        <v>828.8</v>
      </c>
      <c r="G35" s="776">
        <v>37.5965104496191</v>
      </c>
      <c r="H35" s="755">
        <v>54.91588785046727</v>
      </c>
    </row>
    <row r="36" spans="2:8" ht="15" customHeight="1">
      <c r="B36" s="752">
        <v>30</v>
      </c>
      <c r="C36" s="1255" t="s">
        <v>232</v>
      </c>
      <c r="D36" s="763">
        <v>19113.6</v>
      </c>
      <c r="E36" s="763">
        <v>15170.3</v>
      </c>
      <c r="F36" s="763">
        <v>23675.6</v>
      </c>
      <c r="G36" s="776">
        <v>-20.630859701992293</v>
      </c>
      <c r="H36" s="755">
        <v>56.06547003025648</v>
      </c>
    </row>
    <row r="37" spans="2:8" ht="15" customHeight="1">
      <c r="B37" s="752">
        <v>31</v>
      </c>
      <c r="C37" s="1255" t="s">
        <v>233</v>
      </c>
      <c r="D37" s="763">
        <v>369.307</v>
      </c>
      <c r="E37" s="763">
        <v>146.2</v>
      </c>
      <c r="F37" s="763">
        <v>444.1</v>
      </c>
      <c r="G37" s="776">
        <v>-60.41233986899788</v>
      </c>
      <c r="H37" s="755">
        <v>203.7619699042408</v>
      </c>
    </row>
    <row r="38" spans="2:8" ht="15" customHeight="1">
      <c r="B38" s="752">
        <v>32</v>
      </c>
      <c r="C38" s="1255" t="s">
        <v>165</v>
      </c>
      <c r="D38" s="763">
        <v>45.5</v>
      </c>
      <c r="E38" s="763">
        <v>77</v>
      </c>
      <c r="F38" s="763">
        <v>85.2</v>
      </c>
      <c r="G38" s="776">
        <v>69.23076923076923</v>
      </c>
      <c r="H38" s="755">
        <v>10.649350649350666</v>
      </c>
    </row>
    <row r="39" spans="2:8" ht="15" customHeight="1">
      <c r="B39" s="752">
        <v>33</v>
      </c>
      <c r="C39" s="1255" t="s">
        <v>234</v>
      </c>
      <c r="D39" s="763">
        <v>245.6</v>
      </c>
      <c r="E39" s="763">
        <v>396.4</v>
      </c>
      <c r="F39" s="763">
        <v>442.6</v>
      </c>
      <c r="G39" s="776">
        <v>61.40065146579806</v>
      </c>
      <c r="H39" s="755">
        <v>11.654894046417752</v>
      </c>
    </row>
    <row r="40" spans="2:8" ht="15" customHeight="1">
      <c r="B40" s="752">
        <v>34</v>
      </c>
      <c r="C40" s="1255" t="s">
        <v>235</v>
      </c>
      <c r="D40" s="763">
        <v>32.528999999999996</v>
      </c>
      <c r="E40" s="763">
        <v>34.9</v>
      </c>
      <c r="F40" s="763">
        <v>61</v>
      </c>
      <c r="G40" s="776">
        <v>7.288880691075676</v>
      </c>
      <c r="H40" s="755">
        <v>74.78510028653295</v>
      </c>
    </row>
    <row r="41" spans="2:8" ht="15" customHeight="1">
      <c r="B41" s="752">
        <v>35</v>
      </c>
      <c r="C41" s="1255" t="s">
        <v>192</v>
      </c>
      <c r="D41" s="763">
        <v>595.5469999999999</v>
      </c>
      <c r="E41" s="763">
        <v>605</v>
      </c>
      <c r="F41" s="763">
        <v>777.7</v>
      </c>
      <c r="G41" s="776">
        <v>1.5872802650336695</v>
      </c>
      <c r="H41" s="755">
        <v>28.545454545454533</v>
      </c>
    </row>
    <row r="42" spans="2:8" ht="15" customHeight="1">
      <c r="B42" s="752">
        <v>36</v>
      </c>
      <c r="C42" s="1255" t="s">
        <v>236</v>
      </c>
      <c r="D42" s="763">
        <v>283.9</v>
      </c>
      <c r="E42" s="763">
        <v>436.3</v>
      </c>
      <c r="F42" s="763">
        <v>867.9</v>
      </c>
      <c r="G42" s="776">
        <v>53.680873547023566</v>
      </c>
      <c r="H42" s="755">
        <v>98.92275956910382</v>
      </c>
    </row>
    <row r="43" spans="2:8" ht="15" customHeight="1">
      <c r="B43" s="752">
        <v>37</v>
      </c>
      <c r="C43" s="1255" t="s">
        <v>237</v>
      </c>
      <c r="D43" s="763">
        <v>109.6</v>
      </c>
      <c r="E43" s="763">
        <v>74.8</v>
      </c>
      <c r="F43" s="763">
        <v>36.3</v>
      </c>
      <c r="G43" s="776">
        <v>-31.751824817518255</v>
      </c>
      <c r="H43" s="755">
        <v>-51.470588235294116</v>
      </c>
    </row>
    <row r="44" spans="2:8" ht="15" customHeight="1">
      <c r="B44" s="752">
        <v>38</v>
      </c>
      <c r="C44" s="1255" t="s">
        <v>238</v>
      </c>
      <c r="D44" s="763">
        <v>66.5</v>
      </c>
      <c r="E44" s="763">
        <v>189.7</v>
      </c>
      <c r="F44" s="763">
        <v>195.1</v>
      </c>
      <c r="G44" s="776">
        <v>185.26315789473682</v>
      </c>
      <c r="H44" s="755">
        <v>2.8465998945703888</v>
      </c>
    </row>
    <row r="45" spans="2:8" ht="15" customHeight="1">
      <c r="B45" s="752">
        <v>39</v>
      </c>
      <c r="C45" s="1255" t="s">
        <v>239</v>
      </c>
      <c r="D45" s="763">
        <v>51.033</v>
      </c>
      <c r="E45" s="763">
        <v>66.7</v>
      </c>
      <c r="F45" s="763">
        <v>80.9</v>
      </c>
      <c r="G45" s="776">
        <v>30.699743303352705</v>
      </c>
      <c r="H45" s="755">
        <v>21.289355322338864</v>
      </c>
    </row>
    <row r="46" spans="2:8" ht="15" customHeight="1">
      <c r="B46" s="752">
        <v>40</v>
      </c>
      <c r="C46" s="1255" t="s">
        <v>240</v>
      </c>
      <c r="D46" s="763">
        <v>0</v>
      </c>
      <c r="E46" s="763">
        <v>0</v>
      </c>
      <c r="F46" s="763">
        <v>0</v>
      </c>
      <c r="G46" s="776" t="s">
        <v>1461</v>
      </c>
      <c r="H46" s="755" t="s">
        <v>1461</v>
      </c>
    </row>
    <row r="47" spans="2:8" ht="15" customHeight="1">
      <c r="B47" s="752">
        <v>41</v>
      </c>
      <c r="C47" s="1255" t="s">
        <v>241</v>
      </c>
      <c r="D47" s="763">
        <v>322.9</v>
      </c>
      <c r="E47" s="763">
        <v>459.1</v>
      </c>
      <c r="F47" s="763">
        <v>747.8</v>
      </c>
      <c r="G47" s="776">
        <v>42.18024156085474</v>
      </c>
      <c r="H47" s="755">
        <v>62.88390328904376</v>
      </c>
    </row>
    <row r="48" spans="2:8" ht="15" customHeight="1">
      <c r="B48" s="752">
        <v>42</v>
      </c>
      <c r="C48" s="1255" t="s">
        <v>196</v>
      </c>
      <c r="D48" s="763">
        <v>21</v>
      </c>
      <c r="E48" s="763">
        <v>12.6</v>
      </c>
      <c r="F48" s="763">
        <v>16.3</v>
      </c>
      <c r="G48" s="776">
        <v>-40</v>
      </c>
      <c r="H48" s="755">
        <v>29.365079365079367</v>
      </c>
    </row>
    <row r="49" spans="2:8" ht="15" customHeight="1">
      <c r="B49" s="752">
        <v>43</v>
      </c>
      <c r="C49" s="1255" t="s">
        <v>242</v>
      </c>
      <c r="D49" s="763">
        <v>985.64</v>
      </c>
      <c r="E49" s="763">
        <v>1011.4</v>
      </c>
      <c r="F49" s="763">
        <v>918.7</v>
      </c>
      <c r="G49" s="776">
        <v>2.6135302950367247</v>
      </c>
      <c r="H49" s="755">
        <v>-9.16551315008897</v>
      </c>
    </row>
    <row r="50" spans="2:8" ht="15" customHeight="1">
      <c r="B50" s="752">
        <v>44</v>
      </c>
      <c r="C50" s="1255" t="s">
        <v>177</v>
      </c>
      <c r="D50" s="763">
        <v>1144</v>
      </c>
      <c r="E50" s="763">
        <v>1295.2</v>
      </c>
      <c r="F50" s="763">
        <v>1504</v>
      </c>
      <c r="G50" s="776">
        <v>13.216783216783213</v>
      </c>
      <c r="H50" s="755">
        <v>16.121062384187752</v>
      </c>
    </row>
    <row r="51" spans="2:8" ht="15" customHeight="1">
      <c r="B51" s="752">
        <v>45</v>
      </c>
      <c r="C51" s="1255" t="s">
        <v>243</v>
      </c>
      <c r="D51" s="763">
        <v>313.247</v>
      </c>
      <c r="E51" s="763">
        <v>702.4</v>
      </c>
      <c r="F51" s="763">
        <v>824.4</v>
      </c>
      <c r="G51" s="776">
        <v>124.23199583715086</v>
      </c>
      <c r="H51" s="755">
        <v>17.369020501138934</v>
      </c>
    </row>
    <row r="52" spans="2:8" ht="15" customHeight="1">
      <c r="B52" s="752">
        <v>46</v>
      </c>
      <c r="C52" s="1255" t="s">
        <v>1544</v>
      </c>
      <c r="D52" s="763">
        <v>246.7</v>
      </c>
      <c r="E52" s="763">
        <v>329.4</v>
      </c>
      <c r="F52" s="763">
        <v>440.3</v>
      </c>
      <c r="G52" s="776">
        <v>33.52249695987027</v>
      </c>
      <c r="H52" s="755">
        <v>33.66727383120826</v>
      </c>
    </row>
    <row r="53" spans="2:8" ht="15" customHeight="1">
      <c r="B53" s="752">
        <v>47</v>
      </c>
      <c r="C53" s="1255" t="s">
        <v>244</v>
      </c>
      <c r="D53" s="763">
        <v>628.1659999999999</v>
      </c>
      <c r="E53" s="763">
        <v>625.9</v>
      </c>
      <c r="F53" s="763">
        <v>991.7</v>
      </c>
      <c r="G53" s="776">
        <v>-0.36073267257378916</v>
      </c>
      <c r="H53" s="755">
        <v>58.4438408691484</v>
      </c>
    </row>
    <row r="54" spans="2:8" ht="15" customHeight="1">
      <c r="B54" s="752">
        <v>48</v>
      </c>
      <c r="C54" s="1255" t="s">
        <v>245</v>
      </c>
      <c r="D54" s="763">
        <v>5936.152999999999</v>
      </c>
      <c r="E54" s="763">
        <v>10509.8</v>
      </c>
      <c r="F54" s="763">
        <v>10887.9</v>
      </c>
      <c r="G54" s="776">
        <v>77.04732340962238</v>
      </c>
      <c r="H54" s="755">
        <v>3.5975946259681564</v>
      </c>
    </row>
    <row r="55" spans="2:8" ht="15" customHeight="1">
      <c r="B55" s="752">
        <v>49</v>
      </c>
      <c r="C55" s="1255" t="s">
        <v>246</v>
      </c>
      <c r="D55" s="763">
        <v>96.894</v>
      </c>
      <c r="E55" s="763">
        <v>255.3</v>
      </c>
      <c r="F55" s="763">
        <v>183.4</v>
      </c>
      <c r="G55" s="776">
        <v>163.48380704687594</v>
      </c>
      <c r="H55" s="755">
        <v>-28.1629455542499</v>
      </c>
    </row>
    <row r="56" spans="2:8" ht="15" customHeight="1">
      <c r="B56" s="752"/>
      <c r="C56" s="1256" t="s">
        <v>184</v>
      </c>
      <c r="D56" s="764">
        <v>11118.940999999992</v>
      </c>
      <c r="E56" s="764">
        <v>17792.293999999994</v>
      </c>
      <c r="F56" s="764">
        <v>20944.342000000004</v>
      </c>
      <c r="G56" s="775">
        <v>60.01788299803019</v>
      </c>
      <c r="H56" s="751">
        <v>17.71580438138001</v>
      </c>
    </row>
    <row r="57" spans="2:8" ht="15" customHeight="1" thickBot="1">
      <c r="B57" s="767"/>
      <c r="C57" s="1257" t="s">
        <v>247</v>
      </c>
      <c r="D57" s="768">
        <v>61757.4</v>
      </c>
      <c r="E57" s="768">
        <v>82122.2</v>
      </c>
      <c r="F57" s="768">
        <v>104402.2</v>
      </c>
      <c r="G57" s="777">
        <v>32.97548148076186</v>
      </c>
      <c r="H57" s="761">
        <v>27.130300941767246</v>
      </c>
    </row>
    <row r="58" ht="13.5" thickTop="1">
      <c r="B58" s="1210" t="s">
        <v>1073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4"/>
  <sheetViews>
    <sheetView workbookViewId="0" topLeftCell="A1">
      <selection activeCell="B2" sqref="B2:H2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2" spans="2:8" ht="12.75">
      <c r="B2" s="1425" t="s">
        <v>1070</v>
      </c>
      <c r="C2" s="1425"/>
      <c r="D2" s="1425"/>
      <c r="E2" s="1425"/>
      <c r="F2" s="1425"/>
      <c r="G2" s="1425"/>
      <c r="H2" s="1425"/>
    </row>
    <row r="3" spans="2:8" ht="15" customHeight="1">
      <c r="B3" s="1607" t="s">
        <v>1748</v>
      </c>
      <c r="C3" s="1607"/>
      <c r="D3" s="1607"/>
      <c r="E3" s="1607"/>
      <c r="F3" s="1607"/>
      <c r="G3" s="1607"/>
      <c r="H3" s="1607"/>
    </row>
    <row r="4" spans="2:8" ht="15" customHeight="1" thickBot="1">
      <c r="B4" s="1613" t="s">
        <v>488</v>
      </c>
      <c r="C4" s="1613"/>
      <c r="D4" s="1613"/>
      <c r="E4" s="1613"/>
      <c r="F4" s="1613"/>
      <c r="G4" s="1613"/>
      <c r="H4" s="1613"/>
    </row>
    <row r="5" spans="2:8" ht="15" customHeight="1" thickBot="1" thickTop="1">
      <c r="B5" s="765"/>
      <c r="C5" s="770"/>
      <c r="D5" s="1614" t="s">
        <v>214</v>
      </c>
      <c r="E5" s="1609"/>
      <c r="F5" s="1615"/>
      <c r="G5" s="1612" t="s">
        <v>1516</v>
      </c>
      <c r="H5" s="1611"/>
    </row>
    <row r="6" spans="2:8" ht="15" customHeight="1" thickTop="1">
      <c r="B6" s="785"/>
      <c r="C6" s="786"/>
      <c r="D6" s="769" t="s">
        <v>371</v>
      </c>
      <c r="E6" s="746" t="s">
        <v>1061</v>
      </c>
      <c r="F6" s="778" t="s">
        <v>1147</v>
      </c>
      <c r="G6" s="769" t="s">
        <v>1490</v>
      </c>
      <c r="H6" s="747" t="s">
        <v>1370</v>
      </c>
    </row>
    <row r="7" spans="2:8" ht="15" customHeight="1">
      <c r="B7" s="766"/>
      <c r="C7" s="771" t="s">
        <v>1541</v>
      </c>
      <c r="D7" s="775">
        <v>44912.5</v>
      </c>
      <c r="E7" s="750">
        <v>56424.4</v>
      </c>
      <c r="F7" s="779">
        <v>37315.8</v>
      </c>
      <c r="G7" s="775">
        <v>25.631839688282724</v>
      </c>
      <c r="H7" s="751">
        <v>-33.86584527261253</v>
      </c>
    </row>
    <row r="8" spans="2:8" ht="15" customHeight="1">
      <c r="B8" s="752">
        <v>1</v>
      </c>
      <c r="C8" s="772" t="s">
        <v>248</v>
      </c>
      <c r="D8" s="776">
        <v>516.1</v>
      </c>
      <c r="E8" s="754">
        <v>1167.3</v>
      </c>
      <c r="F8" s="780">
        <v>1238.4</v>
      </c>
      <c r="G8" s="776">
        <v>126.17709746173222</v>
      </c>
      <c r="H8" s="755">
        <v>6.090979182729384</v>
      </c>
    </row>
    <row r="9" spans="2:8" ht="15" customHeight="1">
      <c r="B9" s="752">
        <v>2</v>
      </c>
      <c r="C9" s="772" t="s">
        <v>249</v>
      </c>
      <c r="D9" s="776">
        <v>51.6</v>
      </c>
      <c r="E9" s="754">
        <v>55.3</v>
      </c>
      <c r="F9" s="780">
        <v>29.1</v>
      </c>
      <c r="G9" s="776">
        <v>7.170542635658933</v>
      </c>
      <c r="H9" s="755">
        <v>-47.37793851717903</v>
      </c>
    </row>
    <row r="10" spans="2:8" ht="15" customHeight="1">
      <c r="B10" s="752">
        <v>3</v>
      </c>
      <c r="C10" s="772" t="s">
        <v>250</v>
      </c>
      <c r="D10" s="776">
        <v>682.6</v>
      </c>
      <c r="E10" s="754">
        <v>1211.1</v>
      </c>
      <c r="F10" s="780">
        <v>483.4</v>
      </c>
      <c r="G10" s="776">
        <v>77.42455317902139</v>
      </c>
      <c r="H10" s="755">
        <v>-60.085872347452735</v>
      </c>
    </row>
    <row r="11" spans="2:8" ht="15" customHeight="1">
      <c r="B11" s="752">
        <v>4</v>
      </c>
      <c r="C11" s="772" t="s">
        <v>251</v>
      </c>
      <c r="D11" s="776">
        <v>1.3</v>
      </c>
      <c r="E11" s="754">
        <v>1.8</v>
      </c>
      <c r="F11" s="780">
        <v>0.5</v>
      </c>
      <c r="G11" s="776">
        <v>38.46153846153845</v>
      </c>
      <c r="H11" s="755">
        <v>-72.22222222222223</v>
      </c>
    </row>
    <row r="12" spans="2:8" ht="15" customHeight="1">
      <c r="B12" s="752">
        <v>5</v>
      </c>
      <c r="C12" s="772" t="s">
        <v>252</v>
      </c>
      <c r="D12" s="776">
        <v>715.6</v>
      </c>
      <c r="E12" s="754">
        <v>25.2</v>
      </c>
      <c r="F12" s="780">
        <v>172.6</v>
      </c>
      <c r="G12" s="776">
        <v>-96.47847959754053</v>
      </c>
      <c r="H12" s="755">
        <v>584.9206349206349</v>
      </c>
    </row>
    <row r="13" spans="2:8" ht="15" customHeight="1">
      <c r="B13" s="752">
        <v>6</v>
      </c>
      <c r="C13" s="772" t="s">
        <v>209</v>
      </c>
      <c r="D13" s="776">
        <v>2.4</v>
      </c>
      <c r="E13" s="754">
        <v>65.5</v>
      </c>
      <c r="F13" s="780">
        <v>619.4</v>
      </c>
      <c r="G13" s="776" t="s">
        <v>1461</v>
      </c>
      <c r="H13" s="755">
        <v>845.6488549618321</v>
      </c>
    </row>
    <row r="14" spans="2:8" ht="15" customHeight="1">
      <c r="B14" s="752">
        <v>7</v>
      </c>
      <c r="C14" s="772" t="s">
        <v>253</v>
      </c>
      <c r="D14" s="776">
        <v>25.5</v>
      </c>
      <c r="E14" s="754">
        <v>5.1</v>
      </c>
      <c r="F14" s="780">
        <v>10.4</v>
      </c>
      <c r="G14" s="776">
        <v>-80</v>
      </c>
      <c r="H14" s="755">
        <v>103.92156862745102</v>
      </c>
    </row>
    <row r="15" spans="2:8" ht="15" customHeight="1">
      <c r="B15" s="752">
        <v>8</v>
      </c>
      <c r="C15" s="772" t="s">
        <v>254</v>
      </c>
      <c r="D15" s="776">
        <v>8.5</v>
      </c>
      <c r="E15" s="754">
        <v>8.3</v>
      </c>
      <c r="F15" s="780">
        <v>19.7</v>
      </c>
      <c r="G15" s="776">
        <v>-2.35294117647058</v>
      </c>
      <c r="H15" s="755">
        <v>137.34939759036143</v>
      </c>
    </row>
    <row r="16" spans="2:8" ht="15" customHeight="1">
      <c r="B16" s="752">
        <v>9</v>
      </c>
      <c r="C16" s="772" t="s">
        <v>255</v>
      </c>
      <c r="D16" s="776">
        <v>4.5</v>
      </c>
      <c r="E16" s="754">
        <v>7.7</v>
      </c>
      <c r="F16" s="780">
        <v>4.3</v>
      </c>
      <c r="G16" s="776">
        <v>71.11111111111111</v>
      </c>
      <c r="H16" s="755">
        <v>-44.15584415584415</v>
      </c>
    </row>
    <row r="17" spans="2:8" ht="15" customHeight="1">
      <c r="B17" s="752">
        <v>10</v>
      </c>
      <c r="C17" s="772" t="s">
        <v>1545</v>
      </c>
      <c r="D17" s="776">
        <v>1329.2</v>
      </c>
      <c r="E17" s="754">
        <v>1938.6</v>
      </c>
      <c r="F17" s="780">
        <v>2996.9</v>
      </c>
      <c r="G17" s="776">
        <v>45.84712609088177</v>
      </c>
      <c r="H17" s="755">
        <v>54.590941916847214</v>
      </c>
    </row>
    <row r="18" spans="2:8" ht="15" customHeight="1">
      <c r="B18" s="752">
        <v>11</v>
      </c>
      <c r="C18" s="772" t="s">
        <v>256</v>
      </c>
      <c r="D18" s="776">
        <v>1114.3</v>
      </c>
      <c r="E18" s="754">
        <v>676.6</v>
      </c>
      <c r="F18" s="780">
        <v>539.5</v>
      </c>
      <c r="G18" s="776">
        <v>-39.28026563762004</v>
      </c>
      <c r="H18" s="755">
        <v>-20.263080106414407</v>
      </c>
    </row>
    <row r="19" spans="2:8" ht="15" customHeight="1">
      <c r="B19" s="752">
        <v>12</v>
      </c>
      <c r="C19" s="772" t="s">
        <v>257</v>
      </c>
      <c r="D19" s="776">
        <v>2001.9</v>
      </c>
      <c r="E19" s="754">
        <v>293.7</v>
      </c>
      <c r="F19" s="780">
        <v>300.9</v>
      </c>
      <c r="G19" s="776">
        <v>-85.3289375093661</v>
      </c>
      <c r="H19" s="755">
        <v>2.4514811031664863</v>
      </c>
    </row>
    <row r="20" spans="2:8" ht="15" customHeight="1">
      <c r="B20" s="752">
        <v>13</v>
      </c>
      <c r="C20" s="772" t="s">
        <v>258</v>
      </c>
      <c r="D20" s="776">
        <v>13.7</v>
      </c>
      <c r="E20" s="754">
        <v>239.5</v>
      </c>
      <c r="F20" s="780">
        <v>22.8</v>
      </c>
      <c r="G20" s="776" t="s">
        <v>1461</v>
      </c>
      <c r="H20" s="755">
        <v>-90.48016701461378</v>
      </c>
    </row>
    <row r="21" spans="2:8" ht="15" customHeight="1">
      <c r="B21" s="752">
        <v>14</v>
      </c>
      <c r="C21" s="772" t="s">
        <v>263</v>
      </c>
      <c r="D21" s="776">
        <v>1953.7</v>
      </c>
      <c r="E21" s="754">
        <v>694.3</v>
      </c>
      <c r="F21" s="780">
        <v>3852.3</v>
      </c>
      <c r="G21" s="776">
        <v>-64.46230229820341</v>
      </c>
      <c r="H21" s="755">
        <v>454.8466080944836</v>
      </c>
    </row>
    <row r="22" spans="2:8" ht="15" customHeight="1">
      <c r="B22" s="752">
        <v>15</v>
      </c>
      <c r="C22" s="772" t="s">
        <v>264</v>
      </c>
      <c r="D22" s="776">
        <v>1036.9</v>
      </c>
      <c r="E22" s="754">
        <v>1414.7</v>
      </c>
      <c r="F22" s="780">
        <v>983.7</v>
      </c>
      <c r="G22" s="776">
        <v>36.43552898061529</v>
      </c>
      <c r="H22" s="755">
        <v>-30.465823142715763</v>
      </c>
    </row>
    <row r="23" spans="2:8" ht="15" customHeight="1">
      <c r="B23" s="752">
        <v>16</v>
      </c>
      <c r="C23" s="772" t="s">
        <v>265</v>
      </c>
      <c r="D23" s="776">
        <v>0</v>
      </c>
      <c r="E23" s="754">
        <v>0</v>
      </c>
      <c r="F23" s="780">
        <v>0</v>
      </c>
      <c r="G23" s="776" t="s">
        <v>1461</v>
      </c>
      <c r="H23" s="755" t="s">
        <v>1461</v>
      </c>
    </row>
    <row r="24" spans="2:8" ht="15" customHeight="1">
      <c r="B24" s="752">
        <v>17</v>
      </c>
      <c r="C24" s="772" t="s">
        <v>266</v>
      </c>
      <c r="D24" s="776">
        <v>18.5</v>
      </c>
      <c r="E24" s="754">
        <v>24.2</v>
      </c>
      <c r="F24" s="780">
        <v>19</v>
      </c>
      <c r="G24" s="776">
        <v>30.81081081081078</v>
      </c>
      <c r="H24" s="755">
        <v>-21.487603305785115</v>
      </c>
    </row>
    <row r="25" spans="2:8" ht="15" customHeight="1">
      <c r="B25" s="752">
        <v>18</v>
      </c>
      <c r="C25" s="772" t="s">
        <v>267</v>
      </c>
      <c r="D25" s="776">
        <v>59.7</v>
      </c>
      <c r="E25" s="754">
        <v>3.2</v>
      </c>
      <c r="F25" s="780">
        <v>56</v>
      </c>
      <c r="G25" s="776">
        <v>-94.63986599664992</v>
      </c>
      <c r="H25" s="755" t="s">
        <v>1461</v>
      </c>
    </row>
    <row r="26" spans="2:8" ht="15" customHeight="1">
      <c r="B26" s="752">
        <v>19</v>
      </c>
      <c r="C26" s="772" t="s">
        <v>268</v>
      </c>
      <c r="D26" s="776">
        <v>55.8</v>
      </c>
      <c r="E26" s="754">
        <v>245.2</v>
      </c>
      <c r="F26" s="780">
        <v>55</v>
      </c>
      <c r="G26" s="776">
        <v>339.42652329749114</v>
      </c>
      <c r="H26" s="755">
        <v>-77.56933115823817</v>
      </c>
    </row>
    <row r="27" spans="2:8" ht="15" customHeight="1">
      <c r="B27" s="752">
        <v>20</v>
      </c>
      <c r="C27" s="772" t="s">
        <v>274</v>
      </c>
      <c r="D27" s="776">
        <v>3424.4</v>
      </c>
      <c r="E27" s="754">
        <v>3112.5</v>
      </c>
      <c r="F27" s="780">
        <v>2831</v>
      </c>
      <c r="G27" s="776">
        <v>-9.108164934003042</v>
      </c>
      <c r="H27" s="755">
        <v>-9.044176706827315</v>
      </c>
    </row>
    <row r="28" spans="2:8" ht="15" customHeight="1">
      <c r="B28" s="752">
        <v>21</v>
      </c>
      <c r="C28" s="772" t="s">
        <v>275</v>
      </c>
      <c r="D28" s="776">
        <v>32.1</v>
      </c>
      <c r="E28" s="754">
        <v>36.9</v>
      </c>
      <c r="F28" s="780">
        <v>14.1</v>
      </c>
      <c r="G28" s="776">
        <v>14.953271028037364</v>
      </c>
      <c r="H28" s="755">
        <v>-61.788617886178855</v>
      </c>
    </row>
    <row r="29" spans="2:8" ht="15" customHeight="1">
      <c r="B29" s="752">
        <v>22</v>
      </c>
      <c r="C29" s="772" t="s">
        <v>276</v>
      </c>
      <c r="D29" s="776">
        <v>0.1</v>
      </c>
      <c r="E29" s="754">
        <v>27.7</v>
      </c>
      <c r="F29" s="780">
        <v>9.1</v>
      </c>
      <c r="G29" s="776" t="s">
        <v>1461</v>
      </c>
      <c r="H29" s="755">
        <v>-67.14801444043322</v>
      </c>
    </row>
    <row r="30" spans="2:8" ht="15" customHeight="1">
      <c r="B30" s="752">
        <v>23</v>
      </c>
      <c r="C30" s="772" t="s">
        <v>277</v>
      </c>
      <c r="D30" s="776">
        <v>17</v>
      </c>
      <c r="E30" s="754">
        <v>68.6</v>
      </c>
      <c r="F30" s="780">
        <v>4.2</v>
      </c>
      <c r="G30" s="776">
        <v>303.52941176470586</v>
      </c>
      <c r="H30" s="755">
        <v>-93.87755102040816</v>
      </c>
    </row>
    <row r="31" spans="2:8" ht="15" customHeight="1">
      <c r="B31" s="752">
        <v>24</v>
      </c>
      <c r="C31" s="772" t="s">
        <v>278</v>
      </c>
      <c r="D31" s="776">
        <v>85.9</v>
      </c>
      <c r="E31" s="754">
        <v>107.4</v>
      </c>
      <c r="F31" s="780">
        <v>354.3</v>
      </c>
      <c r="G31" s="776">
        <v>25.02910360884752</v>
      </c>
      <c r="H31" s="755">
        <v>229.8882681564246</v>
      </c>
    </row>
    <row r="32" spans="2:8" ht="15" customHeight="1">
      <c r="B32" s="752">
        <v>25</v>
      </c>
      <c r="C32" s="772" t="s">
        <v>279</v>
      </c>
      <c r="D32" s="776">
        <v>8768.4</v>
      </c>
      <c r="E32" s="754">
        <v>25547.6</v>
      </c>
      <c r="F32" s="780">
        <v>1334.2</v>
      </c>
      <c r="G32" s="776">
        <v>191.35988321700654</v>
      </c>
      <c r="H32" s="755">
        <v>-94.77759163287354</v>
      </c>
    </row>
    <row r="33" spans="2:8" ht="15" customHeight="1">
      <c r="B33" s="752">
        <v>26</v>
      </c>
      <c r="C33" s="772" t="s">
        <v>226</v>
      </c>
      <c r="D33" s="776">
        <v>76</v>
      </c>
      <c r="E33" s="754">
        <v>23.6</v>
      </c>
      <c r="F33" s="780">
        <v>47.4</v>
      </c>
      <c r="G33" s="776">
        <v>-68.94736842105263</v>
      </c>
      <c r="H33" s="755">
        <v>100.84745762711859</v>
      </c>
    </row>
    <row r="34" spans="2:8" ht="15" customHeight="1">
      <c r="B34" s="752">
        <v>27</v>
      </c>
      <c r="C34" s="772" t="s">
        <v>227</v>
      </c>
      <c r="D34" s="776">
        <v>2472</v>
      </c>
      <c r="E34" s="754">
        <v>67.4</v>
      </c>
      <c r="F34" s="780">
        <v>688.8</v>
      </c>
      <c r="G34" s="776">
        <v>-97.27346278317152</v>
      </c>
      <c r="H34" s="755">
        <v>921.9584569732938</v>
      </c>
    </row>
    <row r="35" spans="2:8" ht="15" customHeight="1">
      <c r="B35" s="752">
        <v>28</v>
      </c>
      <c r="C35" s="772" t="s">
        <v>280</v>
      </c>
      <c r="D35" s="776">
        <v>179.8</v>
      </c>
      <c r="E35" s="754">
        <v>213.1</v>
      </c>
      <c r="F35" s="780">
        <v>8.5</v>
      </c>
      <c r="G35" s="776">
        <v>18.520578420467174</v>
      </c>
      <c r="H35" s="755">
        <v>-96.01126231816049</v>
      </c>
    </row>
    <row r="36" spans="2:8" ht="15" customHeight="1">
      <c r="B36" s="752">
        <v>29</v>
      </c>
      <c r="C36" s="772" t="s">
        <v>281</v>
      </c>
      <c r="D36" s="776">
        <v>578.5</v>
      </c>
      <c r="E36" s="754">
        <v>1116.5</v>
      </c>
      <c r="F36" s="780">
        <v>862.5</v>
      </c>
      <c r="G36" s="776">
        <v>92.99913569576489</v>
      </c>
      <c r="H36" s="755">
        <v>-22.749664128974473</v>
      </c>
    </row>
    <row r="37" spans="2:8" ht="15" customHeight="1">
      <c r="B37" s="752">
        <v>30</v>
      </c>
      <c r="C37" s="772" t="s">
        <v>228</v>
      </c>
      <c r="D37" s="776">
        <v>459.2</v>
      </c>
      <c r="E37" s="754">
        <v>943.6</v>
      </c>
      <c r="F37" s="780">
        <v>1080.8</v>
      </c>
      <c r="G37" s="776">
        <v>105.48780487804876</v>
      </c>
      <c r="H37" s="755">
        <v>14.540059347181028</v>
      </c>
    </row>
    <row r="38" spans="2:8" ht="15" customHeight="1">
      <c r="B38" s="752">
        <v>31</v>
      </c>
      <c r="C38" s="772" t="s">
        <v>282</v>
      </c>
      <c r="D38" s="776">
        <v>74.8</v>
      </c>
      <c r="E38" s="754">
        <v>384.7</v>
      </c>
      <c r="F38" s="780">
        <v>270</v>
      </c>
      <c r="G38" s="776">
        <v>414.30481283422466</v>
      </c>
      <c r="H38" s="755">
        <v>-29.815440603067316</v>
      </c>
    </row>
    <row r="39" spans="2:8" ht="15" customHeight="1">
      <c r="B39" s="752">
        <v>32</v>
      </c>
      <c r="C39" s="772" t="s">
        <v>283</v>
      </c>
      <c r="D39" s="776">
        <v>2848.2</v>
      </c>
      <c r="E39" s="754">
        <v>2513.5</v>
      </c>
      <c r="F39" s="780">
        <v>1937</v>
      </c>
      <c r="G39" s="776">
        <v>-11.751281511129832</v>
      </c>
      <c r="H39" s="755">
        <v>-22.936144817982893</v>
      </c>
    </row>
    <row r="40" spans="2:8" ht="15" customHeight="1">
      <c r="B40" s="752">
        <v>33</v>
      </c>
      <c r="C40" s="772" t="s">
        <v>284</v>
      </c>
      <c r="D40" s="776">
        <v>212.2</v>
      </c>
      <c r="E40" s="754">
        <v>273.7</v>
      </c>
      <c r="F40" s="780">
        <v>254.6</v>
      </c>
      <c r="G40" s="776">
        <v>28.98209236569278</v>
      </c>
      <c r="H40" s="755">
        <v>-6.978443551333584</v>
      </c>
    </row>
    <row r="41" spans="2:8" ht="15" customHeight="1">
      <c r="B41" s="752">
        <v>34</v>
      </c>
      <c r="C41" s="772" t="s">
        <v>285</v>
      </c>
      <c r="D41" s="776">
        <v>538.4</v>
      </c>
      <c r="E41" s="754">
        <v>445.5</v>
      </c>
      <c r="F41" s="780">
        <v>129.4</v>
      </c>
      <c r="G41" s="776">
        <v>-17.254829123328378</v>
      </c>
      <c r="H41" s="755">
        <v>-70.95398428731761</v>
      </c>
    </row>
    <row r="42" spans="2:8" ht="15" customHeight="1">
      <c r="B42" s="752">
        <v>35</v>
      </c>
      <c r="C42" s="772" t="s">
        <v>286</v>
      </c>
      <c r="D42" s="776">
        <v>246.6</v>
      </c>
      <c r="E42" s="754">
        <v>307.8</v>
      </c>
      <c r="F42" s="780">
        <v>310.4</v>
      </c>
      <c r="G42" s="776">
        <v>24.817518248175176</v>
      </c>
      <c r="H42" s="755">
        <v>0.8447043534762742</v>
      </c>
    </row>
    <row r="43" spans="2:8" ht="15" customHeight="1">
      <c r="B43" s="752">
        <v>36</v>
      </c>
      <c r="C43" s="772" t="s">
        <v>287</v>
      </c>
      <c r="D43" s="776">
        <v>56.6</v>
      </c>
      <c r="E43" s="754">
        <v>76.8</v>
      </c>
      <c r="F43" s="780">
        <v>55</v>
      </c>
      <c r="G43" s="776">
        <v>35.68904593639576</v>
      </c>
      <c r="H43" s="755">
        <v>-28.385416666666657</v>
      </c>
    </row>
    <row r="44" spans="2:8" ht="15" customHeight="1">
      <c r="B44" s="752">
        <v>37</v>
      </c>
      <c r="C44" s="772" t="s">
        <v>232</v>
      </c>
      <c r="D44" s="776">
        <v>486.2</v>
      </c>
      <c r="E44" s="754">
        <v>547.1</v>
      </c>
      <c r="F44" s="780">
        <v>384.4</v>
      </c>
      <c r="G44" s="776">
        <v>12.525709584533118</v>
      </c>
      <c r="H44" s="755">
        <v>-29.738621824163786</v>
      </c>
    </row>
    <row r="45" spans="2:8" ht="15" customHeight="1">
      <c r="B45" s="752">
        <v>38</v>
      </c>
      <c r="C45" s="772" t="s">
        <v>288</v>
      </c>
      <c r="D45" s="776">
        <v>140.4</v>
      </c>
      <c r="E45" s="754">
        <v>13.1</v>
      </c>
      <c r="F45" s="780">
        <v>427.9</v>
      </c>
      <c r="G45" s="776">
        <v>-90.66951566951566</v>
      </c>
      <c r="H45" s="755" t="s">
        <v>1461</v>
      </c>
    </row>
    <row r="46" spans="2:8" ht="15" customHeight="1">
      <c r="B46" s="752">
        <v>39</v>
      </c>
      <c r="C46" s="772" t="s">
        <v>289</v>
      </c>
      <c r="D46" s="776">
        <v>1834.8</v>
      </c>
      <c r="E46" s="754">
        <v>2360.9</v>
      </c>
      <c r="F46" s="780">
        <v>1936</v>
      </c>
      <c r="G46" s="776">
        <v>28.673424896446477</v>
      </c>
      <c r="H46" s="755">
        <v>-17.997373882841288</v>
      </c>
    </row>
    <row r="47" spans="2:8" ht="15" customHeight="1">
      <c r="B47" s="752">
        <v>40</v>
      </c>
      <c r="C47" s="772" t="s">
        <v>290</v>
      </c>
      <c r="D47" s="776">
        <v>38.5</v>
      </c>
      <c r="E47" s="754">
        <v>79.5</v>
      </c>
      <c r="F47" s="780">
        <v>29.4</v>
      </c>
      <c r="G47" s="776">
        <v>106.49350649350652</v>
      </c>
      <c r="H47" s="755">
        <v>-63.0188679245283</v>
      </c>
    </row>
    <row r="48" spans="2:8" ht="15" customHeight="1">
      <c r="B48" s="752">
        <v>41</v>
      </c>
      <c r="C48" s="772" t="s">
        <v>291</v>
      </c>
      <c r="D48" s="776">
        <v>13.9</v>
      </c>
      <c r="E48" s="754">
        <v>31.8</v>
      </c>
      <c r="F48" s="780">
        <v>0</v>
      </c>
      <c r="G48" s="776">
        <v>128.77697841726615</v>
      </c>
      <c r="H48" s="755">
        <v>-100</v>
      </c>
    </row>
    <row r="49" spans="2:8" ht="15" customHeight="1">
      <c r="B49" s="752">
        <v>42</v>
      </c>
      <c r="C49" s="772" t="s">
        <v>292</v>
      </c>
      <c r="D49" s="776">
        <v>313.6</v>
      </c>
      <c r="E49" s="754">
        <v>287.3</v>
      </c>
      <c r="F49" s="780">
        <v>304.6</v>
      </c>
      <c r="G49" s="776">
        <v>-8.386479591836732</v>
      </c>
      <c r="H49" s="755">
        <v>6.021580229725032</v>
      </c>
    </row>
    <row r="50" spans="2:8" ht="15" customHeight="1">
      <c r="B50" s="752">
        <v>43</v>
      </c>
      <c r="C50" s="772" t="s">
        <v>192</v>
      </c>
      <c r="D50" s="776">
        <v>1869.8</v>
      </c>
      <c r="E50" s="754">
        <v>493.4</v>
      </c>
      <c r="F50" s="780">
        <v>519.4</v>
      </c>
      <c r="G50" s="776">
        <v>-73.61215103219595</v>
      </c>
      <c r="H50" s="755">
        <v>5.269558167815163</v>
      </c>
    </row>
    <row r="51" spans="2:8" ht="15" customHeight="1">
      <c r="B51" s="752">
        <v>44</v>
      </c>
      <c r="C51" s="772" t="s">
        <v>293</v>
      </c>
      <c r="D51" s="776">
        <v>167.4</v>
      </c>
      <c r="E51" s="754">
        <v>224.1</v>
      </c>
      <c r="F51" s="780">
        <v>172</v>
      </c>
      <c r="G51" s="776">
        <v>33.87096774193549</v>
      </c>
      <c r="H51" s="755">
        <v>-23.248549754573844</v>
      </c>
    </row>
    <row r="52" spans="2:8" ht="15" customHeight="1">
      <c r="B52" s="752">
        <v>45</v>
      </c>
      <c r="C52" s="772" t="s">
        <v>294</v>
      </c>
      <c r="D52" s="776">
        <v>973.1</v>
      </c>
      <c r="E52" s="754">
        <v>447.5</v>
      </c>
      <c r="F52" s="780">
        <v>180.1</v>
      </c>
      <c r="G52" s="776">
        <v>-54.01294830952626</v>
      </c>
      <c r="H52" s="755">
        <v>-59.754189944134076</v>
      </c>
    </row>
    <row r="53" spans="2:8" ht="15" customHeight="1">
      <c r="B53" s="752">
        <v>46</v>
      </c>
      <c r="C53" s="772" t="s">
        <v>295</v>
      </c>
      <c r="D53" s="776">
        <v>40.4</v>
      </c>
      <c r="E53" s="754">
        <v>19.9</v>
      </c>
      <c r="F53" s="780">
        <v>42.8</v>
      </c>
      <c r="G53" s="776">
        <v>-50.742574257425744</v>
      </c>
      <c r="H53" s="755">
        <v>115.07537688442207</v>
      </c>
    </row>
    <row r="54" spans="2:8" ht="15" customHeight="1">
      <c r="B54" s="752">
        <v>47</v>
      </c>
      <c r="C54" s="772" t="s">
        <v>296</v>
      </c>
      <c r="D54" s="776">
        <v>217.7</v>
      </c>
      <c r="E54" s="754">
        <v>731.2</v>
      </c>
      <c r="F54" s="780">
        <v>8.5</v>
      </c>
      <c r="G54" s="776">
        <v>235.87505741846581</v>
      </c>
      <c r="H54" s="755">
        <v>-98.8375273522976</v>
      </c>
    </row>
    <row r="55" spans="2:8" ht="15" customHeight="1">
      <c r="B55" s="752">
        <v>48</v>
      </c>
      <c r="C55" s="772" t="s">
        <v>297</v>
      </c>
      <c r="D55" s="776">
        <v>77.8</v>
      </c>
      <c r="E55" s="754">
        <v>360.7</v>
      </c>
      <c r="F55" s="780">
        <v>309.5</v>
      </c>
      <c r="G55" s="776">
        <v>363.62467866323914</v>
      </c>
      <c r="H55" s="755">
        <v>-14.194621569171062</v>
      </c>
    </row>
    <row r="56" spans="2:8" ht="15" customHeight="1">
      <c r="B56" s="752">
        <v>49</v>
      </c>
      <c r="C56" s="772" t="s">
        <v>298</v>
      </c>
      <c r="D56" s="776">
        <v>102.1</v>
      </c>
      <c r="E56" s="754">
        <v>11.2</v>
      </c>
      <c r="F56" s="780">
        <v>159.5</v>
      </c>
      <c r="G56" s="776">
        <v>-89.03036238981392</v>
      </c>
      <c r="H56" s="755" t="s">
        <v>1461</v>
      </c>
    </row>
    <row r="57" spans="2:8" ht="15" customHeight="1">
      <c r="B57" s="752">
        <v>50</v>
      </c>
      <c r="C57" s="772" t="s">
        <v>299</v>
      </c>
      <c r="D57" s="776">
        <v>64.9</v>
      </c>
      <c r="E57" s="754">
        <v>168.8</v>
      </c>
      <c r="F57" s="780">
        <v>123.4</v>
      </c>
      <c r="G57" s="776">
        <v>160.0924499229584</v>
      </c>
      <c r="H57" s="755">
        <v>-26.89573459715639</v>
      </c>
    </row>
    <row r="58" spans="2:8" ht="15" customHeight="1">
      <c r="B58" s="752">
        <v>51</v>
      </c>
      <c r="C58" s="772" t="s">
        <v>300</v>
      </c>
      <c r="D58" s="776">
        <v>1857.4</v>
      </c>
      <c r="E58" s="754">
        <v>2780.7</v>
      </c>
      <c r="F58" s="780">
        <v>3214.9</v>
      </c>
      <c r="G58" s="776">
        <v>49.709271024012054</v>
      </c>
      <c r="H58" s="755">
        <v>15.614773258532026</v>
      </c>
    </row>
    <row r="59" spans="2:8" ht="15" customHeight="1">
      <c r="B59" s="752">
        <v>52</v>
      </c>
      <c r="C59" s="772" t="s">
        <v>301</v>
      </c>
      <c r="D59" s="776">
        <v>72.9</v>
      </c>
      <c r="E59" s="754">
        <v>82.3</v>
      </c>
      <c r="F59" s="780">
        <v>160</v>
      </c>
      <c r="G59" s="776">
        <v>12.894375857338858</v>
      </c>
      <c r="H59" s="755">
        <v>94.4106925880923</v>
      </c>
    </row>
    <row r="60" spans="2:8" ht="15" customHeight="1">
      <c r="B60" s="752">
        <v>53</v>
      </c>
      <c r="C60" s="772" t="s">
        <v>302</v>
      </c>
      <c r="D60" s="776">
        <v>506.5</v>
      </c>
      <c r="E60" s="754">
        <v>6.7</v>
      </c>
      <c r="F60" s="780">
        <v>1763.6</v>
      </c>
      <c r="G60" s="776">
        <v>-98.6771964461994</v>
      </c>
      <c r="H60" s="755" t="s">
        <v>1461</v>
      </c>
    </row>
    <row r="61" spans="2:8" ht="15" customHeight="1">
      <c r="B61" s="752">
        <v>54</v>
      </c>
      <c r="C61" s="772" t="s">
        <v>242</v>
      </c>
      <c r="D61" s="776">
        <v>1360.7</v>
      </c>
      <c r="E61" s="754">
        <v>575.6</v>
      </c>
      <c r="F61" s="780">
        <v>953.1</v>
      </c>
      <c r="G61" s="776">
        <v>-57.6982435511134</v>
      </c>
      <c r="H61" s="755">
        <v>65.58373870743577</v>
      </c>
    </row>
    <row r="62" spans="2:8" ht="15" customHeight="1">
      <c r="B62" s="752">
        <v>55</v>
      </c>
      <c r="C62" s="772" t="s">
        <v>303</v>
      </c>
      <c r="D62" s="776">
        <v>663</v>
      </c>
      <c r="E62" s="754">
        <v>811.2</v>
      </c>
      <c r="F62" s="780">
        <v>332.4</v>
      </c>
      <c r="G62" s="776">
        <v>22.352941176470594</v>
      </c>
      <c r="H62" s="755">
        <v>-59.02366863905326</v>
      </c>
    </row>
    <row r="63" spans="2:8" ht="15" customHeight="1">
      <c r="B63" s="752">
        <v>56</v>
      </c>
      <c r="C63" s="772" t="s">
        <v>304</v>
      </c>
      <c r="D63" s="776">
        <v>256.6</v>
      </c>
      <c r="E63" s="754">
        <v>86</v>
      </c>
      <c r="F63" s="780">
        <v>45.3</v>
      </c>
      <c r="G63" s="776">
        <v>-66.48480124707717</v>
      </c>
      <c r="H63" s="755">
        <v>-47.325581395348834</v>
      </c>
    </row>
    <row r="64" spans="2:8" ht="15" customHeight="1">
      <c r="B64" s="752">
        <v>57</v>
      </c>
      <c r="C64" s="772" t="s">
        <v>305</v>
      </c>
      <c r="D64" s="776">
        <v>2291.1</v>
      </c>
      <c r="E64" s="754">
        <v>1546.1</v>
      </c>
      <c r="F64" s="780">
        <v>2180.9</v>
      </c>
      <c r="G64" s="776">
        <v>-32.5171315088822</v>
      </c>
      <c r="H64" s="755">
        <v>41.058146303602626</v>
      </c>
    </row>
    <row r="65" spans="2:8" ht="15" customHeight="1">
      <c r="B65" s="752">
        <v>58</v>
      </c>
      <c r="C65" s="772" t="s">
        <v>306</v>
      </c>
      <c r="D65" s="776">
        <v>81.3</v>
      </c>
      <c r="E65" s="754">
        <v>131.6</v>
      </c>
      <c r="F65" s="780">
        <v>140.9</v>
      </c>
      <c r="G65" s="776">
        <v>61.86961869618693</v>
      </c>
      <c r="H65" s="755">
        <v>7.0668693009118755</v>
      </c>
    </row>
    <row r="66" spans="2:8" ht="15" customHeight="1">
      <c r="B66" s="752">
        <v>59</v>
      </c>
      <c r="C66" s="772" t="s">
        <v>307</v>
      </c>
      <c r="D66" s="776">
        <v>31.3</v>
      </c>
      <c r="E66" s="754">
        <v>25.5</v>
      </c>
      <c r="F66" s="780">
        <v>9</v>
      </c>
      <c r="G66" s="776">
        <v>-18.530351437699693</v>
      </c>
      <c r="H66" s="755">
        <v>-64.70588235294117</v>
      </c>
    </row>
    <row r="67" spans="2:8" ht="15" customHeight="1">
      <c r="B67" s="752">
        <v>60</v>
      </c>
      <c r="C67" s="772" t="s">
        <v>308</v>
      </c>
      <c r="D67" s="776">
        <v>877.3</v>
      </c>
      <c r="E67" s="754">
        <v>513.8</v>
      </c>
      <c r="F67" s="780">
        <v>1346.1</v>
      </c>
      <c r="G67" s="776">
        <v>-41.433945058702825</v>
      </c>
      <c r="H67" s="755">
        <v>161.98910081743867</v>
      </c>
    </row>
    <row r="68" spans="2:8" ht="15" customHeight="1">
      <c r="B68" s="752">
        <v>61</v>
      </c>
      <c r="C68" s="772" t="s">
        <v>309</v>
      </c>
      <c r="D68" s="776">
        <v>67.9</v>
      </c>
      <c r="E68" s="754">
        <v>73.7</v>
      </c>
      <c r="F68" s="780">
        <v>76.7</v>
      </c>
      <c r="G68" s="776">
        <v>8.541973490427111</v>
      </c>
      <c r="H68" s="755">
        <v>4.0705563093622885</v>
      </c>
    </row>
    <row r="69" spans="2:8" ht="15" customHeight="1">
      <c r="B69" s="752">
        <v>62</v>
      </c>
      <c r="C69" s="772" t="s">
        <v>310</v>
      </c>
      <c r="D69" s="776">
        <v>652.6</v>
      </c>
      <c r="E69" s="754">
        <v>437.1</v>
      </c>
      <c r="F69" s="780">
        <v>769.5</v>
      </c>
      <c r="G69" s="776">
        <v>-33.02175911737665</v>
      </c>
      <c r="H69" s="755">
        <v>76.04667124227865</v>
      </c>
    </row>
    <row r="70" spans="2:8" ht="15" customHeight="1">
      <c r="B70" s="752">
        <v>63</v>
      </c>
      <c r="C70" s="772" t="s">
        <v>311</v>
      </c>
      <c r="D70" s="776">
        <v>34.3</v>
      </c>
      <c r="E70" s="754">
        <v>58.1</v>
      </c>
      <c r="F70" s="780">
        <v>45</v>
      </c>
      <c r="G70" s="776">
        <v>69.38775510204081</v>
      </c>
      <c r="H70" s="755">
        <v>-22.547332185886404</v>
      </c>
    </row>
    <row r="71" spans="2:8" ht="15" customHeight="1">
      <c r="B71" s="752">
        <v>64</v>
      </c>
      <c r="C71" s="772" t="s">
        <v>362</v>
      </c>
      <c r="D71" s="776">
        <v>157</v>
      </c>
      <c r="E71" s="754">
        <v>175.3</v>
      </c>
      <c r="F71" s="780">
        <v>85.7</v>
      </c>
      <c r="G71" s="776">
        <v>11.656050955414017</v>
      </c>
      <c r="H71" s="755">
        <v>-51.1123787792356</v>
      </c>
    </row>
    <row r="72" spans="2:8" ht="15" customHeight="1">
      <c r="B72" s="752"/>
      <c r="C72" s="773" t="s">
        <v>184</v>
      </c>
      <c r="D72" s="783">
        <v>9356.599999999991</v>
      </c>
      <c r="E72" s="756">
        <v>14844.7</v>
      </c>
      <c r="F72" s="781">
        <v>12554.9</v>
      </c>
      <c r="G72" s="775">
        <v>58.65485325866268</v>
      </c>
      <c r="H72" s="751">
        <v>-15.42503385046524</v>
      </c>
    </row>
    <row r="73" spans="2:8" ht="15" customHeight="1" thickBot="1">
      <c r="B73" s="767"/>
      <c r="C73" s="774" t="s">
        <v>247</v>
      </c>
      <c r="D73" s="784">
        <v>54269.1</v>
      </c>
      <c r="E73" s="759">
        <v>71269.1</v>
      </c>
      <c r="F73" s="782">
        <v>49870.7</v>
      </c>
      <c r="G73" s="777">
        <v>31.325376687654682</v>
      </c>
      <c r="H73" s="761">
        <v>-30.024793353641357</v>
      </c>
    </row>
    <row r="74" ht="13.5" thickTop="1">
      <c r="B74" s="1210" t="s">
        <v>1073</v>
      </c>
    </row>
  </sheetData>
  <mergeCells count="5">
    <mergeCell ref="B2:H2"/>
    <mergeCell ref="B3:H3"/>
    <mergeCell ref="B4:H4"/>
    <mergeCell ref="D5:F5"/>
    <mergeCell ref="G5:H5"/>
  </mergeCells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workbookViewId="0" topLeftCell="A1">
      <selection activeCell="A1" sqref="A1:M1"/>
    </sheetView>
  </sheetViews>
  <sheetFormatPr defaultColWidth="9.140625" defaultRowHeight="12.75"/>
  <cols>
    <col min="1" max="1" width="9.140625" style="48" customWidth="1"/>
    <col min="2" max="2" width="3.28125" style="48" customWidth="1"/>
    <col min="3" max="3" width="4.8515625" style="48" customWidth="1"/>
    <col min="4" max="4" width="6.140625" style="48" customWidth="1"/>
    <col min="5" max="5" width="5.28125" style="48" customWidth="1"/>
    <col min="6" max="6" width="26.140625" style="48" customWidth="1"/>
    <col min="7" max="16384" width="9.140625" style="48" customWidth="1"/>
  </cols>
  <sheetData>
    <row r="1" spans="1:13" ht="12.75">
      <c r="A1" s="1380" t="s">
        <v>1683</v>
      </c>
      <c r="B1" s="1380"/>
      <c r="C1" s="1380"/>
      <c r="D1" s="1380"/>
      <c r="E1" s="1380"/>
      <c r="F1" s="1380"/>
      <c r="G1" s="1380"/>
      <c r="H1" s="1380"/>
      <c r="I1" s="1380"/>
      <c r="J1" s="1380"/>
      <c r="K1" s="1380"/>
      <c r="L1" s="1380"/>
      <c r="M1" s="1380"/>
    </row>
    <row r="2" spans="1:13" ht="15.75">
      <c r="A2" s="1381" t="s">
        <v>736</v>
      </c>
      <c r="B2" s="1381"/>
      <c r="C2" s="1381"/>
      <c r="D2" s="1381"/>
      <c r="E2" s="1381"/>
      <c r="F2" s="1381"/>
      <c r="G2" s="1381"/>
      <c r="H2" s="1381"/>
      <c r="I2" s="1381"/>
      <c r="J2" s="1381"/>
      <c r="K2" s="1381"/>
      <c r="L2" s="1381"/>
      <c r="M2" s="1381"/>
    </row>
    <row r="3" spans="1:13" ht="16.5" thickBot="1">
      <c r="A3" s="1273"/>
      <c r="B3" s="1273"/>
      <c r="C3" s="1273"/>
      <c r="D3" s="1273"/>
      <c r="E3" s="1273"/>
      <c r="F3" s="1273"/>
      <c r="G3" s="1273"/>
      <c r="H3" s="1273"/>
      <c r="I3" s="1273"/>
      <c r="J3" s="1273"/>
      <c r="K3" s="1273"/>
      <c r="L3" s="1631" t="s">
        <v>262</v>
      </c>
      <c r="M3" s="1631"/>
    </row>
    <row r="4" spans="1:13" ht="13.5" thickTop="1">
      <c r="A4" s="43"/>
      <c r="B4" s="1616" t="s">
        <v>1345</v>
      </c>
      <c r="C4" s="1617"/>
      <c r="D4" s="1617"/>
      <c r="E4" s="1617"/>
      <c r="F4" s="1618"/>
      <c r="G4" s="1617" t="s">
        <v>371</v>
      </c>
      <c r="H4" s="1618"/>
      <c r="I4" s="1617" t="s">
        <v>1490</v>
      </c>
      <c r="J4" s="1618"/>
      <c r="K4" s="1625" t="s">
        <v>1150</v>
      </c>
      <c r="L4" s="1627" t="s">
        <v>1516</v>
      </c>
      <c r="M4" s="1628"/>
    </row>
    <row r="5" spans="1:13" ht="12.75">
      <c r="A5" s="43"/>
      <c r="B5" s="1619"/>
      <c r="C5" s="1620"/>
      <c r="D5" s="1620"/>
      <c r="E5" s="1620"/>
      <c r="F5" s="1621"/>
      <c r="G5" s="1623"/>
      <c r="H5" s="1624"/>
      <c r="I5" s="1623"/>
      <c r="J5" s="1624"/>
      <c r="K5" s="1626"/>
      <c r="L5" s="1629" t="s">
        <v>1676</v>
      </c>
      <c r="M5" s="1630"/>
    </row>
    <row r="6" spans="1:13" ht="12.75">
      <c r="A6" s="43"/>
      <c r="B6" s="1622"/>
      <c r="C6" s="1623"/>
      <c r="D6" s="1623"/>
      <c r="E6" s="1623"/>
      <c r="F6" s="1624"/>
      <c r="G6" s="1026" t="s">
        <v>1675</v>
      </c>
      <c r="H6" s="1026" t="s">
        <v>1553</v>
      </c>
      <c r="I6" s="1026" t="s">
        <v>1675</v>
      </c>
      <c r="J6" s="1026" t="s">
        <v>1553</v>
      </c>
      <c r="K6" s="1026" t="s">
        <v>1675</v>
      </c>
      <c r="L6" s="1026" t="s">
        <v>1137</v>
      </c>
      <c r="M6" s="1027" t="s">
        <v>1191</v>
      </c>
    </row>
    <row r="7" spans="1:13" ht="12.75">
      <c r="A7" s="43"/>
      <c r="B7" s="417" t="s">
        <v>1554</v>
      </c>
      <c r="C7" s="43"/>
      <c r="D7" s="43"/>
      <c r="E7" s="43"/>
      <c r="F7" s="43"/>
      <c r="G7" s="396">
        <v>10740.7</v>
      </c>
      <c r="H7" s="396">
        <v>41437.3</v>
      </c>
      <c r="I7" s="396">
        <v>-20626.5</v>
      </c>
      <c r="J7" s="396">
        <v>-32347.8</v>
      </c>
      <c r="K7" s="396">
        <v>-4607.6999999999825</v>
      </c>
      <c r="L7" s="396">
        <v>-292.0405560159021</v>
      </c>
      <c r="M7" s="328">
        <v>-77.66126099920014</v>
      </c>
    </row>
    <row r="8" spans="1:13" ht="12.75">
      <c r="A8" s="43"/>
      <c r="B8" s="417"/>
      <c r="C8" s="43" t="s">
        <v>1563</v>
      </c>
      <c r="D8" s="43"/>
      <c r="E8" s="43"/>
      <c r="F8" s="43"/>
      <c r="G8" s="396">
        <v>32028.3</v>
      </c>
      <c r="H8" s="396">
        <v>69906.8</v>
      </c>
      <c r="I8" s="396">
        <v>25917.4</v>
      </c>
      <c r="J8" s="396">
        <v>63488.1</v>
      </c>
      <c r="K8" s="396">
        <v>28628.8</v>
      </c>
      <c r="L8" s="396">
        <v>-19.07968890012894</v>
      </c>
      <c r="M8" s="328">
        <v>10.461697546821817</v>
      </c>
    </row>
    <row r="9" spans="1:13" ht="12.75">
      <c r="A9" s="43"/>
      <c r="B9" s="417"/>
      <c r="C9" s="43"/>
      <c r="D9" s="43" t="s">
        <v>1564</v>
      </c>
      <c r="E9" s="43"/>
      <c r="F9" s="43"/>
      <c r="G9" s="396">
        <v>0</v>
      </c>
      <c r="H9" s="396">
        <v>0</v>
      </c>
      <c r="I9" s="396">
        <v>0</v>
      </c>
      <c r="J9" s="396">
        <v>0</v>
      </c>
      <c r="K9" s="396">
        <v>0</v>
      </c>
      <c r="L9" s="121" t="s">
        <v>1461</v>
      </c>
      <c r="M9" s="826" t="s">
        <v>1461</v>
      </c>
    </row>
    <row r="10" spans="1:13" ht="12.75">
      <c r="A10" s="43"/>
      <c r="B10" s="417"/>
      <c r="C10" s="43"/>
      <c r="D10" s="43" t="s">
        <v>1565</v>
      </c>
      <c r="E10" s="43"/>
      <c r="F10" s="43"/>
      <c r="G10" s="396">
        <v>32028.3</v>
      </c>
      <c r="H10" s="396">
        <v>69906.8</v>
      </c>
      <c r="I10" s="396">
        <v>25917.4</v>
      </c>
      <c r="J10" s="396">
        <v>63488.1</v>
      </c>
      <c r="K10" s="396">
        <v>28628.8</v>
      </c>
      <c r="L10" s="396">
        <v>-19.07968890012894</v>
      </c>
      <c r="M10" s="328">
        <v>10.461697546821817</v>
      </c>
    </row>
    <row r="11" spans="1:13" ht="12.75">
      <c r="A11" s="43"/>
      <c r="B11" s="417"/>
      <c r="C11" s="43" t="s">
        <v>1566</v>
      </c>
      <c r="D11" s="43"/>
      <c r="E11" s="43"/>
      <c r="F11" s="43"/>
      <c r="G11" s="396">
        <v>-113487.5</v>
      </c>
      <c r="H11" s="396">
        <v>-279227.8</v>
      </c>
      <c r="I11" s="396">
        <v>-150359.3</v>
      </c>
      <c r="J11" s="396">
        <v>-370757.3</v>
      </c>
      <c r="K11" s="396">
        <v>-151284</v>
      </c>
      <c r="L11" s="396">
        <v>32.489745566692356</v>
      </c>
      <c r="M11" s="328">
        <v>0.6149935521115167</v>
      </c>
    </row>
    <row r="12" spans="1:13" ht="12.75">
      <c r="A12" s="43"/>
      <c r="B12" s="417"/>
      <c r="C12" s="43"/>
      <c r="D12" s="43" t="s">
        <v>1564</v>
      </c>
      <c r="E12" s="43"/>
      <c r="F12" s="43"/>
      <c r="G12" s="396">
        <v>-19111.8</v>
      </c>
      <c r="H12" s="396">
        <v>-41356.7</v>
      </c>
      <c r="I12" s="396">
        <v>-15170.3</v>
      </c>
      <c r="J12" s="396">
        <v>-51558</v>
      </c>
      <c r="K12" s="396">
        <v>-23675.6</v>
      </c>
      <c r="L12" s="396">
        <v>-20.623384505907346</v>
      </c>
      <c r="M12" s="328">
        <v>56.06547003025648</v>
      </c>
    </row>
    <row r="13" spans="1:13" ht="12.75">
      <c r="A13" s="43"/>
      <c r="B13" s="417"/>
      <c r="C13" s="43"/>
      <c r="D13" s="43" t="s">
        <v>1565</v>
      </c>
      <c r="E13" s="43"/>
      <c r="F13" s="43"/>
      <c r="G13" s="396">
        <v>-94375.7</v>
      </c>
      <c r="H13" s="396">
        <v>-237871.1</v>
      </c>
      <c r="I13" s="396">
        <v>-135189</v>
      </c>
      <c r="J13" s="396">
        <v>-319199.3</v>
      </c>
      <c r="K13" s="396">
        <v>-127608.4</v>
      </c>
      <c r="L13" s="396">
        <v>43.24556003293221</v>
      </c>
      <c r="M13" s="328">
        <v>-5.607408886817719</v>
      </c>
    </row>
    <row r="14" spans="1:13" ht="12.75">
      <c r="A14" s="43"/>
      <c r="B14" s="417"/>
      <c r="C14" s="43" t="s">
        <v>1567</v>
      </c>
      <c r="D14" s="43"/>
      <c r="E14" s="43"/>
      <c r="F14" s="43"/>
      <c r="G14" s="396">
        <v>-81459.2</v>
      </c>
      <c r="H14" s="396">
        <v>-209321</v>
      </c>
      <c r="I14" s="396">
        <v>-124441.9</v>
      </c>
      <c r="J14" s="396">
        <v>-307269.2</v>
      </c>
      <c r="K14" s="396">
        <v>-122655.2</v>
      </c>
      <c r="L14" s="396">
        <v>52.76592453645505</v>
      </c>
      <c r="M14" s="328">
        <v>-1.4357704278060661</v>
      </c>
    </row>
    <row r="15" spans="1:13" ht="12.75">
      <c r="A15" s="43"/>
      <c r="B15" s="417"/>
      <c r="C15" s="43" t="s">
        <v>1568</v>
      </c>
      <c r="D15" s="43"/>
      <c r="E15" s="43"/>
      <c r="F15" s="43"/>
      <c r="G15" s="396">
        <v>-6536.4</v>
      </c>
      <c r="H15" s="396">
        <v>-10478</v>
      </c>
      <c r="I15" s="396">
        <v>-6317.3</v>
      </c>
      <c r="J15" s="396">
        <v>-16843.7</v>
      </c>
      <c r="K15" s="396">
        <v>-4753.4</v>
      </c>
      <c r="L15" s="396">
        <v>-3.3519980417355035</v>
      </c>
      <c r="M15" s="328">
        <v>-24.7558292308423</v>
      </c>
    </row>
    <row r="16" spans="1:13" ht="12.75">
      <c r="A16" s="43"/>
      <c r="B16" s="417"/>
      <c r="C16" s="43"/>
      <c r="D16" s="43" t="s">
        <v>1517</v>
      </c>
      <c r="E16" s="43"/>
      <c r="F16" s="43"/>
      <c r="G16" s="396">
        <v>21795.8</v>
      </c>
      <c r="H16" s="396">
        <v>52830.1</v>
      </c>
      <c r="I16" s="396">
        <v>22534.6</v>
      </c>
      <c r="J16" s="396">
        <v>51120.5</v>
      </c>
      <c r="K16" s="396">
        <v>21224.3</v>
      </c>
      <c r="L16" s="396">
        <v>3.389643876343146</v>
      </c>
      <c r="M16" s="328">
        <v>-5.814613971403972</v>
      </c>
    </row>
    <row r="17" spans="1:13" ht="12.75">
      <c r="A17" s="43"/>
      <c r="B17" s="417"/>
      <c r="C17" s="43"/>
      <c r="D17" s="43"/>
      <c r="E17" s="43" t="s">
        <v>1569</v>
      </c>
      <c r="F17" s="43"/>
      <c r="G17" s="396">
        <v>10360.3</v>
      </c>
      <c r="H17" s="396">
        <v>27959.8</v>
      </c>
      <c r="I17" s="396">
        <v>13305.3</v>
      </c>
      <c r="J17" s="396">
        <v>28138.6</v>
      </c>
      <c r="K17" s="396">
        <v>10870.9</v>
      </c>
      <c r="L17" s="396">
        <v>28.42581778519927</v>
      </c>
      <c r="M17" s="328">
        <v>-18.296468324652583</v>
      </c>
    </row>
    <row r="18" spans="1:13" ht="12.75">
      <c r="A18" s="43"/>
      <c r="B18" s="417"/>
      <c r="C18" s="43"/>
      <c r="D18" s="43"/>
      <c r="E18" s="43" t="s">
        <v>1570</v>
      </c>
      <c r="F18" s="43"/>
      <c r="G18" s="396">
        <v>7330.9</v>
      </c>
      <c r="H18" s="396">
        <v>12734.4</v>
      </c>
      <c r="I18" s="396">
        <v>3512</v>
      </c>
      <c r="J18" s="396">
        <v>6635.6</v>
      </c>
      <c r="K18" s="396">
        <v>2975.8</v>
      </c>
      <c r="L18" s="396">
        <v>-52.09319456001309</v>
      </c>
      <c r="M18" s="328">
        <v>-15.267653758542135</v>
      </c>
    </row>
    <row r="19" spans="1:13" ht="12.75">
      <c r="A19" s="43"/>
      <c r="B19" s="417"/>
      <c r="C19" s="43"/>
      <c r="D19" s="43"/>
      <c r="E19" s="43" t="s">
        <v>1565</v>
      </c>
      <c r="F19" s="43"/>
      <c r="G19" s="396">
        <v>4104.6</v>
      </c>
      <c r="H19" s="396">
        <v>12135.9</v>
      </c>
      <c r="I19" s="396">
        <v>5717.3</v>
      </c>
      <c r="J19" s="396">
        <v>16346.3</v>
      </c>
      <c r="K19" s="396">
        <v>7377.6</v>
      </c>
      <c r="L19" s="396">
        <v>39.29006480534034</v>
      </c>
      <c r="M19" s="328">
        <v>29.039931436167425</v>
      </c>
    </row>
    <row r="20" spans="1:13" ht="12.75">
      <c r="A20" s="43"/>
      <c r="B20" s="417"/>
      <c r="C20" s="43"/>
      <c r="D20" s="43" t="s">
        <v>1518</v>
      </c>
      <c r="E20" s="43"/>
      <c r="F20" s="43"/>
      <c r="G20" s="396">
        <v>-28332.2</v>
      </c>
      <c r="H20" s="396">
        <v>-63308.1</v>
      </c>
      <c r="I20" s="396">
        <v>-28851.9</v>
      </c>
      <c r="J20" s="396">
        <v>-67964.2</v>
      </c>
      <c r="K20" s="396">
        <v>-25977.7</v>
      </c>
      <c r="L20" s="396">
        <v>1.8343086664643082</v>
      </c>
      <c r="M20" s="328">
        <v>-9.961908921076256</v>
      </c>
    </row>
    <row r="21" spans="1:13" ht="12.75">
      <c r="A21" s="43"/>
      <c r="B21" s="417"/>
      <c r="C21" s="43"/>
      <c r="D21" s="43"/>
      <c r="E21" s="43" t="s">
        <v>1571</v>
      </c>
      <c r="F21" s="43"/>
      <c r="G21" s="396">
        <v>-11013.1</v>
      </c>
      <c r="H21" s="396">
        <v>-22116.2</v>
      </c>
      <c r="I21" s="396">
        <v>-9072.7</v>
      </c>
      <c r="J21" s="396">
        <v>-23350</v>
      </c>
      <c r="K21" s="396">
        <v>-7379.1</v>
      </c>
      <c r="L21" s="396">
        <v>-17.619017352062542</v>
      </c>
      <c r="M21" s="328">
        <v>-18.66698998093181</v>
      </c>
    </row>
    <row r="22" spans="1:13" ht="12.75">
      <c r="A22" s="43"/>
      <c r="B22" s="417"/>
      <c r="C22" s="43"/>
      <c r="D22" s="43"/>
      <c r="E22" s="43" t="s">
        <v>1569</v>
      </c>
      <c r="F22" s="43"/>
      <c r="G22" s="396">
        <v>-13077.3</v>
      </c>
      <c r="H22" s="396">
        <v>-31396.3</v>
      </c>
      <c r="I22" s="396">
        <v>-15042.4</v>
      </c>
      <c r="J22" s="396">
        <v>-32288.2</v>
      </c>
      <c r="K22" s="396">
        <v>-12769.8</v>
      </c>
      <c r="L22" s="396">
        <v>15.026802168643377</v>
      </c>
      <c r="M22" s="328">
        <v>-15.10796149550604</v>
      </c>
    </row>
    <row r="23" spans="1:13" ht="12.75">
      <c r="A23" s="43"/>
      <c r="B23" s="417"/>
      <c r="C23" s="43"/>
      <c r="D23" s="43"/>
      <c r="E23" s="43"/>
      <c r="F23" s="122" t="s">
        <v>1519</v>
      </c>
      <c r="G23" s="396">
        <v>-5198.4</v>
      </c>
      <c r="H23" s="396">
        <v>-12126</v>
      </c>
      <c r="I23" s="396">
        <v>-6945.8</v>
      </c>
      <c r="J23" s="396">
        <v>-12342.6</v>
      </c>
      <c r="K23" s="396">
        <v>-3166.7</v>
      </c>
      <c r="L23" s="396">
        <v>33.614188981225006</v>
      </c>
      <c r="M23" s="328">
        <v>-54.40841947651819</v>
      </c>
    </row>
    <row r="24" spans="1:13" ht="12.75">
      <c r="A24" s="43"/>
      <c r="B24" s="417"/>
      <c r="C24" s="43"/>
      <c r="D24" s="43"/>
      <c r="E24" s="43" t="s">
        <v>1520</v>
      </c>
      <c r="F24" s="43"/>
      <c r="G24" s="396">
        <v>-503.7</v>
      </c>
      <c r="H24" s="396">
        <v>-980.4</v>
      </c>
      <c r="I24" s="396">
        <v>-606.2</v>
      </c>
      <c r="J24" s="396">
        <v>-1874.5</v>
      </c>
      <c r="K24" s="396">
        <v>-409.3</v>
      </c>
      <c r="L24" s="396">
        <v>20.34941433392894</v>
      </c>
      <c r="M24" s="328">
        <v>-32.481029363246456</v>
      </c>
    </row>
    <row r="25" spans="1:13" ht="12.75">
      <c r="A25" s="43"/>
      <c r="B25" s="417"/>
      <c r="C25" s="43"/>
      <c r="D25" s="43"/>
      <c r="E25" s="43" t="s">
        <v>1565</v>
      </c>
      <c r="F25" s="43"/>
      <c r="G25" s="396">
        <v>-4241.8</v>
      </c>
      <c r="H25" s="396">
        <v>-9795.6</v>
      </c>
      <c r="I25" s="396">
        <v>-4736.8</v>
      </c>
      <c r="J25" s="396">
        <v>-12326</v>
      </c>
      <c r="K25" s="396">
        <v>-5419.5</v>
      </c>
      <c r="L25" s="396">
        <v>11.669574237352066</v>
      </c>
      <c r="M25" s="328">
        <v>14.41268366829927</v>
      </c>
    </row>
    <row r="26" spans="1:13" ht="12.75">
      <c r="A26" s="1218"/>
      <c r="B26" s="417"/>
      <c r="C26" s="43" t="s">
        <v>1572</v>
      </c>
      <c r="D26" s="43"/>
      <c r="E26" s="43"/>
      <c r="F26" s="43"/>
      <c r="G26" s="396">
        <v>-87995.6</v>
      </c>
      <c r="H26" s="396">
        <v>-219799</v>
      </c>
      <c r="I26" s="396">
        <v>-130759.2</v>
      </c>
      <c r="J26" s="396">
        <v>-324112.9</v>
      </c>
      <c r="K26" s="396">
        <v>-127408.6</v>
      </c>
      <c r="L26" s="396">
        <v>48.59742987149357</v>
      </c>
      <c r="M26" s="328">
        <v>-2.5624200821051146</v>
      </c>
    </row>
    <row r="27" spans="1:13" ht="12.75">
      <c r="A27" s="43"/>
      <c r="B27" s="417"/>
      <c r="C27" s="43" t="s">
        <v>1640</v>
      </c>
      <c r="D27" s="43"/>
      <c r="E27" s="43"/>
      <c r="F27" s="43"/>
      <c r="G27" s="396">
        <v>4339.2</v>
      </c>
      <c r="H27" s="396">
        <v>11749.5</v>
      </c>
      <c r="I27" s="396">
        <v>3964.5</v>
      </c>
      <c r="J27" s="396">
        <v>9117.4</v>
      </c>
      <c r="K27" s="396">
        <v>2716.5</v>
      </c>
      <c r="L27" s="396">
        <v>-8.635232300884951</v>
      </c>
      <c r="M27" s="328">
        <v>-31.479379493000376</v>
      </c>
    </row>
    <row r="28" spans="1:13" ht="12.75">
      <c r="A28" s="43"/>
      <c r="B28" s="417"/>
      <c r="C28" s="43"/>
      <c r="D28" s="43" t="s">
        <v>1521</v>
      </c>
      <c r="E28" s="43"/>
      <c r="F28" s="43"/>
      <c r="G28" s="396">
        <v>6612.8</v>
      </c>
      <c r="H28" s="396">
        <v>16506.6</v>
      </c>
      <c r="I28" s="396">
        <v>5658.2</v>
      </c>
      <c r="J28" s="396">
        <v>14917.9</v>
      </c>
      <c r="K28" s="396">
        <v>7074.5</v>
      </c>
      <c r="L28" s="396">
        <v>-14.435639970965406</v>
      </c>
      <c r="M28" s="328">
        <v>25.030928563854232</v>
      </c>
    </row>
    <row r="29" spans="1:13" ht="12.75">
      <c r="A29" s="43"/>
      <c r="B29" s="417"/>
      <c r="C29" s="43"/>
      <c r="D29" s="43" t="s">
        <v>1522</v>
      </c>
      <c r="E29" s="43"/>
      <c r="F29" s="43"/>
      <c r="G29" s="396">
        <v>-2273.6</v>
      </c>
      <c r="H29" s="396">
        <v>-4757.1</v>
      </c>
      <c r="I29" s="396">
        <v>-1693.7</v>
      </c>
      <c r="J29" s="396">
        <v>-5800.5</v>
      </c>
      <c r="K29" s="396">
        <v>-4358</v>
      </c>
      <c r="L29" s="396">
        <v>-25.50580577058409</v>
      </c>
      <c r="M29" s="328">
        <v>157.3064887524355</v>
      </c>
    </row>
    <row r="30" spans="1:13" ht="12.75">
      <c r="A30" s="43"/>
      <c r="B30" s="417"/>
      <c r="C30" s="43" t="s">
        <v>1523</v>
      </c>
      <c r="D30" s="43"/>
      <c r="E30" s="43"/>
      <c r="F30" s="43"/>
      <c r="G30" s="396">
        <v>-83656.4</v>
      </c>
      <c r="H30" s="396">
        <v>-208049.5</v>
      </c>
      <c r="I30" s="396">
        <v>-126794.7</v>
      </c>
      <c r="J30" s="396">
        <v>-314995.5</v>
      </c>
      <c r="K30" s="396">
        <v>-124692.1</v>
      </c>
      <c r="L30" s="396">
        <v>51.566048742236106</v>
      </c>
      <c r="M30" s="328">
        <v>-1.6582712053421722</v>
      </c>
    </row>
    <row r="31" spans="1:13" ht="12.75">
      <c r="A31" s="43"/>
      <c r="B31" s="417"/>
      <c r="C31" s="43" t="s">
        <v>1641</v>
      </c>
      <c r="D31" s="43"/>
      <c r="E31" s="43"/>
      <c r="F31" s="43"/>
      <c r="G31" s="396">
        <v>94397.1</v>
      </c>
      <c r="H31" s="396">
        <v>249486.8</v>
      </c>
      <c r="I31" s="396">
        <v>106168.2</v>
      </c>
      <c r="J31" s="396">
        <v>282647.7</v>
      </c>
      <c r="K31" s="396">
        <v>120084.4</v>
      </c>
      <c r="L31" s="396">
        <v>12.469768668740873</v>
      </c>
      <c r="M31" s="328">
        <v>13.107691380281475</v>
      </c>
    </row>
    <row r="32" spans="1:13" ht="12.75">
      <c r="A32" s="43"/>
      <c r="B32" s="417"/>
      <c r="C32" s="43"/>
      <c r="D32" s="43" t="s">
        <v>1524</v>
      </c>
      <c r="E32" s="43"/>
      <c r="F32" s="43"/>
      <c r="G32" s="396">
        <v>95682.6</v>
      </c>
      <c r="H32" s="396">
        <v>257461.3</v>
      </c>
      <c r="I32" s="396">
        <v>108388.3</v>
      </c>
      <c r="J32" s="396">
        <v>287770.6</v>
      </c>
      <c r="K32" s="396">
        <v>121414.8</v>
      </c>
      <c r="L32" s="396">
        <v>13.279007886491376</v>
      </c>
      <c r="M32" s="328">
        <v>12.018363605665924</v>
      </c>
    </row>
    <row r="33" spans="1:13" ht="12.75">
      <c r="A33" s="43"/>
      <c r="B33" s="417"/>
      <c r="C33" s="43"/>
      <c r="D33" s="43"/>
      <c r="E33" s="43" t="s">
        <v>1642</v>
      </c>
      <c r="F33" s="43"/>
      <c r="G33" s="396">
        <v>11589</v>
      </c>
      <c r="H33" s="396">
        <v>26796.2</v>
      </c>
      <c r="I33" s="396">
        <v>8606.4</v>
      </c>
      <c r="J33" s="396">
        <v>26673.6</v>
      </c>
      <c r="K33" s="396">
        <v>10672.6</v>
      </c>
      <c r="L33" s="396">
        <v>-25.736474242816463</v>
      </c>
      <c r="M33" s="328">
        <v>24.007715188696793</v>
      </c>
    </row>
    <row r="34" spans="1:13" ht="12.75">
      <c r="A34" s="43"/>
      <c r="B34" s="417"/>
      <c r="C34" s="43"/>
      <c r="D34" s="43"/>
      <c r="E34" s="43" t="s">
        <v>1525</v>
      </c>
      <c r="F34" s="43"/>
      <c r="G34" s="396">
        <v>78541.9</v>
      </c>
      <c r="H34" s="396">
        <v>209698.5</v>
      </c>
      <c r="I34" s="396">
        <v>86746.8</v>
      </c>
      <c r="J34" s="396">
        <v>231725.3</v>
      </c>
      <c r="K34" s="396">
        <v>96586.5</v>
      </c>
      <c r="L34" s="396">
        <v>10.446525994405546</v>
      </c>
      <c r="M34" s="328">
        <v>11.343012076526163</v>
      </c>
    </row>
    <row r="35" spans="1:13" ht="12.75">
      <c r="A35" s="43"/>
      <c r="B35" s="417"/>
      <c r="C35" s="43"/>
      <c r="D35" s="43"/>
      <c r="E35" s="43" t="s">
        <v>1643</v>
      </c>
      <c r="F35" s="43"/>
      <c r="G35" s="396">
        <v>4661.6</v>
      </c>
      <c r="H35" s="396">
        <v>17755.4</v>
      </c>
      <c r="I35" s="396">
        <v>12205.3</v>
      </c>
      <c r="J35" s="396">
        <v>25850.7</v>
      </c>
      <c r="K35" s="396">
        <v>13606.5</v>
      </c>
      <c r="L35" s="396">
        <v>161.826411532521</v>
      </c>
      <c r="M35" s="328">
        <v>11.480258576192316</v>
      </c>
    </row>
    <row r="36" spans="1:13" ht="12.75">
      <c r="A36" s="43"/>
      <c r="B36" s="417"/>
      <c r="C36" s="43"/>
      <c r="D36" s="43"/>
      <c r="E36" s="43" t="s">
        <v>1644</v>
      </c>
      <c r="F36" s="43"/>
      <c r="G36" s="396">
        <v>890.1</v>
      </c>
      <c r="H36" s="396">
        <v>3211.2</v>
      </c>
      <c r="I36" s="396">
        <v>829.8</v>
      </c>
      <c r="J36" s="396">
        <v>3521</v>
      </c>
      <c r="K36" s="396">
        <v>549.2</v>
      </c>
      <c r="L36" s="396">
        <v>-6.7745197168857505</v>
      </c>
      <c r="M36" s="826">
        <v>-33.815377199325134</v>
      </c>
    </row>
    <row r="37" spans="1:13" ht="12.75">
      <c r="A37" s="43"/>
      <c r="B37" s="417"/>
      <c r="C37" s="43"/>
      <c r="D37" s="43" t="s">
        <v>1526</v>
      </c>
      <c r="E37" s="43"/>
      <c r="F37" s="43"/>
      <c r="G37" s="396">
        <v>-1285.5</v>
      </c>
      <c r="H37" s="396">
        <v>-7974.5</v>
      </c>
      <c r="I37" s="396">
        <v>-2220.1</v>
      </c>
      <c r="J37" s="396">
        <v>-5122.9</v>
      </c>
      <c r="K37" s="396">
        <v>-1330.4</v>
      </c>
      <c r="L37" s="396">
        <v>72.7032283158304</v>
      </c>
      <c r="M37" s="328">
        <v>-40.07477140669339</v>
      </c>
    </row>
    <row r="38" spans="1:13" ht="12.75">
      <c r="A38" s="43"/>
      <c r="B38" s="411" t="s">
        <v>1645</v>
      </c>
      <c r="C38" s="878" t="s">
        <v>1646</v>
      </c>
      <c r="D38" s="878"/>
      <c r="E38" s="878"/>
      <c r="F38" s="878"/>
      <c r="G38" s="392">
        <v>2045.7</v>
      </c>
      <c r="H38" s="392">
        <v>6231</v>
      </c>
      <c r="I38" s="392">
        <v>2021.2</v>
      </c>
      <c r="J38" s="392">
        <v>12578.3</v>
      </c>
      <c r="K38" s="392">
        <v>5125.1</v>
      </c>
      <c r="L38" s="392">
        <v>-1.197634061690375</v>
      </c>
      <c r="M38" s="413">
        <v>153.56718780922228</v>
      </c>
    </row>
    <row r="39" spans="1:13" ht="12.75">
      <c r="A39" s="43"/>
      <c r="B39" s="414" t="s">
        <v>1647</v>
      </c>
      <c r="C39" s="414"/>
      <c r="D39" s="124"/>
      <c r="E39" s="124"/>
      <c r="F39" s="124"/>
      <c r="G39" s="399">
        <v>12786.4</v>
      </c>
      <c r="H39" s="399">
        <v>47668.3</v>
      </c>
      <c r="I39" s="399">
        <v>-18605.3</v>
      </c>
      <c r="J39" s="399">
        <v>-19769.5</v>
      </c>
      <c r="K39" s="399">
        <v>517.4000000000233</v>
      </c>
      <c r="L39" s="399">
        <v>-245.50850904085587</v>
      </c>
      <c r="M39" s="416">
        <v>-102.78092801513559</v>
      </c>
    </row>
    <row r="40" spans="1:13" ht="12.75">
      <c r="A40" s="43"/>
      <c r="B40" s="417" t="s">
        <v>1648</v>
      </c>
      <c r="C40" s="43" t="s">
        <v>1649</v>
      </c>
      <c r="D40" s="43"/>
      <c r="E40" s="43"/>
      <c r="F40" s="43"/>
      <c r="G40" s="396">
        <v>2759.3</v>
      </c>
      <c r="H40" s="396">
        <v>21201.7</v>
      </c>
      <c r="I40" s="396">
        <v>4586.4</v>
      </c>
      <c r="J40" s="396">
        <v>5898.2</v>
      </c>
      <c r="K40" s="396">
        <v>35.599999999997635</v>
      </c>
      <c r="L40" s="396">
        <v>66.21606929293658</v>
      </c>
      <c r="M40" s="328">
        <v>-99.223792080935</v>
      </c>
    </row>
    <row r="41" spans="1:13" ht="12.75">
      <c r="A41" s="43"/>
      <c r="B41" s="417"/>
      <c r="C41" s="43" t="s">
        <v>1650</v>
      </c>
      <c r="D41" s="43"/>
      <c r="E41" s="43"/>
      <c r="F41" s="43"/>
      <c r="G41" s="396">
        <v>-194.5</v>
      </c>
      <c r="H41" s="396">
        <v>1829.2</v>
      </c>
      <c r="I41" s="396">
        <v>802.1</v>
      </c>
      <c r="J41" s="396">
        <v>2852</v>
      </c>
      <c r="K41" s="396">
        <v>3576.5</v>
      </c>
      <c r="L41" s="142" t="s">
        <v>1461</v>
      </c>
      <c r="M41" s="328">
        <v>345.89203341229273</v>
      </c>
    </row>
    <row r="42" spans="1:13" ht="12.75">
      <c r="A42" s="43"/>
      <c r="B42" s="417"/>
      <c r="C42" s="43" t="s">
        <v>1651</v>
      </c>
      <c r="D42" s="43"/>
      <c r="E42" s="43"/>
      <c r="F42" s="43"/>
      <c r="G42" s="396">
        <v>0</v>
      </c>
      <c r="H42" s="396">
        <v>0</v>
      </c>
      <c r="I42" s="396">
        <v>0</v>
      </c>
      <c r="J42" s="396">
        <v>0</v>
      </c>
      <c r="K42" s="396">
        <v>0</v>
      </c>
      <c r="L42" s="142" t="s">
        <v>1461</v>
      </c>
      <c r="M42" s="892" t="s">
        <v>1461</v>
      </c>
    </row>
    <row r="43" spans="1:13" ht="12.75">
      <c r="A43" s="43"/>
      <c r="B43" s="417"/>
      <c r="C43" s="43" t="s">
        <v>1527</v>
      </c>
      <c r="D43" s="43"/>
      <c r="E43" s="43"/>
      <c r="F43" s="43"/>
      <c r="G43" s="396">
        <v>129.2</v>
      </c>
      <c r="H43" s="396">
        <v>-17675.1</v>
      </c>
      <c r="I43" s="396">
        <v>-2918.7</v>
      </c>
      <c r="J43" s="396">
        <v>-18253.9</v>
      </c>
      <c r="K43" s="396">
        <v>-9888.5</v>
      </c>
      <c r="L43" s="396">
        <v>-2359.0557275541796</v>
      </c>
      <c r="M43" s="328">
        <v>238.79809504231338</v>
      </c>
    </row>
    <row r="44" spans="1:13" ht="12.75">
      <c r="A44" s="43"/>
      <c r="B44" s="417"/>
      <c r="C44" s="43"/>
      <c r="D44" s="43" t="s">
        <v>1528</v>
      </c>
      <c r="E44" s="43"/>
      <c r="F44" s="43"/>
      <c r="G44" s="396">
        <v>903.1</v>
      </c>
      <c r="H44" s="396">
        <v>-3024.2</v>
      </c>
      <c r="I44" s="396">
        <v>-1555.5</v>
      </c>
      <c r="J44" s="396">
        <v>-1009</v>
      </c>
      <c r="K44" s="396">
        <v>-2924.9</v>
      </c>
      <c r="L44" s="396">
        <v>-272.24006200863687</v>
      </c>
      <c r="M44" s="328">
        <v>88.03600128576021</v>
      </c>
    </row>
    <row r="45" spans="1:13" ht="12.75">
      <c r="A45" s="43"/>
      <c r="B45" s="417"/>
      <c r="C45" s="43"/>
      <c r="D45" s="43" t="s">
        <v>1565</v>
      </c>
      <c r="E45" s="43"/>
      <c r="F45" s="43"/>
      <c r="G45" s="396">
        <v>-773.9</v>
      </c>
      <c r="H45" s="396">
        <v>-14650.9</v>
      </c>
      <c r="I45" s="396">
        <v>-1363.2</v>
      </c>
      <c r="J45" s="396">
        <v>-17244.9</v>
      </c>
      <c r="K45" s="396">
        <v>-6963.6</v>
      </c>
      <c r="L45" s="396">
        <v>76.1467889908257</v>
      </c>
      <c r="M45" s="328">
        <v>410.8274647887324</v>
      </c>
    </row>
    <row r="46" spans="1:13" ht="12.75">
      <c r="A46" s="43"/>
      <c r="B46" s="417"/>
      <c r="C46" s="43" t="s">
        <v>1529</v>
      </c>
      <c r="D46" s="43"/>
      <c r="E46" s="43"/>
      <c r="F46" s="43"/>
      <c r="G46" s="396">
        <v>2824.6</v>
      </c>
      <c r="H46" s="396">
        <v>37047.6</v>
      </c>
      <c r="I46" s="396">
        <v>6703</v>
      </c>
      <c r="J46" s="396">
        <v>21300.1</v>
      </c>
      <c r="K46" s="396">
        <v>6347.6</v>
      </c>
      <c r="L46" s="396">
        <v>137.3079374070665</v>
      </c>
      <c r="M46" s="328">
        <v>-5.302103535730264</v>
      </c>
    </row>
    <row r="47" spans="1:13" ht="12.75">
      <c r="A47" s="43"/>
      <c r="B47" s="417"/>
      <c r="C47" s="43"/>
      <c r="D47" s="43" t="s">
        <v>1528</v>
      </c>
      <c r="E47" s="43"/>
      <c r="F47" s="43"/>
      <c r="G47" s="396">
        <v>6916.7</v>
      </c>
      <c r="H47" s="396">
        <v>19554.6</v>
      </c>
      <c r="I47" s="396">
        <v>8569.5</v>
      </c>
      <c r="J47" s="396">
        <v>21968.9</v>
      </c>
      <c r="K47" s="396">
        <v>8866.9</v>
      </c>
      <c r="L47" s="396">
        <v>23.89578845403155</v>
      </c>
      <c r="M47" s="328">
        <v>3.4704475173580684</v>
      </c>
    </row>
    <row r="48" spans="1:13" ht="12.75">
      <c r="A48" s="43"/>
      <c r="B48" s="417"/>
      <c r="C48" s="43"/>
      <c r="D48" s="43" t="s">
        <v>1652</v>
      </c>
      <c r="E48" s="43"/>
      <c r="F48" s="43"/>
      <c r="G48" s="396">
        <v>-2164.8</v>
      </c>
      <c r="H48" s="396">
        <v>-2899</v>
      </c>
      <c r="I48" s="396">
        <v>-1155.6</v>
      </c>
      <c r="J48" s="396">
        <v>-3933.5</v>
      </c>
      <c r="K48" s="396">
        <v>-2731.2</v>
      </c>
      <c r="L48" s="396">
        <v>-46.618625277161875</v>
      </c>
      <c r="M48" s="328">
        <v>136.34475597092418</v>
      </c>
    </row>
    <row r="49" spans="1:13" ht="12.75">
      <c r="A49" s="43"/>
      <c r="B49" s="417"/>
      <c r="C49" s="43"/>
      <c r="D49" s="43"/>
      <c r="E49" s="43" t="s">
        <v>1653</v>
      </c>
      <c r="F49" s="43"/>
      <c r="G49" s="396">
        <v>-2117.5</v>
      </c>
      <c r="H49" s="396">
        <v>-2832.4</v>
      </c>
      <c r="I49" s="396">
        <v>-1155.1</v>
      </c>
      <c r="J49" s="396">
        <v>-3901.5</v>
      </c>
      <c r="K49" s="396">
        <v>-2721.9</v>
      </c>
      <c r="L49" s="396">
        <v>-45.44982290436836</v>
      </c>
      <c r="M49" s="328">
        <v>135.6419357631374</v>
      </c>
    </row>
    <row r="50" spans="1:13" ht="12.75">
      <c r="A50" s="43"/>
      <c r="B50" s="417"/>
      <c r="C50" s="43"/>
      <c r="D50" s="43"/>
      <c r="E50" s="43"/>
      <c r="F50" s="43" t="s">
        <v>1654</v>
      </c>
      <c r="G50" s="396">
        <v>1825.4</v>
      </c>
      <c r="H50" s="396">
        <v>7287.9</v>
      </c>
      <c r="I50" s="396">
        <v>3168.1</v>
      </c>
      <c r="J50" s="396">
        <v>6841.6</v>
      </c>
      <c r="K50" s="396">
        <v>2458.7</v>
      </c>
      <c r="L50" s="396">
        <v>73.55648077133777</v>
      </c>
      <c r="M50" s="328">
        <v>-22.39196995044349</v>
      </c>
    </row>
    <row r="51" spans="1:13" ht="12.75">
      <c r="A51" s="43"/>
      <c r="B51" s="417"/>
      <c r="C51" s="43"/>
      <c r="D51" s="43"/>
      <c r="E51" s="43"/>
      <c r="F51" s="43" t="s">
        <v>1655</v>
      </c>
      <c r="G51" s="396">
        <v>-3942.9</v>
      </c>
      <c r="H51" s="396">
        <v>-10120.3</v>
      </c>
      <c r="I51" s="396">
        <v>-4323.2</v>
      </c>
      <c r="J51" s="396">
        <v>-10743.1</v>
      </c>
      <c r="K51" s="396">
        <v>-5180.6</v>
      </c>
      <c r="L51" s="396">
        <v>9.64518501610489</v>
      </c>
      <c r="M51" s="328">
        <v>19.83253145817914</v>
      </c>
    </row>
    <row r="52" spans="1:13" ht="12.75">
      <c r="A52" s="43"/>
      <c r="B52" s="417"/>
      <c r="C52" s="43"/>
      <c r="D52" s="43"/>
      <c r="E52" s="43" t="s">
        <v>1530</v>
      </c>
      <c r="F52" s="43"/>
      <c r="G52" s="396">
        <v>-47.3</v>
      </c>
      <c r="H52" s="396">
        <v>-66.6</v>
      </c>
      <c r="I52" s="396">
        <v>-0.5000000000000018</v>
      </c>
      <c r="J52" s="396">
        <v>-32</v>
      </c>
      <c r="K52" s="396">
        <v>-9.3</v>
      </c>
      <c r="L52" s="396">
        <v>-98.94291754756871</v>
      </c>
      <c r="M52" s="328">
        <v>1759.9999999999934</v>
      </c>
    </row>
    <row r="53" spans="1:13" ht="12.75">
      <c r="A53" s="43"/>
      <c r="B53" s="417"/>
      <c r="C53" s="43"/>
      <c r="D53" s="43" t="s">
        <v>1531</v>
      </c>
      <c r="E53" s="43"/>
      <c r="F53" s="43"/>
      <c r="G53" s="396">
        <v>-1927.3</v>
      </c>
      <c r="H53" s="396">
        <v>20392</v>
      </c>
      <c r="I53" s="396">
        <v>-7058.6</v>
      </c>
      <c r="J53" s="396">
        <v>-2979.7</v>
      </c>
      <c r="K53" s="396">
        <v>-352.6</v>
      </c>
      <c r="L53" s="396">
        <v>266.24293052456807</v>
      </c>
      <c r="M53" s="328">
        <v>-95.00467514804635</v>
      </c>
    </row>
    <row r="54" spans="1:13" ht="12.75">
      <c r="A54" s="43"/>
      <c r="B54" s="417"/>
      <c r="C54" s="43"/>
      <c r="D54" s="43"/>
      <c r="E54" s="43" t="s">
        <v>1040</v>
      </c>
      <c r="F54" s="43"/>
      <c r="G54" s="396">
        <v>-3.2</v>
      </c>
      <c r="H54" s="396">
        <v>-3.4</v>
      </c>
      <c r="I54" s="396">
        <v>-0.1</v>
      </c>
      <c r="J54" s="396">
        <v>44.8</v>
      </c>
      <c r="K54" s="396">
        <v>3.9</v>
      </c>
      <c r="L54" s="142" t="s">
        <v>1461</v>
      </c>
      <c r="M54" s="892" t="s">
        <v>1461</v>
      </c>
    </row>
    <row r="55" spans="1:13" ht="12.75">
      <c r="A55" s="43"/>
      <c r="B55" s="417"/>
      <c r="C55" s="43"/>
      <c r="D55" s="43"/>
      <c r="E55" s="43" t="s">
        <v>1532</v>
      </c>
      <c r="F55" s="43"/>
      <c r="G55" s="396">
        <v>-1924.1</v>
      </c>
      <c r="H55" s="396">
        <v>20395.4</v>
      </c>
      <c r="I55" s="396">
        <v>-7058.5</v>
      </c>
      <c r="J55" s="396">
        <v>-3024.5</v>
      </c>
      <c r="K55" s="396">
        <v>-356.5</v>
      </c>
      <c r="L55" s="396">
        <v>266.84683748245936</v>
      </c>
      <c r="M55" s="826">
        <v>-94.94935184529291</v>
      </c>
    </row>
    <row r="56" spans="1:13" ht="12.75">
      <c r="A56" s="43"/>
      <c r="B56" s="417"/>
      <c r="C56" s="43"/>
      <c r="D56" s="43" t="s">
        <v>1533</v>
      </c>
      <c r="E56" s="43"/>
      <c r="F56" s="43"/>
      <c r="G56" s="396">
        <v>0</v>
      </c>
      <c r="H56" s="396">
        <v>0</v>
      </c>
      <c r="I56" s="396">
        <v>6347.7</v>
      </c>
      <c r="J56" s="396">
        <v>6244.4</v>
      </c>
      <c r="K56" s="396">
        <v>564.5</v>
      </c>
      <c r="L56" s="142" t="s">
        <v>1461</v>
      </c>
      <c r="M56" s="892" t="s">
        <v>1461</v>
      </c>
    </row>
    <row r="57" spans="1:13" ht="12.75">
      <c r="A57" s="43"/>
      <c r="B57" s="417" t="s">
        <v>1656</v>
      </c>
      <c r="C57" s="43"/>
      <c r="D57" s="43"/>
      <c r="E57" s="43"/>
      <c r="F57" s="43"/>
      <c r="G57" s="396">
        <v>15545.7</v>
      </c>
      <c r="H57" s="396">
        <v>68870</v>
      </c>
      <c r="I57" s="396">
        <v>-14018.9</v>
      </c>
      <c r="J57" s="396">
        <v>-13871.3</v>
      </c>
      <c r="K57" s="396">
        <v>553.0000000000146</v>
      </c>
      <c r="L57" s="396">
        <v>-190.17863460635417</v>
      </c>
      <c r="M57" s="328">
        <v>-103.94467468916973</v>
      </c>
    </row>
    <row r="58" spans="1:13" ht="12.75">
      <c r="A58" s="43"/>
      <c r="B58" s="411" t="s">
        <v>1657</v>
      </c>
      <c r="C58" s="878" t="s">
        <v>1659</v>
      </c>
      <c r="D58" s="878"/>
      <c r="E58" s="878"/>
      <c r="F58" s="878"/>
      <c r="G58" s="392">
        <v>5300.5</v>
      </c>
      <c r="H58" s="392">
        <v>-3719.5999999999913</v>
      </c>
      <c r="I58" s="392">
        <v>-7592.8000000000175</v>
      </c>
      <c r="J58" s="392">
        <v>7261.099999999962</v>
      </c>
      <c r="K58" s="392">
        <v>-4260.100000000006</v>
      </c>
      <c r="L58" s="392">
        <v>-243.2468635034434</v>
      </c>
      <c r="M58" s="413">
        <v>-43.89289853545469</v>
      </c>
    </row>
    <row r="59" spans="1:13" ht="12.75">
      <c r="A59" s="43"/>
      <c r="B59" s="414" t="s">
        <v>1660</v>
      </c>
      <c r="C59" s="124"/>
      <c r="D59" s="124"/>
      <c r="E59" s="124"/>
      <c r="F59" s="124"/>
      <c r="G59" s="399">
        <v>20846.2</v>
      </c>
      <c r="H59" s="399">
        <v>65150.4</v>
      </c>
      <c r="I59" s="399">
        <v>-21611.7</v>
      </c>
      <c r="J59" s="399">
        <v>-6610.2</v>
      </c>
      <c r="K59" s="399">
        <v>-3707.0999999999913</v>
      </c>
      <c r="L59" s="399">
        <v>-203.67213209122048</v>
      </c>
      <c r="M59" s="416">
        <v>-82.84679132136763</v>
      </c>
    </row>
    <row r="60" spans="1:13" ht="12.75">
      <c r="A60" s="43"/>
      <c r="B60" s="417" t="s">
        <v>1661</v>
      </c>
      <c r="C60" s="43"/>
      <c r="D60" s="43"/>
      <c r="E60" s="43"/>
      <c r="F60" s="43"/>
      <c r="G60" s="396">
        <v>-20846.2</v>
      </c>
      <c r="H60" s="396">
        <v>-65150.4</v>
      </c>
      <c r="I60" s="396">
        <v>21611.7</v>
      </c>
      <c r="J60" s="396">
        <v>6610.2</v>
      </c>
      <c r="K60" s="396">
        <v>3707.1</v>
      </c>
      <c r="L60" s="396">
        <v>-203.67213209122048</v>
      </c>
      <c r="M60" s="328">
        <v>-82.84679132136759</v>
      </c>
    </row>
    <row r="61" spans="1:13" ht="12.75">
      <c r="A61" s="43"/>
      <c r="B61" s="417"/>
      <c r="C61" s="43" t="s">
        <v>1534</v>
      </c>
      <c r="D61" s="43"/>
      <c r="E61" s="43"/>
      <c r="F61" s="43"/>
      <c r="G61" s="396">
        <v>-20846.2</v>
      </c>
      <c r="H61" s="396">
        <v>-65069.7</v>
      </c>
      <c r="I61" s="396">
        <v>21698.4</v>
      </c>
      <c r="J61" s="396">
        <v>3311.400000000005</v>
      </c>
      <c r="K61" s="396">
        <v>3948.5</v>
      </c>
      <c r="L61" s="396">
        <v>-204.0880352294423</v>
      </c>
      <c r="M61" s="328">
        <v>-81.80280573682852</v>
      </c>
    </row>
    <row r="62" spans="1:13" ht="12.75">
      <c r="A62" s="43"/>
      <c r="B62" s="417"/>
      <c r="C62" s="43"/>
      <c r="D62" s="43" t="s">
        <v>1040</v>
      </c>
      <c r="E62" s="43"/>
      <c r="F62" s="43"/>
      <c r="G62" s="396">
        <v>-18495.6</v>
      </c>
      <c r="H62" s="396">
        <v>-45751.3</v>
      </c>
      <c r="I62" s="396">
        <v>15081.2</v>
      </c>
      <c r="J62" s="396">
        <v>4398.2</v>
      </c>
      <c r="K62" s="396">
        <v>-449</v>
      </c>
      <c r="L62" s="396">
        <v>-181.53939315296614</v>
      </c>
      <c r="M62" s="328">
        <v>-102.97721666710873</v>
      </c>
    </row>
    <row r="63" spans="1:13" ht="12.75">
      <c r="A63" s="43"/>
      <c r="B63" s="417"/>
      <c r="C63" s="43"/>
      <c r="D63" s="43" t="s">
        <v>1532</v>
      </c>
      <c r="E63" s="43"/>
      <c r="F63" s="43"/>
      <c r="G63" s="396">
        <v>-2350.6</v>
      </c>
      <c r="H63" s="396">
        <v>-19318.4</v>
      </c>
      <c r="I63" s="396">
        <v>6617.2</v>
      </c>
      <c r="J63" s="396">
        <v>-1086.8</v>
      </c>
      <c r="K63" s="396">
        <v>4397.5</v>
      </c>
      <c r="L63" s="396">
        <v>-381.51110354803023</v>
      </c>
      <c r="M63" s="328">
        <v>-33.54439944387354</v>
      </c>
    </row>
    <row r="64" spans="1:13" ht="12.75">
      <c r="A64" s="43"/>
      <c r="B64" s="417"/>
      <c r="C64" s="43" t="s">
        <v>1662</v>
      </c>
      <c r="D64" s="43"/>
      <c r="E64" s="43"/>
      <c r="F64" s="43"/>
      <c r="G64" s="396">
        <v>0</v>
      </c>
      <c r="H64" s="396">
        <v>-80.7</v>
      </c>
      <c r="I64" s="396">
        <v>-86.7</v>
      </c>
      <c r="J64" s="396">
        <v>3298.8</v>
      </c>
      <c r="K64" s="396">
        <v>-241.4</v>
      </c>
      <c r="L64" s="142" t="s">
        <v>1461</v>
      </c>
      <c r="M64" s="892" t="s">
        <v>1461</v>
      </c>
    </row>
    <row r="65" spans="1:13" ht="13.5" thickBot="1">
      <c r="A65" s="923"/>
      <c r="B65" s="924" t="s">
        <v>1535</v>
      </c>
      <c r="C65" s="925"/>
      <c r="D65" s="925"/>
      <c r="E65" s="925"/>
      <c r="F65" s="925"/>
      <c r="G65" s="666">
        <v>-22773.5</v>
      </c>
      <c r="H65" s="666">
        <v>-44758.4</v>
      </c>
      <c r="I65" s="666">
        <v>14553.1</v>
      </c>
      <c r="J65" s="666">
        <v>3630.5</v>
      </c>
      <c r="K65" s="666">
        <v>3354.5</v>
      </c>
      <c r="L65" s="666">
        <v>-163.9036599556502</v>
      </c>
      <c r="M65" s="926">
        <v>-76.94992819399303</v>
      </c>
    </row>
    <row r="66" ht="13.5" thickTop="1">
      <c r="B66" s="48" t="s">
        <v>1074</v>
      </c>
    </row>
  </sheetData>
  <mergeCells count="9">
    <mergeCell ref="A1:M1"/>
    <mergeCell ref="A2:M2"/>
    <mergeCell ref="B4:F6"/>
    <mergeCell ref="G4:H5"/>
    <mergeCell ref="I4:J5"/>
    <mergeCell ref="K4:K5"/>
    <mergeCell ref="L4:M4"/>
    <mergeCell ref="L5:M5"/>
    <mergeCell ref="L3:M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 topLeftCell="A1">
      <selection activeCell="A1" sqref="A1:I1"/>
    </sheetView>
  </sheetViews>
  <sheetFormatPr defaultColWidth="9.140625" defaultRowHeight="12.75"/>
  <cols>
    <col min="1" max="9" width="11.7109375" style="0" customWidth="1"/>
  </cols>
  <sheetData>
    <row r="1" spans="1:9" ht="15" customHeight="1">
      <c r="A1" s="1425" t="s">
        <v>1684</v>
      </c>
      <c r="B1" s="1425"/>
      <c r="C1" s="1425"/>
      <c r="D1" s="1425"/>
      <c r="E1" s="1425"/>
      <c r="F1" s="1425"/>
      <c r="G1" s="1425"/>
      <c r="H1" s="1425"/>
      <c r="I1" s="1425"/>
    </row>
    <row r="2" spans="1:9" ht="15" customHeight="1">
      <c r="A2" s="1564" t="s">
        <v>417</v>
      </c>
      <c r="B2" s="1564"/>
      <c r="C2" s="1564"/>
      <c r="D2" s="1564"/>
      <c r="E2" s="1564"/>
      <c r="F2" s="1564"/>
      <c r="G2" s="1564"/>
      <c r="H2" s="1564"/>
      <c r="I2" s="1564"/>
    </row>
    <row r="3" spans="1:9" ht="15" customHeight="1" thickBot="1">
      <c r="A3" s="1439" t="s">
        <v>488</v>
      </c>
      <c r="B3" s="1439"/>
      <c r="C3" s="1439"/>
      <c r="D3" s="1439"/>
      <c r="E3" s="1439"/>
      <c r="F3" s="1439"/>
      <c r="G3" s="1439"/>
      <c r="H3" s="1439"/>
      <c r="I3" s="1439"/>
    </row>
    <row r="4" spans="1:9" ht="15" customHeight="1" thickTop="1">
      <c r="A4" s="592" t="s">
        <v>1330</v>
      </c>
      <c r="B4" s="593" t="s">
        <v>1686</v>
      </c>
      <c r="C4" s="593" t="s">
        <v>1663</v>
      </c>
      <c r="D4" s="593" t="s">
        <v>738</v>
      </c>
      <c r="E4" s="593" t="s">
        <v>739</v>
      </c>
      <c r="F4" s="593" t="s">
        <v>1347</v>
      </c>
      <c r="G4" s="593" t="s">
        <v>371</v>
      </c>
      <c r="H4" s="593" t="s">
        <v>1490</v>
      </c>
      <c r="I4" s="594" t="s">
        <v>791</v>
      </c>
    </row>
    <row r="5" spans="1:9" ht="15" customHeight="1">
      <c r="A5" s="285" t="s">
        <v>1665</v>
      </c>
      <c r="B5" s="215">
        <v>728.7</v>
      </c>
      <c r="C5" s="215">
        <v>726.1</v>
      </c>
      <c r="D5" s="215">
        <v>980.096</v>
      </c>
      <c r="E5" s="215">
        <v>957.5</v>
      </c>
      <c r="F5" s="215">
        <v>2133.8</v>
      </c>
      <c r="G5" s="215">
        <v>3417.43</v>
      </c>
      <c r="H5" s="215">
        <v>3939.5</v>
      </c>
      <c r="I5" s="300">
        <v>2628.646</v>
      </c>
    </row>
    <row r="6" spans="1:9" ht="15" customHeight="1">
      <c r="A6" s="285" t="s">
        <v>1666</v>
      </c>
      <c r="B6" s="215">
        <v>980.1</v>
      </c>
      <c r="C6" s="215">
        <v>1117.4</v>
      </c>
      <c r="D6" s="215">
        <v>977.561</v>
      </c>
      <c r="E6" s="215">
        <v>1207.954</v>
      </c>
      <c r="F6" s="215">
        <v>1655.209</v>
      </c>
      <c r="G6" s="215">
        <v>2820.1</v>
      </c>
      <c r="H6" s="215">
        <v>4235.2</v>
      </c>
      <c r="I6" s="300">
        <v>4914.036</v>
      </c>
    </row>
    <row r="7" spans="1:9" ht="15" customHeight="1">
      <c r="A7" s="285" t="s">
        <v>1667</v>
      </c>
      <c r="B7" s="215">
        <v>1114.2</v>
      </c>
      <c r="C7" s="215">
        <v>1316.8</v>
      </c>
      <c r="D7" s="215">
        <v>907.879</v>
      </c>
      <c r="E7" s="215">
        <v>865.719</v>
      </c>
      <c r="F7" s="215">
        <v>2411.6</v>
      </c>
      <c r="G7" s="215">
        <v>1543.517</v>
      </c>
      <c r="H7" s="215">
        <v>4145.5</v>
      </c>
      <c r="I7" s="300">
        <v>4589.347</v>
      </c>
    </row>
    <row r="8" spans="1:9" ht="15" customHeight="1">
      <c r="A8" s="285" t="s">
        <v>1668</v>
      </c>
      <c r="B8" s="215">
        <v>1019.2</v>
      </c>
      <c r="C8" s="215">
        <v>1186.5</v>
      </c>
      <c r="D8" s="215">
        <v>1103.189</v>
      </c>
      <c r="E8" s="215">
        <v>1188.259</v>
      </c>
      <c r="F8" s="215">
        <v>2065.7</v>
      </c>
      <c r="G8" s="215">
        <v>1571.367</v>
      </c>
      <c r="H8" s="215">
        <v>3894.8</v>
      </c>
      <c r="I8" s="300">
        <v>2064.913</v>
      </c>
    </row>
    <row r="9" spans="1:9" ht="15" customHeight="1">
      <c r="A9" s="285" t="s">
        <v>1669</v>
      </c>
      <c r="B9" s="215">
        <v>1354.5</v>
      </c>
      <c r="C9" s="215">
        <v>1205.8</v>
      </c>
      <c r="D9" s="215">
        <v>1583.675</v>
      </c>
      <c r="E9" s="215">
        <v>1661.361</v>
      </c>
      <c r="F9" s="215">
        <v>2859.9</v>
      </c>
      <c r="G9" s="215">
        <v>2301.56</v>
      </c>
      <c r="H9" s="215">
        <v>4767.4</v>
      </c>
      <c r="I9" s="300">
        <v>3784.984</v>
      </c>
    </row>
    <row r="10" spans="1:9" ht="15" customHeight="1">
      <c r="A10" s="285" t="s">
        <v>1670</v>
      </c>
      <c r="B10" s="215">
        <v>996.9</v>
      </c>
      <c r="C10" s="215">
        <v>1394.9</v>
      </c>
      <c r="D10" s="215">
        <v>1156.237</v>
      </c>
      <c r="E10" s="215">
        <v>1643.985</v>
      </c>
      <c r="F10" s="215">
        <v>3805.5</v>
      </c>
      <c r="G10" s="215">
        <v>2016.824</v>
      </c>
      <c r="H10" s="215">
        <v>4917.8</v>
      </c>
      <c r="I10" s="300"/>
    </row>
    <row r="11" spans="1:9" ht="15" customHeight="1">
      <c r="A11" s="285" t="s">
        <v>1671</v>
      </c>
      <c r="B11" s="215">
        <v>1503.6</v>
      </c>
      <c r="C11" s="215">
        <v>1154.4</v>
      </c>
      <c r="D11" s="215">
        <v>603.806</v>
      </c>
      <c r="E11" s="215">
        <v>716.981</v>
      </c>
      <c r="F11" s="215">
        <v>2962.1</v>
      </c>
      <c r="G11" s="215">
        <v>2007.5</v>
      </c>
      <c r="H11" s="215">
        <v>5107.5</v>
      </c>
      <c r="I11" s="300"/>
    </row>
    <row r="12" spans="1:9" ht="15" customHeight="1">
      <c r="A12" s="285" t="s">
        <v>1672</v>
      </c>
      <c r="B12" s="215">
        <v>1717.9</v>
      </c>
      <c r="C12" s="215">
        <v>1107.8</v>
      </c>
      <c r="D12" s="215">
        <v>603.011</v>
      </c>
      <c r="E12" s="215">
        <v>1428.479</v>
      </c>
      <c r="F12" s="215">
        <v>1963.1</v>
      </c>
      <c r="G12" s="215">
        <v>2480.095</v>
      </c>
      <c r="H12" s="215">
        <v>3755.8</v>
      </c>
      <c r="I12" s="300"/>
    </row>
    <row r="13" spans="1:9" ht="15" customHeight="1">
      <c r="A13" s="285" t="s">
        <v>1673</v>
      </c>
      <c r="B13" s="215">
        <v>2060.5</v>
      </c>
      <c r="C13" s="215">
        <v>1567.2</v>
      </c>
      <c r="D13" s="215">
        <v>1398.554</v>
      </c>
      <c r="E13" s="215">
        <v>2052.853</v>
      </c>
      <c r="F13" s="215">
        <v>3442.1</v>
      </c>
      <c r="G13" s="215">
        <v>3768.18</v>
      </c>
      <c r="H13" s="215">
        <v>4382.1</v>
      </c>
      <c r="I13" s="300"/>
    </row>
    <row r="14" spans="1:9" ht="15" customHeight="1">
      <c r="A14" s="285" t="s">
        <v>1169</v>
      </c>
      <c r="B14" s="215">
        <v>1309.9</v>
      </c>
      <c r="C14" s="215">
        <v>1830.8</v>
      </c>
      <c r="D14" s="215">
        <v>916.412</v>
      </c>
      <c r="E14" s="215">
        <v>2714.843</v>
      </c>
      <c r="F14" s="215">
        <v>3420.2</v>
      </c>
      <c r="G14" s="215">
        <v>3495.035</v>
      </c>
      <c r="H14" s="215">
        <v>3427.2</v>
      </c>
      <c r="I14" s="300"/>
    </row>
    <row r="15" spans="1:9" ht="15" customHeight="1">
      <c r="A15" s="285" t="s">
        <v>1170</v>
      </c>
      <c r="B15" s="215">
        <v>1455.4</v>
      </c>
      <c r="C15" s="215">
        <v>1825.2</v>
      </c>
      <c r="D15" s="215">
        <v>1181.457</v>
      </c>
      <c r="E15" s="215">
        <v>1711.2</v>
      </c>
      <c r="F15" s="215">
        <v>2205.73</v>
      </c>
      <c r="G15" s="47">
        <v>3452.1</v>
      </c>
      <c r="H15" s="47">
        <v>3016.2</v>
      </c>
      <c r="I15" s="595"/>
    </row>
    <row r="16" spans="1:9" ht="15" customHeight="1">
      <c r="A16" s="285" t="s">
        <v>1171</v>
      </c>
      <c r="B16" s="215">
        <v>1016</v>
      </c>
      <c r="C16" s="215">
        <v>1900.2</v>
      </c>
      <c r="D16" s="215">
        <v>1394</v>
      </c>
      <c r="E16" s="215">
        <v>1571.796</v>
      </c>
      <c r="F16" s="215">
        <v>3091.435</v>
      </c>
      <c r="G16" s="215">
        <v>4253.095</v>
      </c>
      <c r="H16" s="215">
        <v>2113.92</v>
      </c>
      <c r="I16" s="300"/>
    </row>
    <row r="17" spans="1:9" ht="15" customHeight="1" thickBot="1">
      <c r="A17" s="288" t="s">
        <v>1174</v>
      </c>
      <c r="B17" s="269">
        <v>15256.9</v>
      </c>
      <c r="C17" s="269">
        <v>16333.1</v>
      </c>
      <c r="D17" s="269">
        <v>12805.877000000002</v>
      </c>
      <c r="E17" s="269">
        <v>17720.93</v>
      </c>
      <c r="F17" s="269">
        <v>32016.374</v>
      </c>
      <c r="G17" s="269">
        <v>33126.803</v>
      </c>
      <c r="H17" s="269">
        <v>47702.92</v>
      </c>
      <c r="I17" s="351">
        <v>17981.926</v>
      </c>
    </row>
    <row r="18" spans="1:9" ht="15" customHeight="1" thickTop="1">
      <c r="A18" s="15"/>
      <c r="B18" s="15"/>
      <c r="C18" s="15"/>
      <c r="D18" s="15"/>
      <c r="E18" s="15"/>
      <c r="F18" s="1"/>
      <c r="G18" s="15"/>
      <c r="H18" s="48"/>
      <c r="I18" s="15"/>
    </row>
  </sheetData>
  <mergeCells count="3">
    <mergeCell ref="A3:I3"/>
    <mergeCell ref="A1:I1"/>
    <mergeCell ref="A2:I2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1">
      <selection activeCell="B1" sqref="B1:L1"/>
    </sheetView>
  </sheetViews>
  <sheetFormatPr defaultColWidth="9.140625" defaultRowHeight="12.75"/>
  <cols>
    <col min="1" max="1" width="5.57421875" style="0" customWidth="1"/>
    <col min="2" max="2" width="37.421875" style="0" customWidth="1"/>
    <col min="3" max="7" width="11.7109375" style="0" customWidth="1"/>
    <col min="8" max="8" width="4.7109375" style="0" customWidth="1"/>
    <col min="9" max="9" width="8.57421875" style="0" customWidth="1"/>
    <col min="10" max="10" width="11.7109375" style="0" customWidth="1"/>
    <col min="11" max="11" width="4.28125" style="0" customWidth="1"/>
    <col min="12" max="12" width="7.8515625" style="0" customWidth="1"/>
  </cols>
  <sheetData>
    <row r="1" spans="1:12" ht="12.75">
      <c r="A1" s="15"/>
      <c r="B1" s="1425" t="s">
        <v>862</v>
      </c>
      <c r="C1" s="1425"/>
      <c r="D1" s="1425"/>
      <c r="E1" s="1425"/>
      <c r="F1" s="1425"/>
      <c r="G1" s="1425"/>
      <c r="H1" s="1425"/>
      <c r="I1" s="1425"/>
      <c r="J1" s="1425"/>
      <c r="K1" s="1425"/>
      <c r="L1" s="1425"/>
    </row>
    <row r="2" spans="1:12" ht="15.75">
      <c r="A2" s="15"/>
      <c r="B2" s="1426" t="s">
        <v>1429</v>
      </c>
      <c r="C2" s="1426"/>
      <c r="D2" s="1426"/>
      <c r="E2" s="1426"/>
      <c r="F2" s="1426"/>
      <c r="G2" s="1426"/>
      <c r="H2" s="1426"/>
      <c r="I2" s="1426"/>
      <c r="J2" s="1426"/>
      <c r="K2" s="1426"/>
      <c r="L2" s="1426"/>
    </row>
    <row r="3" spans="1:12" ht="13.5" thickBot="1">
      <c r="A3" s="15"/>
      <c r="B3" s="15"/>
      <c r="C3" s="15"/>
      <c r="D3" s="15"/>
      <c r="E3" s="15"/>
      <c r="F3" s="15"/>
      <c r="G3" s="15"/>
      <c r="H3" s="15"/>
      <c r="I3" s="15"/>
      <c r="J3" s="1421" t="s">
        <v>488</v>
      </c>
      <c r="K3" s="1421"/>
      <c r="L3" s="1421"/>
    </row>
    <row r="4" spans="1:12" ht="13.5" thickTop="1">
      <c r="A4" s="15"/>
      <c r="B4" s="1427" t="s">
        <v>1111</v>
      </c>
      <c r="C4" s="1430">
        <v>2009</v>
      </c>
      <c r="D4" s="1430">
        <v>2009</v>
      </c>
      <c r="E4" s="1430">
        <v>2010</v>
      </c>
      <c r="F4" s="1430">
        <v>2010</v>
      </c>
      <c r="G4" s="1415" t="s">
        <v>271</v>
      </c>
      <c r="H4" s="1416"/>
      <c r="I4" s="1416"/>
      <c r="J4" s="1416"/>
      <c r="K4" s="1416"/>
      <c r="L4" s="1417"/>
    </row>
    <row r="5" spans="1:12" ht="12.75">
      <c r="A5" s="15"/>
      <c r="B5" s="1428"/>
      <c r="C5" s="1431"/>
      <c r="D5" s="1431"/>
      <c r="E5" s="1431"/>
      <c r="F5" s="1431"/>
      <c r="G5" s="1432" t="s">
        <v>1490</v>
      </c>
      <c r="H5" s="1407"/>
      <c r="I5" s="1408"/>
      <c r="J5" s="1432" t="s">
        <v>1370</v>
      </c>
      <c r="K5" s="1407"/>
      <c r="L5" s="1409"/>
    </row>
    <row r="6" spans="1:12" ht="12.75">
      <c r="A6" s="15"/>
      <c r="B6" s="1429"/>
      <c r="C6" s="335" t="s">
        <v>1336</v>
      </c>
      <c r="D6" s="335" t="s">
        <v>1164</v>
      </c>
      <c r="E6" s="335" t="s">
        <v>788</v>
      </c>
      <c r="F6" s="335" t="s">
        <v>270</v>
      </c>
      <c r="G6" s="1405" t="s">
        <v>741</v>
      </c>
      <c r="H6" s="1406"/>
      <c r="I6" s="222" t="s">
        <v>715</v>
      </c>
      <c r="J6" s="1405" t="s">
        <v>741</v>
      </c>
      <c r="K6" s="1406"/>
      <c r="L6" s="336" t="s">
        <v>715</v>
      </c>
    </row>
    <row r="7" spans="1:12" ht="15" customHeight="1">
      <c r="A7" s="27"/>
      <c r="B7" s="337" t="s">
        <v>1430</v>
      </c>
      <c r="C7" s="51">
        <v>218753.82648954002</v>
      </c>
      <c r="D7" s="51">
        <v>199624.05216697996</v>
      </c>
      <c r="E7" s="51">
        <v>203012.916448402</v>
      </c>
      <c r="F7" s="51">
        <v>202189.64362830803</v>
      </c>
      <c r="G7" s="85">
        <v>-14994.364120070057</v>
      </c>
      <c r="H7" s="91" t="s">
        <v>685</v>
      </c>
      <c r="I7" s="51">
        <v>-6.85444655332099</v>
      </c>
      <c r="J7" s="85">
        <v>686.3810337400396</v>
      </c>
      <c r="K7" s="90" t="s">
        <v>686</v>
      </c>
      <c r="L7" s="338">
        <v>0.3380972234416873</v>
      </c>
    </row>
    <row r="8" spans="1:12" ht="15" customHeight="1">
      <c r="A8" s="15"/>
      <c r="B8" s="285" t="s">
        <v>1431</v>
      </c>
      <c r="C8" s="50">
        <v>224745.60136872003</v>
      </c>
      <c r="D8" s="50">
        <v>205354.38927487997</v>
      </c>
      <c r="E8" s="50">
        <v>211686.664160922</v>
      </c>
      <c r="F8" s="50">
        <v>210452.63301991802</v>
      </c>
      <c r="G8" s="93">
        <v>-19391.212093840062</v>
      </c>
      <c r="H8" s="87"/>
      <c r="I8" s="50">
        <v>-8.628071906967662</v>
      </c>
      <c r="J8" s="93">
        <v>-1234.0311410039722</v>
      </c>
      <c r="K8" s="86"/>
      <c r="L8" s="339">
        <v>-0.5829517631143143</v>
      </c>
    </row>
    <row r="9" spans="1:12" ht="15" customHeight="1">
      <c r="A9" s="15"/>
      <c r="B9" s="340" t="s">
        <v>1432</v>
      </c>
      <c r="C9" s="50">
        <v>5991.7748791799995</v>
      </c>
      <c r="D9" s="50">
        <v>5730.337107899999</v>
      </c>
      <c r="E9" s="50">
        <v>8673.747712519998</v>
      </c>
      <c r="F9" s="50">
        <v>8262.989391609999</v>
      </c>
      <c r="G9" s="94">
        <v>-261.43777128000056</v>
      </c>
      <c r="H9" s="88"/>
      <c r="I9" s="50">
        <v>-4.363277602241616</v>
      </c>
      <c r="J9" s="94">
        <v>-410.7583209099994</v>
      </c>
      <c r="K9" s="95"/>
      <c r="L9" s="339">
        <v>-4.735649854296501</v>
      </c>
    </row>
    <row r="10" spans="1:12" ht="15" customHeight="1">
      <c r="A10" s="27"/>
      <c r="B10" s="337" t="s">
        <v>1433</v>
      </c>
      <c r="C10" s="51">
        <v>-23178.978632310005</v>
      </c>
      <c r="D10" s="51">
        <v>-9709.862917520011</v>
      </c>
      <c r="E10" s="51">
        <v>15534.22102916801</v>
      </c>
      <c r="F10" s="51">
        <v>-1440.0823021780088</v>
      </c>
      <c r="G10" s="96">
        <v>9333.705512299994</v>
      </c>
      <c r="H10" s="89" t="s">
        <v>685</v>
      </c>
      <c r="I10" s="51">
        <v>-40.267975825688055</v>
      </c>
      <c r="J10" s="96">
        <v>-18483.957185180017</v>
      </c>
      <c r="K10" s="97" t="s">
        <v>686</v>
      </c>
      <c r="L10" s="338">
        <v>-118.98863258397961</v>
      </c>
    </row>
    <row r="11" spans="1:12" ht="15" customHeight="1">
      <c r="A11" s="27"/>
      <c r="B11" s="341" t="s">
        <v>1434</v>
      </c>
      <c r="C11" s="49">
        <v>36602.17653651</v>
      </c>
      <c r="D11" s="49">
        <v>38491.362255559994</v>
      </c>
      <c r="E11" s="49">
        <v>57446.8516738</v>
      </c>
      <c r="F11" s="49">
        <v>39023.00455522999</v>
      </c>
      <c r="G11" s="96">
        <v>1889.185719049994</v>
      </c>
      <c r="H11" s="89"/>
      <c r="I11" s="49">
        <v>5.161402675509108</v>
      </c>
      <c r="J11" s="96">
        <v>-18423.84711857001</v>
      </c>
      <c r="K11" s="97"/>
      <c r="L11" s="342">
        <v>-32.0711171835595</v>
      </c>
    </row>
    <row r="12" spans="1:12" ht="15" customHeight="1">
      <c r="A12" s="15"/>
      <c r="B12" s="285" t="s">
        <v>1435</v>
      </c>
      <c r="C12" s="50">
        <v>32918.61281465</v>
      </c>
      <c r="D12" s="50">
        <v>24920.255039899992</v>
      </c>
      <c r="E12" s="50">
        <v>48421.479461920004</v>
      </c>
      <c r="F12" s="50">
        <v>30662.159173409993</v>
      </c>
      <c r="G12" s="93">
        <v>-7998.357774750006</v>
      </c>
      <c r="H12" s="87"/>
      <c r="I12" s="50">
        <v>-24.297371884365802</v>
      </c>
      <c r="J12" s="93">
        <v>-17759.32028851001</v>
      </c>
      <c r="K12" s="86"/>
      <c r="L12" s="339">
        <v>-36.676533814867085</v>
      </c>
    </row>
    <row r="13" spans="1:12" ht="15" customHeight="1">
      <c r="A13" s="15"/>
      <c r="B13" s="285" t="s">
        <v>1436</v>
      </c>
      <c r="C13" s="50">
        <v>32918.61281465</v>
      </c>
      <c r="D13" s="50">
        <v>25273.5924748</v>
      </c>
      <c r="E13" s="50">
        <v>48421.479461920004</v>
      </c>
      <c r="F13" s="50">
        <v>32074.208805249997</v>
      </c>
      <c r="G13" s="93">
        <v>-7645.020339849998</v>
      </c>
      <c r="H13" s="87"/>
      <c r="I13" s="50">
        <v>-23.2240051635702</v>
      </c>
      <c r="J13" s="93">
        <v>-16347.270656670007</v>
      </c>
      <c r="K13" s="86"/>
      <c r="L13" s="339">
        <v>-33.76037006371512</v>
      </c>
    </row>
    <row r="14" spans="1:12" ht="15" customHeight="1">
      <c r="A14" s="15"/>
      <c r="B14" s="285" t="s">
        <v>1437</v>
      </c>
      <c r="C14" s="50">
        <v>0</v>
      </c>
      <c r="D14" s="50">
        <v>353.3374349000078</v>
      </c>
      <c r="E14" s="50">
        <v>0</v>
      </c>
      <c r="F14" s="50">
        <v>1412.0496318400037</v>
      </c>
      <c r="G14" s="93">
        <v>353.3374349000078</v>
      </c>
      <c r="H14" s="87"/>
      <c r="I14" s="803" t="s">
        <v>1461</v>
      </c>
      <c r="J14" s="93">
        <v>1412.0496318400037</v>
      </c>
      <c r="K14" s="86"/>
      <c r="L14" s="927" t="s">
        <v>1461</v>
      </c>
    </row>
    <row r="15" spans="1:12" ht="15" customHeight="1">
      <c r="A15" s="15"/>
      <c r="B15" s="285" t="s">
        <v>1438</v>
      </c>
      <c r="C15" s="50">
        <v>209.87287371000002</v>
      </c>
      <c r="D15" s="50">
        <v>207.87287371000002</v>
      </c>
      <c r="E15" s="50">
        <v>715.3833637099998</v>
      </c>
      <c r="F15" s="50">
        <v>207.08326871</v>
      </c>
      <c r="G15" s="93">
        <v>-2</v>
      </c>
      <c r="H15" s="87"/>
      <c r="I15" s="50">
        <v>-0.9529578380689528</v>
      </c>
      <c r="J15" s="93">
        <v>-508.3000949999998</v>
      </c>
      <c r="K15" s="86"/>
      <c r="L15" s="339">
        <v>-71.05282576938052</v>
      </c>
    </row>
    <row r="16" spans="1:12" ht="15" customHeight="1">
      <c r="A16" s="15"/>
      <c r="B16" s="285" t="s">
        <v>1443</v>
      </c>
      <c r="C16" s="50">
        <v>32</v>
      </c>
      <c r="D16" s="50">
        <v>32</v>
      </c>
      <c r="E16" s="50">
        <v>16</v>
      </c>
      <c r="F16" s="50">
        <v>16</v>
      </c>
      <c r="G16" s="93">
        <v>0</v>
      </c>
      <c r="H16" s="87"/>
      <c r="I16" s="50">
        <v>0</v>
      </c>
      <c r="J16" s="93">
        <v>0</v>
      </c>
      <c r="K16" s="86"/>
      <c r="L16" s="339">
        <v>0</v>
      </c>
    </row>
    <row r="17" spans="1:12" ht="15" customHeight="1">
      <c r="A17" s="15"/>
      <c r="B17" s="285" t="s">
        <v>1439</v>
      </c>
      <c r="C17" s="50">
        <v>0</v>
      </c>
      <c r="D17" s="50">
        <v>10865</v>
      </c>
      <c r="E17" s="50">
        <v>4783.251</v>
      </c>
      <c r="F17" s="50">
        <v>5269.93</v>
      </c>
      <c r="G17" s="93">
        <v>10865</v>
      </c>
      <c r="H17" s="87"/>
      <c r="I17" s="803" t="s">
        <v>1461</v>
      </c>
      <c r="J17" s="93">
        <v>486.6790000000001</v>
      </c>
      <c r="K17" s="86"/>
      <c r="L17" s="339">
        <v>10.174648999184866</v>
      </c>
    </row>
    <row r="18" spans="1:12" ht="15" customHeight="1">
      <c r="A18" s="15"/>
      <c r="B18" s="285" t="s">
        <v>1440</v>
      </c>
      <c r="C18" s="50">
        <v>3441.6908481500004</v>
      </c>
      <c r="D18" s="50">
        <v>2466.2343419500003</v>
      </c>
      <c r="E18" s="50">
        <v>3510.7378481700002</v>
      </c>
      <c r="F18" s="50">
        <v>2867.83211311</v>
      </c>
      <c r="G18" s="93">
        <v>-975.4565062000001</v>
      </c>
      <c r="H18" s="87"/>
      <c r="I18" s="50">
        <v>-28.34236278730072</v>
      </c>
      <c r="J18" s="93">
        <v>-642.9057350600001</v>
      </c>
      <c r="K18" s="86"/>
      <c r="L18" s="339">
        <v>-18.31255316870554</v>
      </c>
    </row>
    <row r="19" spans="1:12" ht="15" customHeight="1">
      <c r="A19" s="27"/>
      <c r="B19" s="343" t="s">
        <v>1442</v>
      </c>
      <c r="C19" s="52">
        <v>59781.155168820005</v>
      </c>
      <c r="D19" s="52">
        <v>48201.225173080005</v>
      </c>
      <c r="E19" s="52">
        <v>41912.630644631994</v>
      </c>
      <c r="F19" s="52">
        <v>40463.086857408</v>
      </c>
      <c r="G19" s="96">
        <v>-7444.51979325</v>
      </c>
      <c r="H19" s="89" t="s">
        <v>685</v>
      </c>
      <c r="I19" s="52">
        <v>-12.45295406592081</v>
      </c>
      <c r="J19" s="96">
        <v>60.110066610006925</v>
      </c>
      <c r="K19" s="97" t="s">
        <v>686</v>
      </c>
      <c r="L19" s="344">
        <v>0.1434175466571569</v>
      </c>
    </row>
    <row r="20" spans="1:12" ht="15" customHeight="1">
      <c r="A20" s="27"/>
      <c r="B20" s="341" t="s">
        <v>1450</v>
      </c>
      <c r="C20" s="49">
        <v>195574.84785723002</v>
      </c>
      <c r="D20" s="49">
        <v>189914.18924945995</v>
      </c>
      <c r="E20" s="49">
        <v>218547.13747756998</v>
      </c>
      <c r="F20" s="49">
        <v>200749.56132613</v>
      </c>
      <c r="G20" s="92">
        <v>-5660.658607770078</v>
      </c>
      <c r="H20" s="91"/>
      <c r="I20" s="49">
        <v>-2.8943694292951045</v>
      </c>
      <c r="J20" s="92">
        <v>-17797.57615143998</v>
      </c>
      <c r="K20" s="90"/>
      <c r="L20" s="342">
        <v>-8.143586942778688</v>
      </c>
    </row>
    <row r="21" spans="1:12" ht="15" customHeight="1">
      <c r="A21" s="15"/>
      <c r="B21" s="285" t="s">
        <v>1441</v>
      </c>
      <c r="C21" s="50">
        <v>140774.53738</v>
      </c>
      <c r="D21" s="50">
        <v>150615.92843799997</v>
      </c>
      <c r="E21" s="50">
        <v>158978.205637</v>
      </c>
      <c r="F21" s="50">
        <v>158840.427462</v>
      </c>
      <c r="G21" s="93">
        <v>9841.39105799998</v>
      </c>
      <c r="H21" s="87"/>
      <c r="I21" s="50">
        <v>6.990888580535415</v>
      </c>
      <c r="J21" s="93">
        <v>-137.77817500001402</v>
      </c>
      <c r="K21" s="86"/>
      <c r="L21" s="339">
        <v>-0.08666481952539287</v>
      </c>
    </row>
    <row r="22" spans="1:12" ht="15" customHeight="1">
      <c r="A22" s="15"/>
      <c r="B22" s="285" t="s">
        <v>1444</v>
      </c>
      <c r="C22" s="50">
        <v>45848.69630186</v>
      </c>
      <c r="D22" s="50">
        <v>30351.932856400002</v>
      </c>
      <c r="E22" s="50">
        <v>51113.72049142</v>
      </c>
      <c r="F22" s="50">
        <v>32319.40332816</v>
      </c>
      <c r="G22" s="93">
        <v>-15496.763445459997</v>
      </c>
      <c r="H22" s="87"/>
      <c r="I22" s="50">
        <v>-33.79979082378253</v>
      </c>
      <c r="J22" s="93">
        <v>-18794.31716326</v>
      </c>
      <c r="K22" s="86"/>
      <c r="L22" s="339">
        <v>-36.7696128995635</v>
      </c>
    </row>
    <row r="23" spans="1:12" ht="15" customHeight="1">
      <c r="A23" s="15"/>
      <c r="B23" s="285" t="s">
        <v>1325</v>
      </c>
      <c r="C23" s="50">
        <v>8951.570175370001</v>
      </c>
      <c r="D23" s="50">
        <v>8946.32795506</v>
      </c>
      <c r="E23" s="50">
        <v>8455.21134915</v>
      </c>
      <c r="F23" s="50">
        <v>9589.73053597</v>
      </c>
      <c r="G23" s="94">
        <v>-5.242220310001358</v>
      </c>
      <c r="H23" s="88"/>
      <c r="I23" s="50">
        <v>-0.05856201992836053</v>
      </c>
      <c r="J23" s="94">
        <v>1134.51918682</v>
      </c>
      <c r="K23" s="95"/>
      <c r="L23" s="339">
        <v>13.417987321322878</v>
      </c>
    </row>
    <row r="24" spans="1:12" ht="15" customHeight="1">
      <c r="A24" s="27"/>
      <c r="B24" s="345" t="s">
        <v>71</v>
      </c>
      <c r="C24" s="70">
        <v>195574.84785723002</v>
      </c>
      <c r="D24" s="70">
        <v>189914.18924945995</v>
      </c>
      <c r="E24" s="70">
        <v>218547.13747756998</v>
      </c>
      <c r="F24" s="70">
        <v>200749.56132613</v>
      </c>
      <c r="G24" s="98">
        <v>-5660.658607770078</v>
      </c>
      <c r="H24" s="99"/>
      <c r="I24" s="70">
        <v>-2.8943694292951045</v>
      </c>
      <c r="J24" s="98">
        <v>-17797.57615143998</v>
      </c>
      <c r="K24" s="99"/>
      <c r="L24" s="346">
        <v>-8.143586942778688</v>
      </c>
    </row>
    <row r="25" spans="1:12" ht="15" customHeight="1" thickBot="1">
      <c r="A25" s="27"/>
      <c r="B25" s="288" t="s">
        <v>675</v>
      </c>
      <c r="C25" s="347">
        <v>8835.807735349998</v>
      </c>
      <c r="D25" s="347">
        <v>-353.3374349000078</v>
      </c>
      <c r="E25" s="347">
        <v>15000.015997670002</v>
      </c>
      <c r="F25" s="347">
        <v>-1412.0496318400037</v>
      </c>
      <c r="G25" s="348"/>
      <c r="H25" s="349"/>
      <c r="I25" s="347"/>
      <c r="J25" s="350"/>
      <c r="K25" s="349"/>
      <c r="L25" s="351"/>
    </row>
    <row r="26" spans="1:12" ht="13.5" thickTop="1">
      <c r="A26" s="27"/>
      <c r="B26" s="15" t="s">
        <v>273</v>
      </c>
      <c r="C26" s="23"/>
      <c r="D26" s="23"/>
      <c r="E26" s="23"/>
      <c r="F26" s="23"/>
      <c r="G26" s="223"/>
      <c r="H26" s="40"/>
      <c r="I26" s="223"/>
      <c r="J26" s="40"/>
      <c r="K26" s="40"/>
      <c r="L26" s="40"/>
    </row>
    <row r="27" spans="1:12" ht="12.75">
      <c r="A27" s="27"/>
      <c r="B27" s="1154" t="s">
        <v>676</v>
      </c>
      <c r="C27" s="23"/>
      <c r="D27" s="23"/>
      <c r="E27" s="23"/>
      <c r="F27" s="23"/>
      <c r="G27" s="223"/>
      <c r="H27" s="40"/>
      <c r="I27" s="223"/>
      <c r="J27" s="40"/>
      <c r="K27" s="40"/>
      <c r="L27" s="40"/>
    </row>
    <row r="28" spans="1:12" ht="12.75">
      <c r="A28" s="15"/>
      <c r="B28" s="870" t="s">
        <v>661</v>
      </c>
      <c r="C28" s="1174"/>
      <c r="D28" s="870"/>
      <c r="E28" s="15"/>
      <c r="F28" s="15"/>
      <c r="G28" s="15"/>
      <c r="H28" s="15"/>
      <c r="I28" s="15"/>
      <c r="J28" s="15"/>
      <c r="K28" s="15"/>
      <c r="L28" s="15"/>
    </row>
    <row r="29" spans="1:12" ht="12.75">
      <c r="A29" s="15"/>
      <c r="B29" s="870" t="s">
        <v>663</v>
      </c>
      <c r="C29" s="1174"/>
      <c r="D29" s="870"/>
      <c r="E29" s="15"/>
      <c r="F29" s="1"/>
      <c r="G29" s="15"/>
      <c r="H29" s="15"/>
      <c r="I29" s="15"/>
      <c r="J29" s="15"/>
      <c r="K29" s="15"/>
      <c r="L29" s="15"/>
    </row>
  </sheetData>
  <mergeCells count="13">
    <mergeCell ref="J5:L5"/>
    <mergeCell ref="G6:H6"/>
    <mergeCell ref="J6:K6"/>
    <mergeCell ref="B1:L1"/>
    <mergeCell ref="B2:L2"/>
    <mergeCell ref="B4:B6"/>
    <mergeCell ref="C4:C5"/>
    <mergeCell ref="D4:D5"/>
    <mergeCell ref="E4:E5"/>
    <mergeCell ref="F4:F5"/>
    <mergeCell ref="G4:L4"/>
    <mergeCell ref="J3:L3"/>
    <mergeCell ref="G5:I5"/>
  </mergeCells>
  <printOptions/>
  <pageMargins left="0.75" right="0.75" top="1" bottom="1" header="0.5" footer="0.5"/>
  <pageSetup fitToHeight="1" fitToWidth="1" horizontalDpi="600" verticalDpi="600" orientation="portrait" scale="6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8"/>
  <sheetViews>
    <sheetView workbookViewId="0" topLeftCell="A1">
      <selection activeCell="B1" sqref="B1:I1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425" t="s">
        <v>363</v>
      </c>
      <c r="C1" s="1425"/>
      <c r="D1" s="1425"/>
      <c r="E1" s="1425"/>
      <c r="F1" s="1425"/>
      <c r="G1" s="1425"/>
      <c r="H1" s="1425"/>
      <c r="I1" s="1425"/>
    </row>
    <row r="2" spans="2:9" ht="15" customHeight="1">
      <c r="B2" s="167" t="s">
        <v>735</v>
      </c>
      <c r="C2" s="112"/>
      <c r="D2" s="112"/>
      <c r="E2" s="112"/>
      <c r="F2" s="112"/>
      <c r="G2" s="112"/>
      <c r="H2" s="112"/>
      <c r="I2" s="168"/>
    </row>
    <row r="3" spans="2:9" ht="15" customHeight="1" thickBot="1">
      <c r="B3" s="1632" t="s">
        <v>488</v>
      </c>
      <c r="C3" s="1632"/>
      <c r="D3" s="1632"/>
      <c r="E3" s="1632"/>
      <c r="F3" s="1632"/>
      <c r="G3" s="1632"/>
      <c r="H3" s="1632"/>
      <c r="I3" s="1632"/>
    </row>
    <row r="4" spans="2:9" ht="15" customHeight="1" thickTop="1">
      <c r="B4" s="807"/>
      <c r="C4" s="808"/>
      <c r="D4" s="809"/>
      <c r="E4" s="810"/>
      <c r="F4" s="809"/>
      <c r="G4" s="809"/>
      <c r="H4" s="811" t="s">
        <v>1516</v>
      </c>
      <c r="I4" s="812"/>
    </row>
    <row r="5" spans="2:9" ht="15" customHeight="1">
      <c r="B5" s="813"/>
      <c r="C5" s="787"/>
      <c r="D5" s="82" t="s">
        <v>1082</v>
      </c>
      <c r="E5" s="128" t="s">
        <v>217</v>
      </c>
      <c r="F5" s="82" t="s">
        <v>1082</v>
      </c>
      <c r="G5" s="82" t="s">
        <v>217</v>
      </c>
      <c r="H5" s="788" t="s">
        <v>1677</v>
      </c>
      <c r="I5" s="814"/>
    </row>
    <row r="6" spans="2:9" ht="15" customHeight="1">
      <c r="B6" s="813"/>
      <c r="C6" s="787"/>
      <c r="D6" s="114">
        <v>2009</v>
      </c>
      <c r="E6" s="115">
        <v>2009</v>
      </c>
      <c r="F6" s="114">
        <v>2010</v>
      </c>
      <c r="G6" s="114">
        <v>2010</v>
      </c>
      <c r="H6" s="1238" t="s">
        <v>1490</v>
      </c>
      <c r="I6" s="1237" t="s">
        <v>1370</v>
      </c>
    </row>
    <row r="7" spans="2:9" ht="15" customHeight="1">
      <c r="B7" s="815"/>
      <c r="C7" s="116"/>
      <c r="D7" s="789"/>
      <c r="E7" s="789"/>
      <c r="F7" s="116"/>
      <c r="G7" s="789"/>
      <c r="H7" s="151"/>
      <c r="I7" s="816"/>
    </row>
    <row r="8" spans="2:9" ht="15" customHeight="1">
      <c r="B8" s="817" t="s">
        <v>1040</v>
      </c>
      <c r="C8" s="117"/>
      <c r="D8" s="304">
        <v>224190.27</v>
      </c>
      <c r="E8" s="118">
        <v>198655.55</v>
      </c>
      <c r="F8" s="790">
        <v>205371.33</v>
      </c>
      <c r="G8" s="118">
        <v>203715</v>
      </c>
      <c r="H8" s="791">
        <v>-11.389753890746462</v>
      </c>
      <c r="I8" s="818">
        <v>-0.8065049780804259</v>
      </c>
    </row>
    <row r="9" spans="2:9" ht="15" customHeight="1">
      <c r="B9" s="601"/>
      <c r="C9" s="53" t="s">
        <v>1237</v>
      </c>
      <c r="D9" s="215">
        <v>201755.983453</v>
      </c>
      <c r="E9" s="107">
        <v>170546.19074221</v>
      </c>
      <c r="F9" s="792">
        <v>165992.707627</v>
      </c>
      <c r="G9" s="107">
        <v>167595.941976</v>
      </c>
      <c r="H9" s="24">
        <v>-15.469079120550816</v>
      </c>
      <c r="I9" s="819">
        <v>0.9658462542840169</v>
      </c>
    </row>
    <row r="10" spans="2:9" ht="15" customHeight="1">
      <c r="B10" s="601"/>
      <c r="C10" s="119" t="s">
        <v>1238</v>
      </c>
      <c r="D10" s="215">
        <v>22434.286547</v>
      </c>
      <c r="E10" s="107">
        <v>28109.359257789998</v>
      </c>
      <c r="F10" s="792">
        <v>39378.622373</v>
      </c>
      <c r="G10" s="107">
        <v>36119.058024</v>
      </c>
      <c r="H10" s="24">
        <v>25.29642607042875</v>
      </c>
      <c r="I10" s="819">
        <v>-8.277497161086373</v>
      </c>
    </row>
    <row r="11" spans="2:9" ht="15" customHeight="1">
      <c r="B11" s="607"/>
      <c r="C11" s="54"/>
      <c r="D11" s="793"/>
      <c r="E11" s="794"/>
      <c r="F11" s="795"/>
      <c r="G11" s="1235"/>
      <c r="H11" s="57"/>
      <c r="I11" s="820"/>
    </row>
    <row r="12" spans="2:9" ht="15" customHeight="1">
      <c r="B12" s="815"/>
      <c r="C12" s="116"/>
      <c r="D12" s="47"/>
      <c r="E12" s="796"/>
      <c r="F12" s="797"/>
      <c r="G12" s="1236"/>
      <c r="H12" s="797"/>
      <c r="I12" s="821"/>
    </row>
    <row r="13" spans="2:9" ht="15" customHeight="1">
      <c r="B13" s="817" t="s">
        <v>1239</v>
      </c>
      <c r="C13" s="53"/>
      <c r="D13" s="304">
        <v>62345.22</v>
      </c>
      <c r="E13" s="118">
        <v>55810.3</v>
      </c>
      <c r="F13" s="790">
        <v>63535.81</v>
      </c>
      <c r="G13" s="118">
        <v>59187.2</v>
      </c>
      <c r="H13" s="790">
        <v>-10.481830042463557</v>
      </c>
      <c r="I13" s="822">
        <v>-6.844344945000316</v>
      </c>
    </row>
    <row r="14" spans="2:9" ht="15" customHeight="1">
      <c r="B14" s="601"/>
      <c r="C14" s="53" t="s">
        <v>1237</v>
      </c>
      <c r="D14" s="215">
        <v>58750.32</v>
      </c>
      <c r="E14" s="107">
        <v>51738.1</v>
      </c>
      <c r="F14" s="792">
        <v>58222.21</v>
      </c>
      <c r="G14" s="107">
        <v>55229.9</v>
      </c>
      <c r="H14" s="792">
        <v>-11.935628605937794</v>
      </c>
      <c r="I14" s="823">
        <v>-5.139464819353307</v>
      </c>
    </row>
    <row r="15" spans="2:9" ht="15" customHeight="1">
      <c r="B15" s="601"/>
      <c r="C15" s="119" t="s">
        <v>1238</v>
      </c>
      <c r="D15" s="215">
        <v>3594.9</v>
      </c>
      <c r="E15" s="107">
        <v>4072.2</v>
      </c>
      <c r="F15" s="792">
        <v>5313.6</v>
      </c>
      <c r="G15" s="107">
        <v>3957.3</v>
      </c>
      <c r="H15" s="792">
        <v>13.277142618709831</v>
      </c>
      <c r="I15" s="823">
        <v>-25.525067750677508</v>
      </c>
    </row>
    <row r="16" spans="2:9" ht="15" customHeight="1">
      <c r="B16" s="607"/>
      <c r="C16" s="54"/>
      <c r="D16" s="793"/>
      <c r="E16" s="804"/>
      <c r="F16" s="123"/>
      <c r="G16" s="1235"/>
      <c r="H16" s="123"/>
      <c r="I16" s="824"/>
    </row>
    <row r="17" spans="2:9" ht="15" customHeight="1">
      <c r="B17" s="601"/>
      <c r="C17" s="53"/>
      <c r="D17" s="47"/>
      <c r="E17" s="798"/>
      <c r="F17" s="799"/>
      <c r="G17" s="1236"/>
      <c r="H17" s="799"/>
      <c r="I17" s="825"/>
    </row>
    <row r="18" spans="2:9" ht="15" customHeight="1">
      <c r="B18" s="817" t="s">
        <v>1240</v>
      </c>
      <c r="C18" s="117"/>
      <c r="D18" s="304">
        <v>286535.49</v>
      </c>
      <c r="E18" s="118">
        <v>254465.85</v>
      </c>
      <c r="F18" s="790">
        <v>268907.14</v>
      </c>
      <c r="G18" s="118">
        <v>262902.2</v>
      </c>
      <c r="H18" s="790">
        <v>-11.192205195942734</v>
      </c>
      <c r="I18" s="822">
        <v>-2.2330905754306087</v>
      </c>
    </row>
    <row r="19" spans="2:9" ht="15" customHeight="1">
      <c r="B19" s="601"/>
      <c r="C19" s="53"/>
      <c r="D19" s="47"/>
      <c r="E19" s="121"/>
      <c r="F19" s="800"/>
      <c r="G19" s="1236"/>
      <c r="H19" s="800"/>
      <c r="I19" s="826"/>
    </row>
    <row r="20" spans="2:9" ht="15" customHeight="1">
      <c r="B20" s="601"/>
      <c r="C20" s="53" t="s">
        <v>1237</v>
      </c>
      <c r="D20" s="215">
        <v>260506.303453</v>
      </c>
      <c r="E20" s="107">
        <v>222284.29074221</v>
      </c>
      <c r="F20" s="792">
        <v>224214.917627</v>
      </c>
      <c r="G20" s="107">
        <v>222825.841976</v>
      </c>
      <c r="H20" s="792">
        <v>-14.67220263162882</v>
      </c>
      <c r="I20" s="823">
        <v>-0.6195286494321692</v>
      </c>
    </row>
    <row r="21" spans="2:9" ht="15" customHeight="1">
      <c r="B21" s="601"/>
      <c r="C21" s="122" t="s">
        <v>1241</v>
      </c>
      <c r="D21" s="215">
        <v>90.91589438118119</v>
      </c>
      <c r="E21" s="107">
        <v>87.35328954443592</v>
      </c>
      <c r="F21" s="792">
        <v>83.38005365978754</v>
      </c>
      <c r="G21" s="107">
        <v>84.75617243826792</v>
      </c>
      <c r="H21" s="792" t="s">
        <v>1461</v>
      </c>
      <c r="I21" s="823" t="s">
        <v>1461</v>
      </c>
    </row>
    <row r="22" spans="2:9" ht="15" customHeight="1">
      <c r="B22" s="601"/>
      <c r="C22" s="119" t="s">
        <v>1238</v>
      </c>
      <c r="D22" s="215">
        <v>26029.186547</v>
      </c>
      <c r="E22" s="107">
        <v>32181.55925779</v>
      </c>
      <c r="F22" s="792">
        <v>44692.222373</v>
      </c>
      <c r="G22" s="107">
        <v>40076.358024</v>
      </c>
      <c r="H22" s="792">
        <v>23.636438655817656</v>
      </c>
      <c r="I22" s="823">
        <v>-10.328115506264439</v>
      </c>
    </row>
    <row r="23" spans="2:9" ht="15" customHeight="1">
      <c r="B23" s="607"/>
      <c r="C23" s="123" t="s">
        <v>1241</v>
      </c>
      <c r="D23" s="216">
        <v>9.084105618818809</v>
      </c>
      <c r="E23" s="107">
        <v>12.646710455564078</v>
      </c>
      <c r="F23" s="792">
        <v>16.61994634021246</v>
      </c>
      <c r="G23" s="111">
        <v>15.243827561732083</v>
      </c>
      <c r="H23" s="792" t="s">
        <v>1461</v>
      </c>
      <c r="I23" s="823" t="s">
        <v>1461</v>
      </c>
    </row>
    <row r="24" spans="2:9" ht="15" customHeight="1">
      <c r="B24" s="827" t="s">
        <v>1242</v>
      </c>
      <c r="C24" s="805"/>
      <c r="D24" s="47"/>
      <c r="E24" s="806"/>
      <c r="F24" s="805"/>
      <c r="G24" s="1236"/>
      <c r="H24" s="805"/>
      <c r="I24" s="828"/>
    </row>
    <row r="25" spans="2:9" ht="15" customHeight="1">
      <c r="B25" s="417"/>
      <c r="C25" s="122" t="s">
        <v>1243</v>
      </c>
      <c r="D25" s="215">
        <v>12.314052827118216</v>
      </c>
      <c r="E25" s="107">
        <v>8.461925866906803</v>
      </c>
      <c r="F25" s="792">
        <v>8.703498703869082</v>
      </c>
      <c r="G25" s="107">
        <v>8.689028582004706</v>
      </c>
      <c r="H25" s="792" t="s">
        <v>1461</v>
      </c>
      <c r="I25" s="823" t="s">
        <v>1461</v>
      </c>
    </row>
    <row r="26" spans="2:9" ht="15" customHeight="1">
      <c r="B26" s="414"/>
      <c r="C26" s="124" t="s">
        <v>1244</v>
      </c>
      <c r="D26" s="216">
        <v>10.0381474759288</v>
      </c>
      <c r="E26" s="111">
        <v>7.250156561716658</v>
      </c>
      <c r="F26" s="801">
        <v>7.355202970449363</v>
      </c>
      <c r="G26" s="111">
        <v>7.415651547965521</v>
      </c>
      <c r="H26" s="801" t="s">
        <v>1461</v>
      </c>
      <c r="I26" s="829" t="s">
        <v>1461</v>
      </c>
    </row>
    <row r="27" spans="2:9" ht="15" customHeight="1">
      <c r="B27" s="830" t="s">
        <v>1245</v>
      </c>
      <c r="C27" s="116"/>
      <c r="D27" s="802">
        <v>286535.49</v>
      </c>
      <c r="E27" s="107">
        <v>254465.85</v>
      </c>
      <c r="F27" s="792">
        <v>268907.14</v>
      </c>
      <c r="G27" s="107">
        <v>262902.2</v>
      </c>
      <c r="H27" s="792">
        <v>-11.192205195942748</v>
      </c>
      <c r="I27" s="823">
        <v>-2.2330905754306087</v>
      </c>
    </row>
    <row r="28" spans="2:9" ht="15" customHeight="1">
      <c r="B28" s="831" t="s">
        <v>1320</v>
      </c>
      <c r="C28" s="53"/>
      <c r="D28" s="107">
        <v>555.33</v>
      </c>
      <c r="E28" s="107">
        <v>6698.8</v>
      </c>
      <c r="F28" s="792">
        <v>6315.33</v>
      </c>
      <c r="G28" s="107">
        <v>6737.6</v>
      </c>
      <c r="H28" s="792">
        <v>1106.2737471413393</v>
      </c>
      <c r="I28" s="823">
        <v>6.686428104311261</v>
      </c>
    </row>
    <row r="29" spans="2:9" ht="15" customHeight="1">
      <c r="B29" s="831" t="s">
        <v>1321</v>
      </c>
      <c r="C29" s="53"/>
      <c r="D29" s="107">
        <v>287090.82</v>
      </c>
      <c r="E29" s="107">
        <v>261164.65</v>
      </c>
      <c r="F29" s="792">
        <v>275222.47</v>
      </c>
      <c r="G29" s="107">
        <v>269639.8</v>
      </c>
      <c r="H29" s="792">
        <v>-9.030650997478801</v>
      </c>
      <c r="I29" s="823">
        <v>-2.028420862584383</v>
      </c>
    </row>
    <row r="30" spans="2:9" ht="15" customHeight="1">
      <c r="B30" s="831" t="s">
        <v>1322</v>
      </c>
      <c r="C30" s="53"/>
      <c r="D30" s="107">
        <v>62528.5</v>
      </c>
      <c r="E30" s="107">
        <v>55208.6</v>
      </c>
      <c r="F30" s="792">
        <v>62186</v>
      </c>
      <c r="G30" s="107">
        <v>61418.8</v>
      </c>
      <c r="H30" s="792">
        <v>-11.706501835163152</v>
      </c>
      <c r="I30" s="823">
        <v>-1.2337182002379876</v>
      </c>
    </row>
    <row r="31" spans="2:11" ht="15" customHeight="1">
      <c r="B31" s="831" t="s">
        <v>1323</v>
      </c>
      <c r="C31" s="53"/>
      <c r="D31" s="107">
        <v>224562.32</v>
      </c>
      <c r="E31" s="107">
        <v>205956.05</v>
      </c>
      <c r="F31" s="792">
        <v>213036.47</v>
      </c>
      <c r="G31" s="107">
        <v>208221</v>
      </c>
      <c r="H31" s="792">
        <v>-8.285570793889221</v>
      </c>
      <c r="I31" s="823">
        <v>-2.2603970108967815</v>
      </c>
      <c r="K31" s="135"/>
    </row>
    <row r="32" spans="2:9" ht="15" customHeight="1">
      <c r="B32" s="831" t="s">
        <v>1026</v>
      </c>
      <c r="C32" s="53"/>
      <c r="D32" s="803">
        <v>-53106.82</v>
      </c>
      <c r="E32" s="107">
        <v>18606.27</v>
      </c>
      <c r="F32" s="792">
        <v>11525.85</v>
      </c>
      <c r="G32" s="107">
        <v>4815.47000000003</v>
      </c>
      <c r="H32" s="792" t="s">
        <v>1461</v>
      </c>
      <c r="I32" s="819" t="s">
        <v>1461</v>
      </c>
    </row>
    <row r="33" spans="2:9" ht="15" customHeight="1">
      <c r="B33" s="831" t="s">
        <v>1027</v>
      </c>
      <c r="C33" s="53"/>
      <c r="D33" s="803">
        <v>8348.4</v>
      </c>
      <c r="E33" s="107">
        <v>-4053.2</v>
      </c>
      <c r="F33" s="792">
        <v>-7895.37</v>
      </c>
      <c r="G33" s="107">
        <v>-1461</v>
      </c>
      <c r="H33" s="792" t="s">
        <v>1461</v>
      </c>
      <c r="I33" s="819" t="s">
        <v>1461</v>
      </c>
    </row>
    <row r="34" spans="2:9" ht="15" customHeight="1" thickBot="1">
      <c r="B34" s="832" t="s">
        <v>1028</v>
      </c>
      <c r="C34" s="349"/>
      <c r="D34" s="833">
        <v>-44758.42</v>
      </c>
      <c r="E34" s="834">
        <v>14553.07</v>
      </c>
      <c r="F34" s="835">
        <v>3630.479999999977</v>
      </c>
      <c r="G34" s="834">
        <v>3354.4700000000303</v>
      </c>
      <c r="H34" s="835" t="s">
        <v>1461</v>
      </c>
      <c r="I34" s="836" t="s">
        <v>1461</v>
      </c>
    </row>
    <row r="35" spans="2:9" ht="13.5" thickTop="1">
      <c r="B35" s="28" t="s">
        <v>1324</v>
      </c>
      <c r="C35" s="15"/>
      <c r="D35" s="15"/>
      <c r="E35" s="15"/>
      <c r="F35" s="15"/>
      <c r="G35" s="15"/>
      <c r="H35" s="15"/>
      <c r="I35" s="15"/>
    </row>
    <row r="36" spans="2:9" ht="12.75">
      <c r="B36" s="129" t="s">
        <v>0</v>
      </c>
      <c r="C36" s="16"/>
      <c r="D36" s="15"/>
      <c r="E36" s="15"/>
      <c r="F36" s="15"/>
      <c r="G36" s="15"/>
      <c r="H36" s="15"/>
      <c r="I36" s="15"/>
    </row>
    <row r="37" spans="2:9" ht="12.75">
      <c r="B37" s="126" t="s">
        <v>974</v>
      </c>
      <c r="C37" s="16"/>
      <c r="D37" s="15"/>
      <c r="E37" s="15"/>
      <c r="F37" s="15"/>
      <c r="G37" s="15"/>
      <c r="H37" s="15"/>
      <c r="I37" s="15"/>
    </row>
    <row r="38" spans="2:9" ht="12.75">
      <c r="B38" s="16" t="s">
        <v>1</v>
      </c>
      <c r="C38" s="15"/>
      <c r="D38" s="127">
        <v>78.05</v>
      </c>
      <c r="E38" s="127">
        <v>74.44</v>
      </c>
      <c r="F38" s="127">
        <v>74.44</v>
      </c>
      <c r="G38" s="127">
        <v>71.65</v>
      </c>
      <c r="H38" s="15"/>
      <c r="I38" s="15"/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7"/>
  <sheetViews>
    <sheetView workbookViewId="0" topLeftCell="A1">
      <selection activeCell="B1" sqref="B1:I1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425" t="s">
        <v>1029</v>
      </c>
      <c r="C1" s="1425"/>
      <c r="D1" s="1425"/>
      <c r="E1" s="1425"/>
      <c r="F1" s="1425"/>
      <c r="G1" s="1425"/>
      <c r="H1" s="1425"/>
      <c r="I1" s="1425"/>
    </row>
    <row r="2" spans="2:9" ht="15.75">
      <c r="B2" s="167" t="s">
        <v>735</v>
      </c>
      <c r="C2" s="112"/>
      <c r="D2" s="112"/>
      <c r="E2" s="112"/>
      <c r="F2" s="112"/>
      <c r="G2" s="112"/>
      <c r="H2" s="112"/>
      <c r="I2" s="112"/>
    </row>
    <row r="3" spans="2:9" ht="13.5" customHeight="1" thickBot="1">
      <c r="B3" s="1633" t="s">
        <v>198</v>
      </c>
      <c r="C3" s="1633"/>
      <c r="D3" s="1633"/>
      <c r="E3" s="1633"/>
      <c r="F3" s="1633"/>
      <c r="G3" s="1633"/>
      <c r="H3" s="1633"/>
      <c r="I3" s="1633"/>
    </row>
    <row r="4" spans="2:9" ht="15" customHeight="1" thickTop="1">
      <c r="B4" s="807"/>
      <c r="C4" s="1224"/>
      <c r="D4" s="842"/>
      <c r="E4" s="842"/>
      <c r="F4" s="842"/>
      <c r="G4" s="842"/>
      <c r="H4" s="1233" t="s">
        <v>1516</v>
      </c>
      <c r="I4" s="843"/>
    </row>
    <row r="5" spans="2:9" ht="15" customHeight="1">
      <c r="B5" s="844"/>
      <c r="C5" s="1225"/>
      <c r="D5" s="113" t="s">
        <v>1082</v>
      </c>
      <c r="E5" s="113" t="s">
        <v>217</v>
      </c>
      <c r="F5" s="113" t="s">
        <v>1082</v>
      </c>
      <c r="G5" s="113" t="s">
        <v>217</v>
      </c>
      <c r="H5" s="1234" t="s">
        <v>1677</v>
      </c>
      <c r="I5" s="845"/>
    </row>
    <row r="6" spans="2:9" ht="15" customHeight="1">
      <c r="B6" s="846"/>
      <c r="C6" s="1226"/>
      <c r="D6" s="838">
        <v>2009</v>
      </c>
      <c r="E6" s="838">
        <v>2009</v>
      </c>
      <c r="F6" s="838">
        <v>2010</v>
      </c>
      <c r="G6" s="838">
        <v>2010</v>
      </c>
      <c r="H6" s="837" t="s">
        <v>1490</v>
      </c>
      <c r="I6" s="847" t="s">
        <v>1370</v>
      </c>
    </row>
    <row r="7" spans="2:9" ht="15" customHeight="1">
      <c r="B7" s="848"/>
      <c r="C7" s="17"/>
      <c r="D7" s="839"/>
      <c r="E7" s="839"/>
      <c r="F7" s="839"/>
      <c r="G7" s="839"/>
      <c r="H7" s="125"/>
      <c r="I7" s="849"/>
    </row>
    <row r="8" spans="2:9" ht="15" customHeight="1">
      <c r="B8" s="817" t="s">
        <v>1040</v>
      </c>
      <c r="C8" s="1227"/>
      <c r="D8" s="118">
        <v>2872.392953235106</v>
      </c>
      <c r="E8" s="118">
        <v>2668.6667114454594</v>
      </c>
      <c r="F8" s="118">
        <v>2758.8840677055346</v>
      </c>
      <c r="G8" s="118">
        <v>2843.196092114445</v>
      </c>
      <c r="H8" s="790">
        <v>-7.092561676152087</v>
      </c>
      <c r="I8" s="818">
        <v>3.056019112794033</v>
      </c>
    </row>
    <row r="9" spans="2:9" ht="15" customHeight="1">
      <c r="B9" s="848"/>
      <c r="C9" s="17" t="s">
        <v>1237</v>
      </c>
      <c r="D9" s="107">
        <v>2584.9581480204997</v>
      </c>
      <c r="E9" s="107">
        <v>2291.055759567571</v>
      </c>
      <c r="F9" s="107">
        <v>2229.885916536808</v>
      </c>
      <c r="G9" s="107">
        <v>2339.092002456385</v>
      </c>
      <c r="H9" s="792">
        <v>-11.369715547541546</v>
      </c>
      <c r="I9" s="819">
        <v>4.8973844405987705</v>
      </c>
    </row>
    <row r="10" spans="2:9" ht="15" customHeight="1">
      <c r="B10" s="848"/>
      <c r="C10" s="1228" t="s">
        <v>1238</v>
      </c>
      <c r="D10" s="107">
        <v>287.434805214606</v>
      </c>
      <c r="E10" s="107">
        <v>377.6109518778882</v>
      </c>
      <c r="F10" s="107">
        <v>528.9981511687265</v>
      </c>
      <c r="G10" s="107">
        <v>504.10408965805993</v>
      </c>
      <c r="H10" s="792">
        <v>31.37273045132946</v>
      </c>
      <c r="I10" s="819">
        <v>-4.705888188014953</v>
      </c>
    </row>
    <row r="11" spans="2:9" ht="15" customHeight="1">
      <c r="B11" s="848"/>
      <c r="C11" s="17"/>
      <c r="D11" s="798"/>
      <c r="E11" s="798"/>
      <c r="F11" s="798"/>
      <c r="G11" s="798"/>
      <c r="H11" s="799"/>
      <c r="I11" s="825"/>
    </row>
    <row r="12" spans="2:9" ht="15" customHeight="1">
      <c r="B12" s="850"/>
      <c r="C12" s="1229"/>
      <c r="D12" s="794"/>
      <c r="E12" s="794"/>
      <c r="F12" s="794"/>
      <c r="G12" s="794"/>
      <c r="H12" s="795"/>
      <c r="I12" s="820"/>
    </row>
    <row r="13" spans="2:9" ht="15" customHeight="1">
      <c r="B13" s="851" t="s">
        <v>1239</v>
      </c>
      <c r="C13" s="151"/>
      <c r="D13" s="118">
        <v>798.7856502242153</v>
      </c>
      <c r="E13" s="118">
        <v>749.7353573347663</v>
      </c>
      <c r="F13" s="118">
        <v>853.517060720043</v>
      </c>
      <c r="G13" s="118">
        <v>826.060013956734</v>
      </c>
      <c r="H13" s="790">
        <v>-6.140607668112324</v>
      </c>
      <c r="I13" s="818">
        <v>-3.2169300447428384</v>
      </c>
    </row>
    <row r="14" spans="2:9" ht="15" customHeight="1">
      <c r="B14" s="848"/>
      <c r="C14" s="17" t="s">
        <v>1237</v>
      </c>
      <c r="D14" s="107">
        <v>752.7267136450993</v>
      </c>
      <c r="E14" s="107">
        <v>695.0308973670071</v>
      </c>
      <c r="F14" s="107">
        <v>782.1360827512091</v>
      </c>
      <c r="G14" s="107">
        <v>770.8290300069782</v>
      </c>
      <c r="H14" s="792">
        <v>-7.664908821781893</v>
      </c>
      <c r="I14" s="819">
        <v>-1.4456631005256355</v>
      </c>
    </row>
    <row r="15" spans="2:9" ht="15" customHeight="1">
      <c r="B15" s="848"/>
      <c r="C15" s="1228" t="s">
        <v>1238</v>
      </c>
      <c r="D15" s="107">
        <v>46.05893657911595</v>
      </c>
      <c r="E15" s="107">
        <v>54.70445996775927</v>
      </c>
      <c r="F15" s="107">
        <v>71.38097796883396</v>
      </c>
      <c r="G15" s="107">
        <v>55.23098394975575</v>
      </c>
      <c r="H15" s="792">
        <v>18.77056664952046</v>
      </c>
      <c r="I15" s="819">
        <v>-22.625066899657142</v>
      </c>
    </row>
    <row r="16" spans="2:9" ht="15" customHeight="1">
      <c r="B16" s="848"/>
      <c r="C16" s="17"/>
      <c r="D16" s="840"/>
      <c r="E16" s="840"/>
      <c r="F16" s="840"/>
      <c r="G16" s="840"/>
      <c r="H16" s="858"/>
      <c r="I16" s="852"/>
    </row>
    <row r="17" spans="2:9" ht="15" customHeight="1">
      <c r="B17" s="850"/>
      <c r="C17" s="1229"/>
      <c r="D17" s="794"/>
      <c r="E17" s="794"/>
      <c r="F17" s="794"/>
      <c r="G17" s="794"/>
      <c r="H17" s="795"/>
      <c r="I17" s="820"/>
    </row>
    <row r="18" spans="2:9" ht="15" customHeight="1">
      <c r="B18" s="851" t="s">
        <v>1240</v>
      </c>
      <c r="C18" s="1230"/>
      <c r="D18" s="118">
        <v>3671.178603459321</v>
      </c>
      <c r="E18" s="118">
        <v>3418.402068780226</v>
      </c>
      <c r="F18" s="118">
        <v>3612.401128425578</v>
      </c>
      <c r="G18" s="118">
        <v>3669.256106071179</v>
      </c>
      <c r="H18" s="790">
        <v>-6.885432771941581</v>
      </c>
      <c r="I18" s="818">
        <v>1.5738832877173081</v>
      </c>
    </row>
    <row r="19" spans="2:9" ht="15" customHeight="1">
      <c r="B19" s="848"/>
      <c r="C19" s="17"/>
      <c r="D19" s="121"/>
      <c r="E19" s="121"/>
      <c r="F19" s="121"/>
      <c r="G19" s="121"/>
      <c r="H19" s="800"/>
      <c r="I19" s="826"/>
    </row>
    <row r="20" spans="2:9" ht="15" customHeight="1">
      <c r="B20" s="848"/>
      <c r="C20" s="17" t="s">
        <v>1237</v>
      </c>
      <c r="D20" s="107">
        <v>3337.6848616655993</v>
      </c>
      <c r="E20" s="107">
        <v>2986.086656934578</v>
      </c>
      <c r="F20" s="107">
        <v>3012.021999288017</v>
      </c>
      <c r="G20" s="107">
        <v>3109.921032463363</v>
      </c>
      <c r="H20" s="792">
        <v>-10.534194188589865</v>
      </c>
      <c r="I20" s="819">
        <v>3.25027616659132</v>
      </c>
    </row>
    <row r="21" spans="2:9" ht="15" customHeight="1">
      <c r="B21" s="848"/>
      <c r="C21" s="43" t="s">
        <v>1241</v>
      </c>
      <c r="D21" s="107">
        <v>90.91589438118119</v>
      </c>
      <c r="E21" s="107">
        <v>87.35328954443592</v>
      </c>
      <c r="F21" s="107">
        <v>83.38005365978754</v>
      </c>
      <c r="G21" s="107">
        <v>84.75617243826792</v>
      </c>
      <c r="H21" s="792" t="s">
        <v>1461</v>
      </c>
      <c r="I21" s="819" t="s">
        <v>1461</v>
      </c>
    </row>
    <row r="22" spans="2:9" ht="15" customHeight="1">
      <c r="B22" s="848"/>
      <c r="C22" s="1228" t="s">
        <v>1238</v>
      </c>
      <c r="D22" s="107">
        <v>333.493741793722</v>
      </c>
      <c r="E22" s="107">
        <v>432.3154118456475</v>
      </c>
      <c r="F22" s="107">
        <v>600.3791291375604</v>
      </c>
      <c r="G22" s="107">
        <v>559.3350736078157</v>
      </c>
      <c r="H22" s="792">
        <v>29.6322412289974</v>
      </c>
      <c r="I22" s="819">
        <v>-6.836356151937551</v>
      </c>
    </row>
    <row r="23" spans="2:9" ht="15" customHeight="1">
      <c r="B23" s="607"/>
      <c r="C23" s="124" t="s">
        <v>1241</v>
      </c>
      <c r="D23" s="111">
        <v>9.084105618818809</v>
      </c>
      <c r="E23" s="111">
        <v>12.646710455564078</v>
      </c>
      <c r="F23" s="111">
        <v>16.61994634021246</v>
      </c>
      <c r="G23" s="111">
        <v>15.243827561732083</v>
      </c>
      <c r="H23" s="801" t="s">
        <v>1461</v>
      </c>
      <c r="I23" s="853" t="s">
        <v>1461</v>
      </c>
    </row>
    <row r="24" spans="2:9" ht="15" customHeight="1">
      <c r="B24" s="827" t="s">
        <v>1242</v>
      </c>
      <c r="C24" s="1231"/>
      <c r="D24" s="840"/>
      <c r="E24" s="840"/>
      <c r="F24" s="840"/>
      <c r="G24" s="840"/>
      <c r="H24" s="858"/>
      <c r="I24" s="852"/>
    </row>
    <row r="25" spans="2:9" ht="15" customHeight="1">
      <c r="B25" s="854"/>
      <c r="C25" s="43" t="s">
        <v>1243</v>
      </c>
      <c r="D25" s="107">
        <v>12.314052827118216</v>
      </c>
      <c r="E25" s="107">
        <v>8.461925866906803</v>
      </c>
      <c r="F25" s="107">
        <v>8.703498703869082</v>
      </c>
      <c r="G25" s="107">
        <v>8.689028582004706</v>
      </c>
      <c r="H25" s="792" t="s">
        <v>1461</v>
      </c>
      <c r="I25" s="819" t="s">
        <v>1461</v>
      </c>
    </row>
    <row r="26" spans="2:9" ht="15" customHeight="1">
      <c r="B26" s="855"/>
      <c r="C26" s="124" t="s">
        <v>1244</v>
      </c>
      <c r="D26" s="111">
        <v>10.0381474759288</v>
      </c>
      <c r="E26" s="111">
        <v>7.250156561716658</v>
      </c>
      <c r="F26" s="111">
        <v>7.355202970449363</v>
      </c>
      <c r="G26" s="111">
        <v>7.415651547965521</v>
      </c>
      <c r="H26" s="801" t="s">
        <v>1461</v>
      </c>
      <c r="I26" s="853" t="s">
        <v>1461</v>
      </c>
    </row>
    <row r="27" spans="2:9" ht="15" customHeight="1">
      <c r="B27" s="830" t="s">
        <v>1245</v>
      </c>
      <c r="C27" s="151"/>
      <c r="D27" s="802">
        <v>3671.178603459321</v>
      </c>
      <c r="E27" s="841">
        <v>3418.4020687802254</v>
      </c>
      <c r="F27" s="841">
        <v>3612.401128425578</v>
      </c>
      <c r="G27" s="841">
        <v>3669.256106071179</v>
      </c>
      <c r="H27" s="841">
        <v>-6.885432771941595</v>
      </c>
      <c r="I27" s="856">
        <v>1.5738832877173081</v>
      </c>
    </row>
    <row r="28" spans="2:9" ht="15" customHeight="1">
      <c r="B28" s="831" t="s">
        <v>1320</v>
      </c>
      <c r="C28" s="17"/>
      <c r="D28" s="107">
        <v>7.115054452274184</v>
      </c>
      <c r="E28" s="792">
        <v>89.9892530897367</v>
      </c>
      <c r="F28" s="792">
        <v>84.83785599140248</v>
      </c>
      <c r="G28" s="792">
        <v>94.03489183531053</v>
      </c>
      <c r="H28" s="792">
        <v>1164.7725142985162</v>
      </c>
      <c r="I28" s="823">
        <v>10.840721675993422</v>
      </c>
    </row>
    <row r="29" spans="2:9" ht="15" customHeight="1">
      <c r="B29" s="831" t="s">
        <v>1321</v>
      </c>
      <c r="C29" s="39"/>
      <c r="D29" s="107">
        <v>3678.2936579115953</v>
      </c>
      <c r="E29" s="792">
        <v>3508.391321869962</v>
      </c>
      <c r="F29" s="792">
        <v>3697.2389844169807</v>
      </c>
      <c r="G29" s="792">
        <v>3763.2909979064893</v>
      </c>
      <c r="H29" s="792">
        <v>-4.619053067614445</v>
      </c>
      <c r="I29" s="823">
        <v>1.7865226934991938</v>
      </c>
    </row>
    <row r="30" spans="2:9" ht="15" customHeight="1">
      <c r="B30" s="831" t="s">
        <v>1322</v>
      </c>
      <c r="C30" s="39"/>
      <c r="D30" s="107">
        <v>801.1338885329915</v>
      </c>
      <c r="E30" s="792">
        <v>741.6523374529822</v>
      </c>
      <c r="F30" s="792">
        <v>835.384202041913</v>
      </c>
      <c r="G30" s="792">
        <v>857.2058618283321</v>
      </c>
      <c r="H30" s="792">
        <v>-7.4246704491467455</v>
      </c>
      <c r="I30" s="823">
        <v>2.6121705118532077</v>
      </c>
    </row>
    <row r="31" spans="2:9" ht="15" customHeight="1">
      <c r="B31" s="831" t="s">
        <v>1323</v>
      </c>
      <c r="C31" s="39"/>
      <c r="D31" s="107">
        <v>2877.159769378604</v>
      </c>
      <c r="E31" s="792">
        <v>2766.7389844169797</v>
      </c>
      <c r="F31" s="792">
        <v>2861.8547823750678</v>
      </c>
      <c r="G31" s="792">
        <v>2906.0851360781576</v>
      </c>
      <c r="H31" s="792">
        <v>-3.8378398772575792</v>
      </c>
      <c r="I31" s="823">
        <v>1.5455135590906082</v>
      </c>
    </row>
    <row r="32" spans="2:9" ht="15" customHeight="1">
      <c r="B32" s="831" t="s">
        <v>1026</v>
      </c>
      <c r="C32" s="39"/>
      <c r="D32" s="107">
        <v>-680.4204996796923</v>
      </c>
      <c r="E32" s="792">
        <v>249.949892530898</v>
      </c>
      <c r="F32" s="792">
        <v>154.83409457281002</v>
      </c>
      <c r="G32" s="792">
        <v>67.2082344731337</v>
      </c>
      <c r="H32" s="792">
        <v>-136.73462111276217</v>
      </c>
      <c r="I32" s="823">
        <v>-56.59338813033241</v>
      </c>
    </row>
    <row r="33" spans="2:9" ht="15" customHeight="1">
      <c r="B33" s="831" t="s">
        <v>1027</v>
      </c>
      <c r="C33" s="39"/>
      <c r="D33" s="107">
        <v>106.96220371556694</v>
      </c>
      <c r="E33" s="792">
        <v>-54.44922084900591</v>
      </c>
      <c r="F33" s="792">
        <v>-106.06354110693177</v>
      </c>
      <c r="G33" s="792">
        <v>-20.390788555478018</v>
      </c>
      <c r="H33" s="792">
        <v>-150.90510381947334</v>
      </c>
      <c r="I33" s="823">
        <v>-80.7749313829525</v>
      </c>
    </row>
    <row r="34" spans="2:9" ht="15" customHeight="1" thickBot="1">
      <c r="B34" s="832" t="s">
        <v>1028</v>
      </c>
      <c r="C34" s="1232"/>
      <c r="D34" s="834">
        <v>-573.4582959641252</v>
      </c>
      <c r="E34" s="835">
        <v>195.5006716818921</v>
      </c>
      <c r="F34" s="835">
        <v>48.77055346587825</v>
      </c>
      <c r="G34" s="835">
        <v>46.81744591765569</v>
      </c>
      <c r="H34" s="835">
        <v>-134.0915238401438</v>
      </c>
      <c r="I34" s="857">
        <v>-4.0046860439856005</v>
      </c>
    </row>
    <row r="35" spans="2:9" ht="16.5" thickTop="1">
      <c r="B35" s="129" t="s">
        <v>0</v>
      </c>
      <c r="C35" s="16"/>
      <c r="D35" s="15"/>
      <c r="E35" s="15"/>
      <c r="F35" s="15"/>
      <c r="G35" s="15"/>
      <c r="H35" s="37"/>
      <c r="I35" s="37"/>
    </row>
    <row r="36" spans="2:9" ht="15.75">
      <c r="B36" s="126" t="s">
        <v>974</v>
      </c>
      <c r="C36" s="16"/>
      <c r="D36" s="649"/>
      <c r="E36" s="649"/>
      <c r="F36" s="649"/>
      <c r="G36" s="649"/>
      <c r="H36" s="37"/>
      <c r="I36" s="37"/>
    </row>
    <row r="37" spans="2:7" ht="12.75">
      <c r="B37" s="16" t="s">
        <v>1</v>
      </c>
      <c r="C37" s="649"/>
      <c r="D37" s="127">
        <v>78.05</v>
      </c>
      <c r="E37" s="127">
        <v>74.44</v>
      </c>
      <c r="F37" s="127">
        <v>74.44</v>
      </c>
      <c r="G37" s="127">
        <v>71.65</v>
      </c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0"/>
  <sheetViews>
    <sheetView workbookViewId="0" topLeftCell="A1">
      <selection activeCell="B40" sqref="B40:L40"/>
    </sheetView>
  </sheetViews>
  <sheetFormatPr defaultColWidth="9.140625" defaultRowHeight="12.75"/>
  <cols>
    <col min="1" max="1" width="9.140625" style="15" customWidth="1"/>
    <col min="2" max="2" width="23.140625" style="15" customWidth="1"/>
    <col min="3" max="3" width="13.7109375" style="15" bestFit="1" customWidth="1"/>
    <col min="4" max="16384" width="9.140625" style="15" customWidth="1"/>
  </cols>
  <sheetData>
    <row r="1" spans="2:9" ht="12.75">
      <c r="B1" s="1425" t="s">
        <v>1685</v>
      </c>
      <c r="C1" s="1425"/>
      <c r="D1" s="1425"/>
      <c r="E1" s="1425"/>
      <c r="F1" s="1425"/>
      <c r="G1" s="1425"/>
      <c r="H1" s="1425"/>
      <c r="I1" s="1425"/>
    </row>
    <row r="2" spans="2:9" ht="16.5" thickBot="1">
      <c r="B2" s="1641" t="s">
        <v>3</v>
      </c>
      <c r="C2" s="1642"/>
      <c r="D2" s="1642"/>
      <c r="E2" s="1642"/>
      <c r="F2" s="1642"/>
      <c r="G2" s="1642"/>
      <c r="H2" s="1642"/>
      <c r="I2" s="1642"/>
    </row>
    <row r="3" spans="2:9" ht="13.5" thickTop="1">
      <c r="B3" s="1643" t="s">
        <v>1329</v>
      </c>
      <c r="C3" s="1645" t="s">
        <v>1330</v>
      </c>
      <c r="D3" s="1647" t="s">
        <v>1331</v>
      </c>
      <c r="E3" s="1477"/>
      <c r="F3" s="1648"/>
      <c r="G3" s="1489" t="s">
        <v>1332</v>
      </c>
      <c r="H3" s="1477"/>
      <c r="I3" s="1478"/>
    </row>
    <row r="4" spans="2:9" ht="13.5" thickBot="1">
      <c r="B4" s="1644"/>
      <c r="C4" s="1646"/>
      <c r="D4" s="863" t="s">
        <v>1333</v>
      </c>
      <c r="E4" s="864" t="s">
        <v>1334</v>
      </c>
      <c r="F4" s="865" t="s">
        <v>2</v>
      </c>
      <c r="G4" s="866" t="s">
        <v>1333</v>
      </c>
      <c r="H4" s="864" t="s">
        <v>1334</v>
      </c>
      <c r="I4" s="652" t="s">
        <v>2</v>
      </c>
    </row>
    <row r="5" spans="2:9" ht="12.75">
      <c r="B5" s="1203"/>
      <c r="C5" s="1204"/>
      <c r="D5" s="1205"/>
      <c r="E5" s="1204"/>
      <c r="F5" s="1204"/>
      <c r="G5" s="1204"/>
      <c r="H5" s="1204"/>
      <c r="I5" s="1206"/>
    </row>
    <row r="6" spans="2:9" ht="12.75">
      <c r="B6" s="285" t="s">
        <v>371</v>
      </c>
      <c r="C6" s="1207" t="s">
        <v>740</v>
      </c>
      <c r="D6" s="859">
        <v>68.55</v>
      </c>
      <c r="E6" s="859">
        <v>69.15</v>
      </c>
      <c r="F6" s="859">
        <v>68.85</v>
      </c>
      <c r="G6" s="859">
        <v>67.781875</v>
      </c>
      <c r="H6" s="859">
        <v>68.3809375</v>
      </c>
      <c r="I6" s="861">
        <v>68.08140625</v>
      </c>
    </row>
    <row r="7" spans="2:9" ht="12.75">
      <c r="B7" s="285"/>
      <c r="C7" s="1207" t="s">
        <v>1161</v>
      </c>
      <c r="D7" s="859">
        <v>73.25</v>
      </c>
      <c r="E7" s="859">
        <v>73.85</v>
      </c>
      <c r="F7" s="859">
        <v>73.55</v>
      </c>
      <c r="G7" s="859">
        <v>70.53870967741935</v>
      </c>
      <c r="H7" s="859">
        <v>71.13870967741936</v>
      </c>
      <c r="I7" s="861">
        <v>70.83870967741936</v>
      </c>
    </row>
    <row r="8" spans="2:9" ht="12.75">
      <c r="B8" s="285"/>
      <c r="C8" s="1207" t="s">
        <v>1162</v>
      </c>
      <c r="D8" s="859">
        <v>77.4</v>
      </c>
      <c r="E8" s="859">
        <v>78</v>
      </c>
      <c r="F8" s="859">
        <v>77.7</v>
      </c>
      <c r="G8" s="859">
        <v>74.74733333333333</v>
      </c>
      <c r="H8" s="859">
        <v>75.34733333333334</v>
      </c>
      <c r="I8" s="861">
        <v>75.04733333333334</v>
      </c>
    </row>
    <row r="9" spans="2:9" ht="12.75">
      <c r="B9" s="285"/>
      <c r="C9" s="1207" t="s">
        <v>1163</v>
      </c>
      <c r="D9" s="859">
        <v>78.7</v>
      </c>
      <c r="E9" s="859">
        <v>79.3</v>
      </c>
      <c r="F9" s="859">
        <v>79</v>
      </c>
      <c r="G9" s="859">
        <v>78.13966666666667</v>
      </c>
      <c r="H9" s="859">
        <v>78.6689569892473</v>
      </c>
      <c r="I9" s="861">
        <v>78.40431182795699</v>
      </c>
    </row>
    <row r="10" spans="2:9" ht="12.75">
      <c r="B10" s="285"/>
      <c r="C10" s="1207" t="s">
        <v>1164</v>
      </c>
      <c r="D10" s="859">
        <v>77.3</v>
      </c>
      <c r="E10" s="859">
        <v>77.9</v>
      </c>
      <c r="F10" s="859">
        <v>77.6</v>
      </c>
      <c r="G10" s="859">
        <v>79.08</v>
      </c>
      <c r="H10" s="859">
        <v>79.68</v>
      </c>
      <c r="I10" s="861">
        <v>79.38</v>
      </c>
    </row>
    <row r="11" spans="2:9" ht="12.75">
      <c r="B11" s="285"/>
      <c r="C11" s="1207" t="s">
        <v>1165</v>
      </c>
      <c r="D11" s="859">
        <v>77.75</v>
      </c>
      <c r="E11" s="859">
        <v>78.35</v>
      </c>
      <c r="F11" s="859">
        <v>78.05</v>
      </c>
      <c r="G11" s="859">
        <v>77</v>
      </c>
      <c r="H11" s="859">
        <v>77.6</v>
      </c>
      <c r="I11" s="861">
        <v>77.3</v>
      </c>
    </row>
    <row r="12" spans="2:9" ht="12.75">
      <c r="B12" s="285"/>
      <c r="C12" s="1207" t="s">
        <v>1166</v>
      </c>
      <c r="D12" s="859">
        <v>77.7</v>
      </c>
      <c r="E12" s="859">
        <v>78.3</v>
      </c>
      <c r="F12" s="859">
        <v>78</v>
      </c>
      <c r="G12" s="859">
        <v>78.05172413793103</v>
      </c>
      <c r="H12" s="859">
        <v>78.65172413793104</v>
      </c>
      <c r="I12" s="861">
        <v>78.35172413793103</v>
      </c>
    </row>
    <row r="13" spans="2:9" ht="12.75">
      <c r="B13" s="285"/>
      <c r="C13" s="1207" t="s">
        <v>1167</v>
      </c>
      <c r="D13" s="859">
        <v>82.55</v>
      </c>
      <c r="E13" s="859">
        <v>83.15</v>
      </c>
      <c r="F13" s="859">
        <v>82.85</v>
      </c>
      <c r="G13" s="859">
        <v>80.45700000000001</v>
      </c>
      <c r="H13" s="859">
        <v>81.057</v>
      </c>
      <c r="I13" s="861">
        <v>80.757</v>
      </c>
    </row>
    <row r="14" spans="2:9" ht="12.75">
      <c r="B14" s="285"/>
      <c r="C14" s="1207" t="s">
        <v>1168</v>
      </c>
      <c r="D14" s="859">
        <v>79.65</v>
      </c>
      <c r="E14" s="859">
        <v>80.25</v>
      </c>
      <c r="F14" s="859">
        <v>79.95</v>
      </c>
      <c r="G14" s="859">
        <v>80.76612903225806</v>
      </c>
      <c r="H14" s="859">
        <v>81.36612903225806</v>
      </c>
      <c r="I14" s="861">
        <v>81.06612903225806</v>
      </c>
    </row>
    <row r="15" spans="2:9" ht="12.75">
      <c r="B15" s="285"/>
      <c r="C15" s="1207" t="s">
        <v>1169</v>
      </c>
      <c r="D15" s="859">
        <v>79.15</v>
      </c>
      <c r="E15" s="859">
        <v>79.75</v>
      </c>
      <c r="F15" s="859">
        <v>79.45</v>
      </c>
      <c r="G15" s="859">
        <v>79.38645161290324</v>
      </c>
      <c r="H15" s="859">
        <v>79.98645161290322</v>
      </c>
      <c r="I15" s="861">
        <v>79.68645161290323</v>
      </c>
    </row>
    <row r="16" spans="2:9" ht="12.75">
      <c r="B16" s="285"/>
      <c r="C16" s="1207" t="s">
        <v>1335</v>
      </c>
      <c r="D16" s="859">
        <v>75.6</v>
      </c>
      <c r="E16" s="859">
        <v>76.2</v>
      </c>
      <c r="F16" s="859">
        <v>75.9</v>
      </c>
      <c r="G16" s="859">
        <v>75.98903225806451</v>
      </c>
      <c r="H16" s="859">
        <v>76.62129032258063</v>
      </c>
      <c r="I16" s="861">
        <v>76.30516129032257</v>
      </c>
    </row>
    <row r="17" spans="2:9" ht="12.75">
      <c r="B17" s="285"/>
      <c r="C17" s="1207" t="s">
        <v>1336</v>
      </c>
      <c r="D17" s="859">
        <v>78.05</v>
      </c>
      <c r="E17" s="859">
        <v>78.65</v>
      </c>
      <c r="F17" s="859">
        <v>78.35</v>
      </c>
      <c r="G17" s="859">
        <v>77.02387096774194</v>
      </c>
      <c r="H17" s="859">
        <v>77.62387096774194</v>
      </c>
      <c r="I17" s="861">
        <v>77.3238709677419</v>
      </c>
    </row>
    <row r="18" spans="2:9" ht="12.75">
      <c r="B18" s="341"/>
      <c r="C18" s="1208" t="s">
        <v>84</v>
      </c>
      <c r="D18" s="860">
        <v>77.1375</v>
      </c>
      <c r="E18" s="860">
        <v>77.7375</v>
      </c>
      <c r="F18" s="860">
        <v>77.4375</v>
      </c>
      <c r="G18" s="860">
        <v>76.5801493905265</v>
      </c>
      <c r="H18" s="860">
        <v>77.17686696445125</v>
      </c>
      <c r="I18" s="862">
        <v>76.87850817748888</v>
      </c>
    </row>
    <row r="19" spans="2:9" ht="12.75">
      <c r="B19" s="285"/>
      <c r="C19" s="1208"/>
      <c r="D19" s="859"/>
      <c r="E19" s="859"/>
      <c r="F19" s="859"/>
      <c r="G19" s="859"/>
      <c r="H19" s="859"/>
      <c r="I19" s="861"/>
    </row>
    <row r="20" spans="2:9" ht="12.75">
      <c r="B20" s="285" t="s">
        <v>1490</v>
      </c>
      <c r="C20" s="1207" t="s">
        <v>740</v>
      </c>
      <c r="D20" s="859">
        <v>77</v>
      </c>
      <c r="E20" s="859">
        <v>77.6</v>
      </c>
      <c r="F20" s="859">
        <v>77.3</v>
      </c>
      <c r="G20" s="859">
        <v>76.8359375</v>
      </c>
      <c r="H20" s="859">
        <v>77.4359375</v>
      </c>
      <c r="I20" s="861">
        <v>77.1359375</v>
      </c>
    </row>
    <row r="21" spans="2:9" ht="12.75">
      <c r="B21" s="285"/>
      <c r="C21" s="1207" t="s">
        <v>1161</v>
      </c>
      <c r="D21" s="859">
        <v>77.5</v>
      </c>
      <c r="E21" s="859">
        <v>78.1</v>
      </c>
      <c r="F21" s="859">
        <v>77.8</v>
      </c>
      <c r="G21" s="859">
        <v>77.64483870967742</v>
      </c>
      <c r="H21" s="859">
        <v>78.24483870967742</v>
      </c>
      <c r="I21" s="861">
        <v>77.94483870967741</v>
      </c>
    </row>
    <row r="22" spans="2:9" ht="12.75">
      <c r="B22" s="285"/>
      <c r="C22" s="1207" t="s">
        <v>1162</v>
      </c>
      <c r="D22" s="859">
        <v>73.66</v>
      </c>
      <c r="E22" s="859">
        <v>74.26</v>
      </c>
      <c r="F22" s="859">
        <v>73.96</v>
      </c>
      <c r="G22" s="859">
        <v>75.62419354838711</v>
      </c>
      <c r="H22" s="859">
        <v>76.22419354838712</v>
      </c>
      <c r="I22" s="861">
        <v>75.92419354838711</v>
      </c>
    </row>
    <row r="23" spans="2:9" ht="12.75">
      <c r="B23" s="285"/>
      <c r="C23" s="1207" t="s">
        <v>1163</v>
      </c>
      <c r="D23" s="859">
        <v>74</v>
      </c>
      <c r="E23" s="859">
        <v>74.6</v>
      </c>
      <c r="F23" s="859">
        <v>74.3</v>
      </c>
      <c r="G23" s="859">
        <v>74.4144827586207</v>
      </c>
      <c r="H23" s="859">
        <v>75.01448275862069</v>
      </c>
      <c r="I23" s="861">
        <v>74.71448275862069</v>
      </c>
    </row>
    <row r="24" spans="2:9" ht="12.75">
      <c r="B24" s="285"/>
      <c r="C24" s="1207" t="s">
        <v>1164</v>
      </c>
      <c r="D24" s="859">
        <v>74.44</v>
      </c>
      <c r="E24" s="859">
        <v>75.04</v>
      </c>
      <c r="F24" s="859">
        <v>74.74</v>
      </c>
      <c r="G24" s="859">
        <v>74.07137931034482</v>
      </c>
      <c r="H24" s="859">
        <v>74.67137931034483</v>
      </c>
      <c r="I24" s="861">
        <v>74.37137931034482</v>
      </c>
    </row>
    <row r="25" spans="2:9" ht="12.75">
      <c r="B25" s="285"/>
      <c r="C25" s="1207" t="s">
        <v>1165</v>
      </c>
      <c r="D25" s="859">
        <v>72.6</v>
      </c>
      <c r="E25" s="859">
        <v>73.2</v>
      </c>
      <c r="F25" s="859">
        <v>72.9</v>
      </c>
      <c r="G25" s="859">
        <v>73.94466666666666</v>
      </c>
      <c r="H25" s="859">
        <v>74.54466666666667</v>
      </c>
      <c r="I25" s="861">
        <v>74.24466666666666</v>
      </c>
    </row>
    <row r="26" spans="2:9" ht="12.75">
      <c r="B26" s="285"/>
      <c r="C26" s="1207" t="s">
        <v>1166</v>
      </c>
      <c r="D26" s="859">
        <v>73.99</v>
      </c>
      <c r="E26" s="859">
        <v>74.59</v>
      </c>
      <c r="F26" s="859">
        <v>74.29</v>
      </c>
      <c r="G26" s="859">
        <v>73.5455172413793</v>
      </c>
      <c r="H26" s="859">
        <v>74.14551724137931</v>
      </c>
      <c r="I26" s="861">
        <v>73.8455172413793</v>
      </c>
    </row>
    <row r="27" spans="2:9" ht="12.75">
      <c r="B27" s="285"/>
      <c r="C27" s="1207" t="s">
        <v>1167</v>
      </c>
      <c r="D27" s="859">
        <v>72.4</v>
      </c>
      <c r="E27" s="859">
        <v>73</v>
      </c>
      <c r="F27" s="859">
        <v>72.7</v>
      </c>
      <c r="G27" s="859">
        <v>73.35655172413793</v>
      </c>
      <c r="H27" s="859">
        <v>73.95655172413792</v>
      </c>
      <c r="I27" s="861">
        <v>73.65655172413793</v>
      </c>
    </row>
    <row r="28" spans="2:9" ht="12.75">
      <c r="B28" s="285"/>
      <c r="C28" s="1207" t="s">
        <v>1168</v>
      </c>
      <c r="D28" s="859">
        <v>70.76</v>
      </c>
      <c r="E28" s="859">
        <v>71.36</v>
      </c>
      <c r="F28" s="859">
        <v>71.06</v>
      </c>
      <c r="G28" s="859">
        <v>71.81322580645161</v>
      </c>
      <c r="H28" s="859">
        <v>72.4132258064516</v>
      </c>
      <c r="I28" s="861">
        <v>72.11322580645161</v>
      </c>
    </row>
    <row r="29" spans="2:9" ht="12.75">
      <c r="B29" s="285"/>
      <c r="C29" s="1207" t="s">
        <v>1169</v>
      </c>
      <c r="D29" s="859">
        <v>71.81</v>
      </c>
      <c r="E29" s="859">
        <v>72.41</v>
      </c>
      <c r="F29" s="859">
        <v>72.11</v>
      </c>
      <c r="G29" s="859">
        <v>71.19516129032259</v>
      </c>
      <c r="H29" s="859">
        <v>71.79516129032257</v>
      </c>
      <c r="I29" s="861">
        <v>71.4951612903226</v>
      </c>
    </row>
    <row r="30" spans="2:9" ht="12.75">
      <c r="B30" s="285"/>
      <c r="C30" s="1207" t="s">
        <v>1335</v>
      </c>
      <c r="D30" s="859">
        <v>74.6</v>
      </c>
      <c r="E30" s="859">
        <v>75.2</v>
      </c>
      <c r="F30" s="859">
        <v>74.9</v>
      </c>
      <c r="G30" s="859">
        <v>74.25129032258064</v>
      </c>
      <c r="H30" s="859">
        <v>74.85129032258065</v>
      </c>
      <c r="I30" s="861">
        <v>74.55129032258066</v>
      </c>
    </row>
    <row r="31" spans="2:9" ht="12.75">
      <c r="B31" s="285"/>
      <c r="C31" s="1207" t="s">
        <v>1336</v>
      </c>
      <c r="D31" s="859">
        <v>74.44</v>
      </c>
      <c r="E31" s="859">
        <v>75.04</v>
      </c>
      <c r="F31" s="859">
        <v>74.74</v>
      </c>
      <c r="G31" s="859">
        <v>74.13</v>
      </c>
      <c r="H31" s="859">
        <v>74.73</v>
      </c>
      <c r="I31" s="861">
        <v>74.43</v>
      </c>
    </row>
    <row r="32" spans="2:9" ht="12.75">
      <c r="B32" s="285"/>
      <c r="C32" s="1208" t="s">
        <v>84</v>
      </c>
      <c r="D32" s="860">
        <v>73.93</v>
      </c>
      <c r="E32" s="860">
        <v>74.53</v>
      </c>
      <c r="F32" s="860">
        <v>74.23</v>
      </c>
      <c r="G32" s="860">
        <v>74.24</v>
      </c>
      <c r="H32" s="860">
        <v>74.84</v>
      </c>
      <c r="I32" s="862">
        <v>74.54</v>
      </c>
    </row>
    <row r="33" spans="2:9" ht="12.75">
      <c r="B33" s="285"/>
      <c r="C33" s="1209"/>
      <c r="D33" s="859"/>
      <c r="E33" s="859"/>
      <c r="F33" s="859"/>
      <c r="G33" s="859"/>
      <c r="H33" s="859"/>
      <c r="I33" s="861"/>
    </row>
    <row r="34" spans="2:9" ht="12.75">
      <c r="B34" s="285" t="s">
        <v>1370</v>
      </c>
      <c r="C34" s="1251" t="s">
        <v>740</v>
      </c>
      <c r="D34" s="859">
        <v>74.5</v>
      </c>
      <c r="E34" s="859">
        <v>75.1</v>
      </c>
      <c r="F34" s="859">
        <v>74.8</v>
      </c>
      <c r="G34" s="859">
        <v>74.27064516129032</v>
      </c>
      <c r="H34" s="859">
        <v>74.87064516129031</v>
      </c>
      <c r="I34" s="861">
        <v>74.57064516129032</v>
      </c>
    </row>
    <row r="35" spans="2:9" ht="12.75">
      <c r="B35" s="285"/>
      <c r="C35" s="1251" t="s">
        <v>1161</v>
      </c>
      <c r="D35" s="859">
        <v>73.9</v>
      </c>
      <c r="E35" s="859">
        <v>74.5</v>
      </c>
      <c r="F35" s="859">
        <v>74.2</v>
      </c>
      <c r="G35" s="859">
        <v>74.38</v>
      </c>
      <c r="H35" s="859">
        <v>74.98</v>
      </c>
      <c r="I35" s="861">
        <v>74.68</v>
      </c>
    </row>
    <row r="36" spans="2:9" ht="12.75">
      <c r="B36" s="285"/>
      <c r="C36" s="1251" t="s">
        <v>1162</v>
      </c>
      <c r="D36" s="859">
        <v>70.73</v>
      </c>
      <c r="E36" s="859">
        <v>71.33</v>
      </c>
      <c r="F36" s="859">
        <v>71.03</v>
      </c>
      <c r="G36" s="859">
        <v>71.66387096774193</v>
      </c>
      <c r="H36" s="859">
        <v>72.26387096774194</v>
      </c>
      <c r="I36" s="861">
        <v>71.96387096774194</v>
      </c>
    </row>
    <row r="37" spans="2:9" ht="12.75">
      <c r="B37" s="209"/>
      <c r="C37" s="1348" t="s">
        <v>1163</v>
      </c>
      <c r="D37" s="859">
        <v>72</v>
      </c>
      <c r="E37" s="859">
        <v>72.6</v>
      </c>
      <c r="F37" s="859">
        <v>72.3</v>
      </c>
      <c r="G37" s="859">
        <v>68.49</v>
      </c>
      <c r="H37" s="859">
        <v>69.07</v>
      </c>
      <c r="I37" s="861">
        <v>68.78</v>
      </c>
    </row>
    <row r="38" spans="2:9" ht="13.5" thickBot="1">
      <c r="B38" s="1349"/>
      <c r="C38" s="1350" t="s">
        <v>1164</v>
      </c>
      <c r="D38" s="1351">
        <v>71.65</v>
      </c>
      <c r="E38" s="1351">
        <v>72.25</v>
      </c>
      <c r="F38" s="1351">
        <v>71.95</v>
      </c>
      <c r="G38" s="1351">
        <v>72.22655172413793</v>
      </c>
      <c r="H38" s="1351">
        <v>72.82655172413793</v>
      </c>
      <c r="I38" s="1352">
        <v>72.52655172413793</v>
      </c>
    </row>
    <row r="39" ht="13.5" thickTop="1">
      <c r="B39" s="15" t="s">
        <v>1399</v>
      </c>
    </row>
    <row r="40" spans="2:12" ht="12.75">
      <c r="B40" s="1425" t="s">
        <v>223</v>
      </c>
      <c r="C40" s="1425"/>
      <c r="D40" s="1425"/>
      <c r="E40" s="1425"/>
      <c r="F40" s="1425"/>
      <c r="G40" s="1425"/>
      <c r="H40" s="1425"/>
      <c r="I40" s="1425"/>
      <c r="J40" s="1425"/>
      <c r="K40" s="1425"/>
      <c r="L40" s="1425"/>
    </row>
    <row r="41" spans="2:12" ht="15.75">
      <c r="B41" s="1564" t="s">
        <v>1337</v>
      </c>
      <c r="C41" s="1564"/>
      <c r="D41" s="1564"/>
      <c r="E41" s="1564"/>
      <c r="F41" s="1564"/>
      <c r="G41" s="1564"/>
      <c r="H41" s="1564"/>
      <c r="I41" s="1564"/>
      <c r="J41" s="1564"/>
      <c r="K41" s="1564"/>
      <c r="L41" s="1564"/>
    </row>
    <row r="42" ht="13.5" thickBot="1"/>
    <row r="43" spans="2:12" ht="13.5" thickTop="1">
      <c r="B43" s="1634"/>
      <c r="C43" s="1489" t="s">
        <v>1338</v>
      </c>
      <c r="D43" s="1477"/>
      <c r="E43" s="1477"/>
      <c r="F43" s="1477" t="s">
        <v>217</v>
      </c>
      <c r="G43" s="1477"/>
      <c r="H43" s="1477"/>
      <c r="I43" s="1636" t="s">
        <v>1516</v>
      </c>
      <c r="J43" s="1636"/>
      <c r="K43" s="1636"/>
      <c r="L43" s="1637"/>
    </row>
    <row r="44" spans="2:12" ht="12.75">
      <c r="B44" s="1635"/>
      <c r="C44" s="1495"/>
      <c r="D44" s="1474"/>
      <c r="E44" s="1474"/>
      <c r="F44" s="1474"/>
      <c r="G44" s="1474"/>
      <c r="H44" s="1474"/>
      <c r="I44" s="1638" t="s">
        <v>1339</v>
      </c>
      <c r="J44" s="1638"/>
      <c r="K44" s="1639" t="s">
        <v>1678</v>
      </c>
      <c r="L44" s="1640"/>
    </row>
    <row r="45" spans="2:12" ht="12.75">
      <c r="B45" s="1212"/>
      <c r="C45" s="867">
        <v>2008</v>
      </c>
      <c r="D45" s="868">
        <v>2009</v>
      </c>
      <c r="E45" s="868">
        <v>2010</v>
      </c>
      <c r="F45" s="868">
        <v>2008</v>
      </c>
      <c r="G45" s="868">
        <v>2009</v>
      </c>
      <c r="H45" s="868">
        <v>2010</v>
      </c>
      <c r="I45" s="868">
        <v>2009</v>
      </c>
      <c r="J45" s="868">
        <v>2010</v>
      </c>
      <c r="K45" s="868">
        <v>2009</v>
      </c>
      <c r="L45" s="1213">
        <v>2010</v>
      </c>
    </row>
    <row r="46" spans="2:12" ht="12.75">
      <c r="B46" s="1214" t="s">
        <v>1340</v>
      </c>
      <c r="C46" s="617">
        <v>143.25</v>
      </c>
      <c r="D46" s="617">
        <v>61.53</v>
      </c>
      <c r="E46" s="617">
        <v>76.4</v>
      </c>
      <c r="F46" s="617">
        <v>44.51</v>
      </c>
      <c r="G46" s="617">
        <v>71.43</v>
      </c>
      <c r="H46" s="617">
        <v>92.06</v>
      </c>
      <c r="I46" s="218">
        <v>-57.047120418848166</v>
      </c>
      <c r="J46" s="218">
        <v>24.16707297253373</v>
      </c>
      <c r="K46" s="218">
        <v>60.48079083352059</v>
      </c>
      <c r="L46" s="325">
        <v>28.88142237155256</v>
      </c>
    </row>
    <row r="47" spans="2:12" ht="13.5" thickBot="1">
      <c r="B47" s="1215" t="s">
        <v>1414</v>
      </c>
      <c r="C47" s="674">
        <v>986</v>
      </c>
      <c r="D47" s="674">
        <v>938</v>
      </c>
      <c r="E47" s="674">
        <v>1189.25</v>
      </c>
      <c r="F47" s="674">
        <v>826</v>
      </c>
      <c r="G47" s="674">
        <v>1122</v>
      </c>
      <c r="H47" s="674">
        <v>1388.75</v>
      </c>
      <c r="I47" s="1216">
        <v>-4.868154158215006</v>
      </c>
      <c r="J47" s="1216">
        <v>26.785714285714278</v>
      </c>
      <c r="K47" s="1216">
        <v>35.835351089588386</v>
      </c>
      <c r="L47" s="1217">
        <v>23.774509803921575</v>
      </c>
    </row>
    <row r="48" ht="13.5" thickTop="1">
      <c r="B48" s="1028" t="s">
        <v>1341</v>
      </c>
    </row>
    <row r="49" ht="12.75">
      <c r="B49" s="1028" t="s">
        <v>1413</v>
      </c>
    </row>
    <row r="50" spans="2:8" ht="12.75">
      <c r="B50" s="1029" t="s">
        <v>4</v>
      </c>
      <c r="C50" s="1030"/>
      <c r="D50" s="1030"/>
      <c r="E50" s="1030"/>
      <c r="F50" s="1030"/>
      <c r="G50" s="1030"/>
      <c r="H50" s="1030"/>
    </row>
  </sheetData>
  <mergeCells count="14">
    <mergeCell ref="B3:B4"/>
    <mergeCell ref="C3:C4"/>
    <mergeCell ref="D3:F3"/>
    <mergeCell ref="G3:I3"/>
    <mergeCell ref="B1:I1"/>
    <mergeCell ref="B41:L41"/>
    <mergeCell ref="B43:B44"/>
    <mergeCell ref="C43:E44"/>
    <mergeCell ref="F43:H44"/>
    <mergeCell ref="I43:L43"/>
    <mergeCell ref="I44:J44"/>
    <mergeCell ref="K44:L44"/>
    <mergeCell ref="B40:L40"/>
    <mergeCell ref="B2:I2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workbookViewId="0" topLeftCell="A7">
      <selection activeCell="D39" sqref="D39"/>
    </sheetView>
  </sheetViews>
  <sheetFormatPr defaultColWidth="9.140625" defaultRowHeight="12.75"/>
  <cols>
    <col min="1" max="1" width="37.140625" style="0" customWidth="1"/>
    <col min="2" max="2" width="9.57421875" style="0" customWidth="1"/>
    <col min="6" max="6" width="7.140625" style="0" bestFit="1" customWidth="1"/>
    <col min="7" max="7" width="2.28125" style="0" customWidth="1"/>
    <col min="8" max="8" width="8.421875" style="0" customWidth="1"/>
    <col min="9" max="9" width="9.8515625" style="0" customWidth="1"/>
    <col min="10" max="10" width="2.421875" style="0" customWidth="1"/>
    <col min="11" max="11" width="8.8515625" style="0" customWidth="1"/>
    <col min="12" max="25" width="0" style="0" hidden="1" customWidth="1"/>
  </cols>
  <sheetData>
    <row r="1" spans="1:11" ht="12.75">
      <c r="A1" s="1425" t="s">
        <v>1184</v>
      </c>
      <c r="B1" s="1425"/>
      <c r="C1" s="1425"/>
      <c r="D1" s="1425"/>
      <c r="E1" s="1425"/>
      <c r="F1" s="1425"/>
      <c r="G1" s="1425"/>
      <c r="H1" s="1425"/>
      <c r="I1" s="1425"/>
      <c r="J1" s="1425"/>
      <c r="K1" s="1425"/>
    </row>
    <row r="2" spans="1:11" ht="15.75">
      <c r="A2" s="1402" t="s">
        <v>1208</v>
      </c>
      <c r="B2" s="1402"/>
      <c r="C2" s="1402"/>
      <c r="D2" s="1402"/>
      <c r="E2" s="1402"/>
      <c r="F2" s="1402"/>
      <c r="G2" s="1402"/>
      <c r="H2" s="1402"/>
      <c r="I2" s="1402"/>
      <c r="J2" s="1402"/>
      <c r="K2" s="1402"/>
    </row>
    <row r="3" spans="1:11" ht="13.5" thickBot="1">
      <c r="A3" s="23"/>
      <c r="B3" s="22"/>
      <c r="C3" s="22"/>
      <c r="D3" s="22"/>
      <c r="E3" s="22"/>
      <c r="F3" s="22"/>
      <c r="G3" s="22"/>
      <c r="H3" s="22"/>
      <c r="I3" s="1421" t="s">
        <v>488</v>
      </c>
      <c r="J3" s="1421"/>
      <c r="K3" s="1421"/>
    </row>
    <row r="4" spans="1:11" ht="13.5" thickTop="1">
      <c r="A4" s="352"/>
      <c r="B4" s="318" t="s">
        <v>737</v>
      </c>
      <c r="C4" s="318"/>
      <c r="D4" s="318" t="s">
        <v>737</v>
      </c>
      <c r="E4" s="318"/>
      <c r="F4" s="1415" t="s">
        <v>271</v>
      </c>
      <c r="G4" s="1416"/>
      <c r="H4" s="1416"/>
      <c r="I4" s="1416"/>
      <c r="J4" s="1416"/>
      <c r="K4" s="1417"/>
    </row>
    <row r="5" spans="1:11" ht="12.75">
      <c r="A5" s="353"/>
      <c r="B5" s="220">
        <v>2009</v>
      </c>
      <c r="C5" s="220">
        <v>2009</v>
      </c>
      <c r="D5" s="220">
        <v>2010</v>
      </c>
      <c r="E5" s="220">
        <v>2010</v>
      </c>
      <c r="F5" s="1422" t="s">
        <v>1490</v>
      </c>
      <c r="G5" s="1423">
        <v>0</v>
      </c>
      <c r="H5" s="1403">
        <v>0</v>
      </c>
      <c r="I5" s="1422" t="s">
        <v>1370</v>
      </c>
      <c r="J5" s="1423">
        <v>0</v>
      </c>
      <c r="K5" s="1424">
        <v>0</v>
      </c>
    </row>
    <row r="6" spans="1:11" ht="12.75">
      <c r="A6" s="319"/>
      <c r="B6" s="334" t="s">
        <v>1336</v>
      </c>
      <c r="C6" s="334" t="s">
        <v>1164</v>
      </c>
      <c r="D6" s="334" t="s">
        <v>788</v>
      </c>
      <c r="E6" s="334" t="s">
        <v>270</v>
      </c>
      <c r="F6" s="230" t="s">
        <v>741</v>
      </c>
      <c r="G6" s="213" t="s">
        <v>737</v>
      </c>
      <c r="H6" s="232" t="s">
        <v>789</v>
      </c>
      <c r="I6" s="231" t="s">
        <v>741</v>
      </c>
      <c r="J6" s="213" t="s">
        <v>737</v>
      </c>
      <c r="K6" s="354" t="s">
        <v>789</v>
      </c>
    </row>
    <row r="7" spans="1:27" ht="15" customHeight="1">
      <c r="A7" s="298" t="s">
        <v>786</v>
      </c>
      <c r="B7" s="215">
        <v>550677.0120000001</v>
      </c>
      <c r="C7" s="215">
        <v>574924.811</v>
      </c>
      <c r="D7" s="215">
        <v>620608.6846791451</v>
      </c>
      <c r="E7" s="215">
        <v>617961.2344645015</v>
      </c>
      <c r="F7" s="221">
        <v>24247.798999999883</v>
      </c>
      <c r="G7" s="4"/>
      <c r="H7" s="214">
        <v>4.403270605383447</v>
      </c>
      <c r="I7" s="25">
        <v>-2647.4502146436134</v>
      </c>
      <c r="J7" s="4"/>
      <c r="K7" s="321">
        <v>-0.42658929531615336</v>
      </c>
      <c r="L7">
        <v>128278.54559243016</v>
      </c>
      <c r="N7">
        <v>30.432106332161403</v>
      </c>
      <c r="O7">
        <v>69058.49940523494</v>
      </c>
      <c r="Q7">
        <v>12.560606635924485</v>
      </c>
      <c r="R7" s="135">
        <v>111172.8856310203</v>
      </c>
      <c r="S7" s="135">
        <v>0</v>
      </c>
      <c r="T7" s="135">
        <v>27.32086777537826</v>
      </c>
      <c r="U7" s="135">
        <v>77956.34867027844</v>
      </c>
      <c r="V7" s="135">
        <v>0</v>
      </c>
      <c r="W7" s="135">
        <v>13.996299818648717</v>
      </c>
      <c r="Z7" s="135"/>
      <c r="AA7" s="135"/>
    </row>
    <row r="8" spans="1:27" ht="15" customHeight="1">
      <c r="A8" s="298" t="s">
        <v>787</v>
      </c>
      <c r="B8" s="215">
        <v>69489.547</v>
      </c>
      <c r="C8" s="215">
        <v>69596.415</v>
      </c>
      <c r="D8" s="215">
        <v>79149.21103583423</v>
      </c>
      <c r="E8" s="215">
        <v>68665.95445343577</v>
      </c>
      <c r="F8" s="44">
        <v>106.86799999998766</v>
      </c>
      <c r="G8" s="4"/>
      <c r="H8" s="215">
        <v>0.15379003693891924</v>
      </c>
      <c r="I8" s="22">
        <v>-10483.256582398462</v>
      </c>
      <c r="J8" s="4"/>
      <c r="K8" s="300">
        <v>-13.244928717801423</v>
      </c>
      <c r="L8">
        <v>15365.19</v>
      </c>
      <c r="N8">
        <v>28.388679056270377</v>
      </c>
      <c r="O8">
        <v>9125.293035834198</v>
      </c>
      <c r="Q8">
        <v>13.131893111685125</v>
      </c>
      <c r="R8" s="135">
        <v>17494.57753130002</v>
      </c>
      <c r="S8" s="135">
        <v>0</v>
      </c>
      <c r="T8" s="135">
        <v>31.453006891505822</v>
      </c>
      <c r="U8" s="135">
        <v>20614.316071095935</v>
      </c>
      <c r="V8" s="135">
        <v>0</v>
      </c>
      <c r="W8" s="135">
        <v>27.647543848949155</v>
      </c>
      <c r="Z8" s="135"/>
      <c r="AA8" s="135"/>
    </row>
    <row r="9" spans="1:27" ht="15" customHeight="1">
      <c r="A9" s="298" t="s">
        <v>792</v>
      </c>
      <c r="B9" s="215">
        <v>61749.25600000001</v>
      </c>
      <c r="C9" s="215">
        <v>59138.549</v>
      </c>
      <c r="D9" s="215">
        <v>67589.6000774294</v>
      </c>
      <c r="E9" s="215">
        <v>58219.415611015385</v>
      </c>
      <c r="F9" s="44">
        <v>-2610.7070000000094</v>
      </c>
      <c r="G9" s="4"/>
      <c r="H9" s="215">
        <v>-4.22791652744773</v>
      </c>
      <c r="I9" s="22">
        <v>-9370.184466414008</v>
      </c>
      <c r="J9" s="4"/>
      <c r="K9" s="300">
        <v>-13.863352432444781</v>
      </c>
      <c r="L9">
        <v>15487.792000000009</v>
      </c>
      <c r="N9">
        <v>33.47881943381646</v>
      </c>
      <c r="O9">
        <v>6110.374077429369</v>
      </c>
      <c r="Q9">
        <v>9.895461861806673</v>
      </c>
      <c r="R9" s="135">
        <v>17462.198223210027</v>
      </c>
      <c r="S9" s="135">
        <v>0</v>
      </c>
      <c r="T9" s="135">
        <v>36.67627694360414</v>
      </c>
      <c r="U9" s="135">
        <v>16951.84369046877</v>
      </c>
      <c r="V9" s="135">
        <v>0</v>
      </c>
      <c r="W9" s="135">
        <v>25.935606500359963</v>
      </c>
      <c r="Z9" s="135"/>
      <c r="AA9" s="135"/>
    </row>
    <row r="10" spans="1:27" ht="15" customHeight="1">
      <c r="A10" s="298" t="s">
        <v>793</v>
      </c>
      <c r="B10" s="215">
        <v>7740.291</v>
      </c>
      <c r="C10" s="215">
        <v>10457.866</v>
      </c>
      <c r="D10" s="215">
        <v>11559.610958404835</v>
      </c>
      <c r="E10" s="215">
        <v>10446.53884242038</v>
      </c>
      <c r="F10" s="44">
        <v>2717.575</v>
      </c>
      <c r="G10" s="4"/>
      <c r="H10" s="215">
        <v>35.10946810656085</v>
      </c>
      <c r="I10" s="22">
        <v>-1113.072115984456</v>
      </c>
      <c r="J10" s="4"/>
      <c r="K10" s="300">
        <v>-9.628975577029749</v>
      </c>
      <c r="L10">
        <v>-122.60199999999895</v>
      </c>
      <c r="N10">
        <v>-1.5592479765399194</v>
      </c>
      <c r="O10">
        <v>3014.9189584048336</v>
      </c>
      <c r="Q10">
        <v>38.95097688710713</v>
      </c>
      <c r="R10" s="135">
        <v>32.37930809000227</v>
      </c>
      <c r="S10" s="135">
        <v>0</v>
      </c>
      <c r="T10" s="135">
        <v>0.4430192262047996</v>
      </c>
      <c r="U10" s="135">
        <v>3662.4723806271622</v>
      </c>
      <c r="V10" s="135">
        <v>0</v>
      </c>
      <c r="W10" s="135">
        <v>44.552838615433735</v>
      </c>
      <c r="Z10" s="135"/>
      <c r="AA10" s="135"/>
    </row>
    <row r="11" spans="1:27" ht="15" customHeight="1">
      <c r="A11" s="298" t="s">
        <v>794</v>
      </c>
      <c r="B11" s="215">
        <v>259872.418</v>
      </c>
      <c r="C11" s="215">
        <v>276796.575</v>
      </c>
      <c r="D11" s="215">
        <v>237492.57453188446</v>
      </c>
      <c r="E11" s="215">
        <v>230363.99265831322</v>
      </c>
      <c r="F11" s="44">
        <v>16924.157000000007</v>
      </c>
      <c r="G11" s="4"/>
      <c r="H11" s="215">
        <v>6.512486831134194</v>
      </c>
      <c r="I11" s="22">
        <v>-7128.581873571238</v>
      </c>
      <c r="J11" s="4"/>
      <c r="K11" s="300">
        <v>-3.001602002766699</v>
      </c>
      <c r="L11">
        <v>48465.99300000002</v>
      </c>
      <c r="N11">
        <v>22.925506166617225</v>
      </c>
      <c r="O11">
        <v>-22379.84346811555</v>
      </c>
      <c r="Q11">
        <v>-8.611857941813412</v>
      </c>
      <c r="R11" s="135">
        <v>30391.281198400073</v>
      </c>
      <c r="S11" s="135">
        <v>0</v>
      </c>
      <c r="T11" s="135">
        <v>15.970281006246438</v>
      </c>
      <c r="U11" s="135">
        <v>-23328.528169190657</v>
      </c>
      <c r="V11" s="135">
        <v>0</v>
      </c>
      <c r="W11" s="135">
        <v>-9.011316620866866</v>
      </c>
      <c r="Z11" s="135"/>
      <c r="AA11" s="135"/>
    </row>
    <row r="12" spans="1:27" ht="15" customHeight="1">
      <c r="A12" s="298" t="s">
        <v>792</v>
      </c>
      <c r="B12" s="215">
        <v>250300.948</v>
      </c>
      <c r="C12" s="215">
        <v>268266.81200000003</v>
      </c>
      <c r="D12" s="215">
        <v>232263.46331532998</v>
      </c>
      <c r="E12" s="215">
        <v>224585.78208931754</v>
      </c>
      <c r="F12" s="44">
        <v>17965.86400000003</v>
      </c>
      <c r="G12" s="4"/>
      <c r="H12" s="215">
        <v>7.177705135978963</v>
      </c>
      <c r="I12" s="22">
        <v>-7677.6812260124425</v>
      </c>
      <c r="J12" s="4"/>
      <c r="K12" s="300">
        <v>-3.3055914677328833</v>
      </c>
      <c r="L12">
        <v>46529.978</v>
      </c>
      <c r="N12">
        <v>22.83444889132147</v>
      </c>
      <c r="O12">
        <v>-18037.484684670024</v>
      </c>
      <c r="Q12">
        <v>-7.206318964748797</v>
      </c>
      <c r="R12" s="135">
        <v>29721.63050613008</v>
      </c>
      <c r="S12" s="135">
        <v>0</v>
      </c>
      <c r="T12" s="135">
        <v>16.119193664293753</v>
      </c>
      <c r="U12" s="135">
        <v>-18405.491311609832</v>
      </c>
      <c r="V12" s="135">
        <v>0</v>
      </c>
      <c r="W12" s="135">
        <v>-7.36476257946412</v>
      </c>
      <c r="Z12" s="135"/>
      <c r="AA12" s="135"/>
    </row>
    <row r="13" spans="1:27" ht="15" customHeight="1">
      <c r="A13" s="298" t="s">
        <v>793</v>
      </c>
      <c r="B13" s="215">
        <v>9571.47</v>
      </c>
      <c r="C13" s="215">
        <v>8529.763</v>
      </c>
      <c r="D13" s="215">
        <v>5229.111216554477</v>
      </c>
      <c r="E13" s="215">
        <v>5778.210568995675</v>
      </c>
      <c r="F13" s="44">
        <v>-1041.7069999999985</v>
      </c>
      <c r="G13" s="4"/>
      <c r="H13" s="215">
        <v>-10.88345886264073</v>
      </c>
      <c r="I13" s="22">
        <v>549.0993524411979</v>
      </c>
      <c r="J13" s="4"/>
      <c r="K13" s="300">
        <v>10.500816098591336</v>
      </c>
      <c r="L13">
        <v>1936.015</v>
      </c>
      <c r="N13">
        <v>25.35559439483304</v>
      </c>
      <c r="O13">
        <v>-4342.358783445522</v>
      </c>
      <c r="Q13">
        <v>-45.36773122044495</v>
      </c>
      <c r="R13" s="135">
        <v>669.6506922699962</v>
      </c>
      <c r="S13" s="135">
        <v>0</v>
      </c>
      <c r="T13" s="135">
        <v>12.124979789866362</v>
      </c>
      <c r="U13" s="135">
        <v>-4923.036857580816</v>
      </c>
      <c r="V13" s="135">
        <v>0</v>
      </c>
      <c r="W13" s="135">
        <v>-56.472449595853874</v>
      </c>
      <c r="Z13" s="135"/>
      <c r="AA13" s="135"/>
    </row>
    <row r="14" spans="1:27" ht="15" customHeight="1">
      <c r="A14" s="298" t="s">
        <v>795</v>
      </c>
      <c r="B14" s="215">
        <v>216854.681</v>
      </c>
      <c r="C14" s="215">
        <v>223629.085</v>
      </c>
      <c r="D14" s="215">
        <v>298925.09013046644</v>
      </c>
      <c r="E14" s="215">
        <v>313150.9399617725</v>
      </c>
      <c r="F14" s="44">
        <v>6774.40399999998</v>
      </c>
      <c r="G14" s="4"/>
      <c r="H14" s="215">
        <v>3.123937177081264</v>
      </c>
      <c r="I14" s="22">
        <v>14225.849831306085</v>
      </c>
      <c r="J14" s="4"/>
      <c r="K14" s="300">
        <v>4.75900160307627</v>
      </c>
      <c r="L14">
        <v>63615.64059243005</v>
      </c>
      <c r="N14">
        <v>41.7523295138645</v>
      </c>
      <c r="O14">
        <v>81634.4068565564</v>
      </c>
      <c r="Q14">
        <v>37.797218694618614</v>
      </c>
      <c r="R14" s="135">
        <v>62789.6889013201</v>
      </c>
      <c r="S14" s="135">
        <v>0</v>
      </c>
      <c r="T14" s="135">
        <v>41.36990894020947</v>
      </c>
      <c r="U14" s="135">
        <v>80545.4684471933</v>
      </c>
      <c r="V14" s="135">
        <v>0</v>
      </c>
      <c r="W14" s="135">
        <v>37.431896548015075</v>
      </c>
      <c r="Z14" s="135"/>
      <c r="AA14" s="135"/>
    </row>
    <row r="15" spans="1:27" ht="15" customHeight="1">
      <c r="A15" s="298" t="s">
        <v>792</v>
      </c>
      <c r="B15" s="215">
        <v>179300.477</v>
      </c>
      <c r="C15" s="215">
        <v>193884.115</v>
      </c>
      <c r="D15" s="215">
        <v>264134.82876380003</v>
      </c>
      <c r="E15" s="215">
        <v>278045.0038917299</v>
      </c>
      <c r="F15" s="44">
        <v>14583.637999999977</v>
      </c>
      <c r="G15" s="4"/>
      <c r="H15" s="215">
        <v>8.133630341652676</v>
      </c>
      <c r="I15" s="22">
        <v>13910.175127929891</v>
      </c>
      <c r="J15" s="4"/>
      <c r="K15" s="300">
        <v>5.266316143551417</v>
      </c>
      <c r="L15">
        <v>44792.149012080044</v>
      </c>
      <c r="N15">
        <v>33.51863333041124</v>
      </c>
      <c r="O15">
        <v>86943.09676380001</v>
      </c>
      <c r="Q15">
        <v>48.72789267872788</v>
      </c>
      <c r="R15" s="135">
        <v>39764.69652442011</v>
      </c>
      <c r="S15" s="135">
        <v>0</v>
      </c>
      <c r="T15" s="135">
        <v>30.700960917250818</v>
      </c>
      <c r="U15" s="135">
        <v>85961.41367248248</v>
      </c>
      <c r="V15" s="135">
        <v>0</v>
      </c>
      <c r="W15" s="135">
        <v>48.35616998982815</v>
      </c>
      <c r="Z15" s="135"/>
      <c r="AA15" s="135"/>
    </row>
    <row r="16" spans="1:27" ht="15" customHeight="1">
      <c r="A16" s="298" t="s">
        <v>793</v>
      </c>
      <c r="B16" s="215">
        <v>37554.204</v>
      </c>
      <c r="C16" s="215">
        <v>29744.97</v>
      </c>
      <c r="D16" s="215">
        <v>34790.261366666404</v>
      </c>
      <c r="E16" s="215">
        <v>35105.93607004261</v>
      </c>
      <c r="F16" s="44">
        <v>-7809.234</v>
      </c>
      <c r="G16" s="4"/>
      <c r="H16" s="215">
        <v>-20.794566701506977</v>
      </c>
      <c r="I16" s="22">
        <v>315.6747033762076</v>
      </c>
      <c r="J16" s="4"/>
      <c r="K16" s="300">
        <v>0.9073651389082837</v>
      </c>
      <c r="L16">
        <v>18823.491580349993</v>
      </c>
      <c r="N16">
        <v>100.49533172375578</v>
      </c>
      <c r="O16">
        <v>-5308.689907243617</v>
      </c>
      <c r="Q16">
        <v>-14.136073573130767</v>
      </c>
      <c r="R16" s="135">
        <v>23024.99237689999</v>
      </c>
      <c r="S16" s="135">
        <v>0</v>
      </c>
      <c r="T16" s="135">
        <v>111.68316250975779</v>
      </c>
      <c r="U16" s="135">
        <v>-5415.945225289168</v>
      </c>
      <c r="V16" s="135">
        <v>0</v>
      </c>
      <c r="W16" s="135">
        <v>-14.45165999142485</v>
      </c>
      <c r="Z16" s="135"/>
      <c r="AA16" s="135"/>
    </row>
    <row r="17" spans="1:27" ht="15" customHeight="1">
      <c r="A17" s="298" t="s">
        <v>796</v>
      </c>
      <c r="B17" s="216">
        <v>4460.366</v>
      </c>
      <c r="C17" s="216">
        <v>4902.736</v>
      </c>
      <c r="D17" s="216">
        <v>5041.808980960001</v>
      </c>
      <c r="E17" s="216">
        <v>5780.34739098</v>
      </c>
      <c r="F17" s="108">
        <v>442.37</v>
      </c>
      <c r="G17" s="4"/>
      <c r="H17" s="216">
        <v>9.917795983558298</v>
      </c>
      <c r="I17" s="2">
        <v>738.538410019999</v>
      </c>
      <c r="J17" s="4"/>
      <c r="K17" s="303">
        <v>14.648282249665384</v>
      </c>
      <c r="L17">
        <v>831.7219999999998</v>
      </c>
      <c r="N17">
        <v>22.921014020664458</v>
      </c>
      <c r="O17">
        <v>678.6429809600004</v>
      </c>
      <c r="Q17">
        <v>15.214961753362848</v>
      </c>
      <c r="R17" s="135">
        <v>497.33799999999974</v>
      </c>
      <c r="S17" s="135">
        <v>0</v>
      </c>
      <c r="T17" s="135">
        <v>15.424230124455043</v>
      </c>
      <c r="U17" s="135">
        <v>125.09232118</v>
      </c>
      <c r="V17" s="135">
        <v>0</v>
      </c>
      <c r="W17" s="135">
        <v>4.23575445157015</v>
      </c>
      <c r="Z17" s="135"/>
      <c r="AA17" s="135"/>
    </row>
    <row r="18" spans="1:27" ht="15" customHeight="1">
      <c r="A18" s="355" t="s">
        <v>764</v>
      </c>
      <c r="B18" s="218">
        <v>0</v>
      </c>
      <c r="C18" s="218">
        <v>10865</v>
      </c>
      <c r="D18" s="218">
        <v>4783.251</v>
      </c>
      <c r="E18" s="218">
        <v>5269.93</v>
      </c>
      <c r="F18" s="217">
        <v>10865</v>
      </c>
      <c r="G18" s="7"/>
      <c r="H18" s="937" t="s">
        <v>1461</v>
      </c>
      <c r="I18" s="6">
        <v>486.6790000000001</v>
      </c>
      <c r="J18" s="7"/>
      <c r="K18" s="325">
        <v>10.174648999184866</v>
      </c>
      <c r="L18">
        <v>-660.655</v>
      </c>
      <c r="N18">
        <v>-100</v>
      </c>
      <c r="O18">
        <v>4783.251</v>
      </c>
      <c r="Q18" t="e">
        <v>#DIV/0!</v>
      </c>
      <c r="R18" s="135">
        <v>-660.655</v>
      </c>
      <c r="S18" s="135">
        <v>0</v>
      </c>
      <c r="T18" s="135" t="e">
        <v>#DIV/0!</v>
      </c>
      <c r="U18" s="135">
        <v>6075.451000000001</v>
      </c>
      <c r="V18" s="135">
        <v>0</v>
      </c>
      <c r="W18" s="135" t="e">
        <v>#DIV/0!</v>
      </c>
      <c r="Z18" s="135"/>
      <c r="AA18" s="135"/>
    </row>
    <row r="19" spans="1:27" ht="15" customHeight="1">
      <c r="A19" s="355" t="s">
        <v>797</v>
      </c>
      <c r="B19" s="216">
        <v>1670.771</v>
      </c>
      <c r="C19" s="216">
        <v>745.642</v>
      </c>
      <c r="D19" s="216">
        <v>1933.2739488200034</v>
      </c>
      <c r="E19" s="216">
        <v>1825.2</v>
      </c>
      <c r="F19" s="108">
        <v>-925.1289999999999</v>
      </c>
      <c r="G19" s="7"/>
      <c r="H19" s="216">
        <v>-55.37138243361896</v>
      </c>
      <c r="I19" s="2">
        <v>-108.07394882000335</v>
      </c>
      <c r="J19" s="7"/>
      <c r="K19" s="303">
        <v>-5.590203544922724</v>
      </c>
      <c r="L19">
        <v>-241.21200000000022</v>
      </c>
      <c r="N19">
        <v>-12.615802546361563</v>
      </c>
      <c r="O19">
        <v>262.50294882000344</v>
      </c>
      <c r="Q19">
        <v>15.71148582420951</v>
      </c>
      <c r="R19" s="135">
        <v>19.60799999999972</v>
      </c>
      <c r="S19" s="135">
        <v>0</v>
      </c>
      <c r="T19" s="135">
        <v>2.9949544035735247</v>
      </c>
      <c r="U19" s="135">
        <v>255.87689764000675</v>
      </c>
      <c r="V19" s="135">
        <v>0</v>
      </c>
      <c r="W19" s="135">
        <v>15.36874851147424</v>
      </c>
      <c r="Z19" s="135"/>
      <c r="AA19" s="135"/>
    </row>
    <row r="20" spans="1:27" ht="15" customHeight="1">
      <c r="A20" s="356" t="s">
        <v>798</v>
      </c>
      <c r="B20" s="214">
        <v>153688.39330112998</v>
      </c>
      <c r="C20" s="214">
        <v>169455.8286372</v>
      </c>
      <c r="D20" s="214">
        <v>143814.18198398763</v>
      </c>
      <c r="E20" s="214">
        <v>183161.0950124738</v>
      </c>
      <c r="F20" s="221">
        <v>15767.435336070019</v>
      </c>
      <c r="G20" s="3"/>
      <c r="H20" s="214">
        <v>10.259353356096339</v>
      </c>
      <c r="I20" s="25">
        <v>39346.91302848616</v>
      </c>
      <c r="J20" s="3"/>
      <c r="K20" s="321">
        <v>27.359550001033327</v>
      </c>
      <c r="L20">
        <v>29569.255470089993</v>
      </c>
      <c r="N20">
        <v>23.656561119260584</v>
      </c>
      <c r="O20">
        <v>-9015.175317142392</v>
      </c>
      <c r="Q20">
        <v>-5.832681145451629</v>
      </c>
      <c r="R20" s="135">
        <v>14218.02711670997</v>
      </c>
      <c r="S20" s="135">
        <v>0</v>
      </c>
      <c r="T20" s="135">
        <v>13.724550145938334</v>
      </c>
      <c r="U20" s="135">
        <v>-28161.840600074094</v>
      </c>
      <c r="V20" s="135">
        <v>0</v>
      </c>
      <c r="W20" s="135">
        <v>-19.068046832964306</v>
      </c>
      <c r="Z20" s="135"/>
      <c r="AA20" s="135"/>
    </row>
    <row r="21" spans="1:27" ht="15" customHeight="1">
      <c r="A21" s="298" t="s">
        <v>799</v>
      </c>
      <c r="B21" s="215">
        <v>40738.281</v>
      </c>
      <c r="C21" s="215">
        <v>42835.841</v>
      </c>
      <c r="D21" s="215">
        <v>46890.530742129995</v>
      </c>
      <c r="E21" s="215">
        <v>53786.46342713</v>
      </c>
      <c r="F21" s="44">
        <v>2097.56</v>
      </c>
      <c r="G21" s="4"/>
      <c r="H21" s="215">
        <v>5.148867228835693</v>
      </c>
      <c r="I21" s="22">
        <v>6895.932685000007</v>
      </c>
      <c r="J21" s="4"/>
      <c r="K21" s="300">
        <v>14.706450483411098</v>
      </c>
      <c r="L21">
        <v>8987.978</v>
      </c>
      <c r="N21">
        <v>28.30832197097457</v>
      </c>
      <c r="O21">
        <v>6152.249742129992</v>
      </c>
      <c r="Q21">
        <v>15.101888423151658</v>
      </c>
      <c r="R21" s="135">
        <v>8399.478</v>
      </c>
      <c r="S21" s="135">
        <v>0</v>
      </c>
      <c r="T21" s="135">
        <v>26.863734753364678</v>
      </c>
      <c r="U21" s="135">
        <v>4058.9884521299973</v>
      </c>
      <c r="V21" s="135">
        <v>0</v>
      </c>
      <c r="W21" s="135">
        <v>10.637743409499144</v>
      </c>
      <c r="Z21" s="135"/>
      <c r="AA21" s="135"/>
    </row>
    <row r="22" spans="1:27" ht="15" customHeight="1">
      <c r="A22" s="298" t="s">
        <v>800</v>
      </c>
      <c r="B22" s="215">
        <v>13359.456301129994</v>
      </c>
      <c r="C22" s="215">
        <v>20119.09963719999</v>
      </c>
      <c r="D22" s="215">
        <v>15373.017176414136</v>
      </c>
      <c r="E22" s="215">
        <v>20106.840910177212</v>
      </c>
      <c r="F22" s="44">
        <v>6759.643336069996</v>
      </c>
      <c r="G22" s="4"/>
      <c r="H22" s="215">
        <v>50.598191900206594</v>
      </c>
      <c r="I22" s="22">
        <v>4733.823733763076</v>
      </c>
      <c r="J22" s="4"/>
      <c r="K22" s="300">
        <v>30.793068656853436</v>
      </c>
      <c r="L22">
        <v>9829.544470089997</v>
      </c>
      <c r="N22">
        <v>278.46430564227364</v>
      </c>
      <c r="O22">
        <v>2013.5608752841417</v>
      </c>
      <c r="Q22">
        <v>15.072176815412966</v>
      </c>
      <c r="R22" s="135">
        <v>920.0718328899857</v>
      </c>
      <c r="S22" s="135">
        <v>0</v>
      </c>
      <c r="T22" s="135">
        <v>211.77392216876046</v>
      </c>
      <c r="U22" s="135">
        <v>-6718.23347109096</v>
      </c>
      <c r="V22" s="135">
        <v>0</v>
      </c>
      <c r="W22" s="135">
        <v>-41.72730663128318</v>
      </c>
      <c r="Z22" s="135"/>
      <c r="AA22" s="135"/>
    </row>
    <row r="23" spans="1:27" ht="15" customHeight="1">
      <c r="A23" s="298" t="s">
        <v>801</v>
      </c>
      <c r="B23" s="215">
        <v>99590.656</v>
      </c>
      <c r="C23" s="215">
        <v>106500.88799999999</v>
      </c>
      <c r="D23" s="215">
        <v>81550.6340654435</v>
      </c>
      <c r="E23" s="215">
        <v>109267.79067516657</v>
      </c>
      <c r="F23" s="44">
        <v>6910.231999999989</v>
      </c>
      <c r="G23" s="4"/>
      <c r="H23" s="215">
        <v>6.938634885586042</v>
      </c>
      <c r="I23" s="22">
        <v>27717.156609723068</v>
      </c>
      <c r="J23" s="4"/>
      <c r="K23" s="300">
        <v>33.987665365643075</v>
      </c>
      <c r="L23">
        <v>10751.733000000007</v>
      </c>
      <c r="N23">
        <v>11.98449761386986</v>
      </c>
      <c r="O23">
        <v>-17180.985934556535</v>
      </c>
      <c r="Q23">
        <v>-17.101395016068054</v>
      </c>
      <c r="R23" s="135">
        <v>4898.477283820015</v>
      </c>
      <c r="S23" s="135">
        <v>0</v>
      </c>
      <c r="T23" s="135">
        <v>6.158357105185714</v>
      </c>
      <c r="U23" s="135">
        <v>-25502.595581113143</v>
      </c>
      <c r="V23" s="135">
        <v>0</v>
      </c>
      <c r="W23" s="135">
        <v>-27.200513913318986</v>
      </c>
      <c r="Z23" s="135"/>
      <c r="AA23" s="135"/>
    </row>
    <row r="24" spans="1:27" ht="15" customHeight="1">
      <c r="A24" s="355" t="s">
        <v>1415</v>
      </c>
      <c r="B24" s="218">
        <v>706036.1763011301</v>
      </c>
      <c r="C24" s="218">
        <v>755991.2816371999</v>
      </c>
      <c r="D24" s="218">
        <v>771139.3916119528</v>
      </c>
      <c r="E24" s="218">
        <v>808217.4594769753</v>
      </c>
      <c r="F24" s="217">
        <v>49955.10533606983</v>
      </c>
      <c r="G24" s="7"/>
      <c r="H24" s="218">
        <v>7.075431403215177</v>
      </c>
      <c r="I24" s="6">
        <v>37078.06786502246</v>
      </c>
      <c r="J24" s="7"/>
      <c r="K24" s="325">
        <v>4.808218626663105</v>
      </c>
      <c r="L24">
        <v>156945.93406252016</v>
      </c>
      <c r="N24">
        <v>28.582903499188117</v>
      </c>
      <c r="O24">
        <v>65089.078036912484</v>
      </c>
      <c r="Q24">
        <v>9.21894376261415</v>
      </c>
      <c r="R24" s="135">
        <v>124749.86574773025</v>
      </c>
      <c r="S24" s="135">
        <v>0</v>
      </c>
      <c r="T24" s="135">
        <v>24.022787545433076</v>
      </c>
      <c r="U24" s="135">
        <v>56125.83596784435</v>
      </c>
      <c r="V24" s="135">
        <v>0</v>
      </c>
      <c r="W24" s="135">
        <v>8.056606068327556</v>
      </c>
      <c r="Z24" s="135"/>
      <c r="AA24" s="135"/>
    </row>
    <row r="25" spans="1:27" ht="15" customHeight="1">
      <c r="A25" s="356" t="s">
        <v>802</v>
      </c>
      <c r="B25" s="215">
        <v>122658.91530186002</v>
      </c>
      <c r="C25" s="215">
        <v>104276.59345024424</v>
      </c>
      <c r="D25" s="215">
        <v>131051.52477524297</v>
      </c>
      <c r="E25" s="215">
        <v>107206.97412069142</v>
      </c>
      <c r="F25" s="44">
        <v>-18382.32185161578</v>
      </c>
      <c r="G25" s="3"/>
      <c r="H25" s="215">
        <v>-14.986535472270743</v>
      </c>
      <c r="I25" s="22">
        <v>-23844.550654551553</v>
      </c>
      <c r="J25" s="3"/>
      <c r="K25" s="300">
        <v>-18.194790709566806</v>
      </c>
      <c r="L25">
        <v>43648.118375279984</v>
      </c>
      <c r="N25">
        <v>55.24343053361191</v>
      </c>
      <c r="O25">
        <v>6054.897473382982</v>
      </c>
      <c r="Q25">
        <v>4.9363810436774</v>
      </c>
      <c r="R25" s="135">
        <v>54446.32057004997</v>
      </c>
      <c r="S25" s="135">
        <v>0</v>
      </c>
      <c r="T25" s="135">
        <v>64.04688936249879</v>
      </c>
      <c r="U25" s="135">
        <v>18620.84485045637</v>
      </c>
      <c r="V25" s="135">
        <v>0</v>
      </c>
      <c r="W25" s="135">
        <v>14.699105977996307</v>
      </c>
      <c r="Z25" s="135"/>
      <c r="AA25" s="135"/>
    </row>
    <row r="26" spans="1:27" ht="15" customHeight="1">
      <c r="A26" s="298" t="s">
        <v>803</v>
      </c>
      <c r="B26" s="215">
        <v>15016.052</v>
      </c>
      <c r="C26" s="215">
        <v>16257.582999999999</v>
      </c>
      <c r="D26" s="215">
        <v>16863.662199649996</v>
      </c>
      <c r="E26" s="215">
        <v>15817.347845760003</v>
      </c>
      <c r="F26" s="44">
        <v>1241.530999999999</v>
      </c>
      <c r="G26" s="4"/>
      <c r="H26" s="215">
        <v>8.26802544370517</v>
      </c>
      <c r="I26" s="22">
        <v>-1046.314353889993</v>
      </c>
      <c r="J26" s="4"/>
      <c r="K26" s="300">
        <v>-6.204550005227864</v>
      </c>
      <c r="L26">
        <v>2364.195</v>
      </c>
      <c r="N26">
        <v>18.68654538223124</v>
      </c>
      <c r="O26">
        <v>1847.6101996499965</v>
      </c>
      <c r="Q26">
        <v>12.304234159884347</v>
      </c>
      <c r="R26" s="135">
        <v>3334.944880950003</v>
      </c>
      <c r="S26" s="135">
        <v>0</v>
      </c>
      <c r="T26" s="135">
        <v>25.151293113192768</v>
      </c>
      <c r="U26" s="135">
        <v>4051.283148249995</v>
      </c>
      <c r="V26" s="135">
        <v>0</v>
      </c>
      <c r="W26" s="135">
        <v>25.371816530253078</v>
      </c>
      <c r="Z26" s="135"/>
      <c r="AA26" s="135"/>
    </row>
    <row r="27" spans="1:27" ht="15" customHeight="1">
      <c r="A27" s="298" t="s">
        <v>804</v>
      </c>
      <c r="B27" s="215">
        <v>45848.69630186</v>
      </c>
      <c r="C27" s="215">
        <v>30351.932856400002</v>
      </c>
      <c r="D27" s="215">
        <v>51113.72049142</v>
      </c>
      <c r="E27" s="215">
        <v>32319.40332816</v>
      </c>
      <c r="F27" s="44">
        <v>-15496.763445459997</v>
      </c>
      <c r="G27" s="4"/>
      <c r="H27" s="215">
        <v>-33.79979082378253</v>
      </c>
      <c r="I27" s="22">
        <v>-18794.31716326</v>
      </c>
      <c r="J27" s="4"/>
      <c r="K27" s="300">
        <v>-36.7696128995635</v>
      </c>
      <c r="L27">
        <v>21991.43437528</v>
      </c>
      <c r="N27">
        <v>92.17920498571033</v>
      </c>
      <c r="O27">
        <v>5265.0241895599975</v>
      </c>
      <c r="Q27">
        <v>11.483476334628962</v>
      </c>
      <c r="R27" s="135">
        <v>32818.70745618999</v>
      </c>
      <c r="S27" s="135">
        <v>0</v>
      </c>
      <c r="T27" s="135">
        <v>115.794430617482</v>
      </c>
      <c r="U27" s="135">
        <v>16507.161222649993</v>
      </c>
      <c r="V27" s="135">
        <v>0</v>
      </c>
      <c r="W27" s="135">
        <v>33.47783895391259</v>
      </c>
      <c r="Z27" s="135"/>
      <c r="AA27" s="135"/>
    </row>
    <row r="28" spans="1:27" ht="15" customHeight="1">
      <c r="A28" s="298" t="s">
        <v>805</v>
      </c>
      <c r="B28" s="215">
        <v>823.283</v>
      </c>
      <c r="C28" s="215">
        <v>943.4620000000001</v>
      </c>
      <c r="D28" s="215">
        <v>437.3466635750002</v>
      </c>
      <c r="E28" s="215">
        <v>645.6479799689998</v>
      </c>
      <c r="F28" s="44">
        <v>120.17900000000009</v>
      </c>
      <c r="G28" s="4"/>
      <c r="H28" s="215">
        <v>14.597532075847564</v>
      </c>
      <c r="I28" s="22">
        <v>208.30131639399963</v>
      </c>
      <c r="J28" s="4"/>
      <c r="K28" s="300">
        <v>47.628422426110085</v>
      </c>
      <c r="L28">
        <v>464.453</v>
      </c>
      <c r="N28">
        <v>129.43538723072206</v>
      </c>
      <c r="O28">
        <v>-385.9363364249998</v>
      </c>
      <c r="Q28">
        <v>-46.87772447931025</v>
      </c>
      <c r="R28" s="135">
        <v>377.0894086000002</v>
      </c>
      <c r="S28" s="135">
        <v>0</v>
      </c>
      <c r="T28" s="135">
        <v>118.82377598647193</v>
      </c>
      <c r="U28" s="135">
        <v>-518.8470135724997</v>
      </c>
      <c r="V28" s="135">
        <v>0</v>
      </c>
      <c r="W28" s="135">
        <v>-77.26795909572391</v>
      </c>
      <c r="Z28" s="135"/>
      <c r="AA28" s="135"/>
    </row>
    <row r="29" spans="1:27" ht="15" customHeight="1">
      <c r="A29" s="298" t="s">
        <v>806</v>
      </c>
      <c r="B29" s="215">
        <v>59960.72300000001</v>
      </c>
      <c r="C29" s="215">
        <v>53752.92359384424</v>
      </c>
      <c r="D29" s="215">
        <v>62357.178785497985</v>
      </c>
      <c r="E29" s="215">
        <v>56375.891506052416</v>
      </c>
      <c r="F29" s="44">
        <v>-6207.799406155769</v>
      </c>
      <c r="G29" s="4"/>
      <c r="H29" s="215">
        <v>-10.353109661729343</v>
      </c>
      <c r="I29" s="22">
        <v>-5981.287279445569</v>
      </c>
      <c r="J29" s="4"/>
      <c r="K29" s="300">
        <v>-9.591978655770422</v>
      </c>
      <c r="L29">
        <v>18859.843999999997</v>
      </c>
      <c r="N29">
        <v>45.88703287903658</v>
      </c>
      <c r="O29">
        <v>58.74378549798712</v>
      </c>
      <c r="Q29">
        <v>0.09797090464644209</v>
      </c>
      <c r="R29" s="135">
        <v>19527.002824309995</v>
      </c>
      <c r="S29" s="135">
        <v>0</v>
      </c>
      <c r="T29" s="135">
        <v>46.999697870003956</v>
      </c>
      <c r="U29" s="135">
        <v>306.52215354888176</v>
      </c>
      <c r="V29" s="135">
        <v>0</v>
      </c>
      <c r="W29" s="135">
        <v>0.5108028911293421</v>
      </c>
      <c r="Z29" s="135"/>
      <c r="AA29" s="135"/>
    </row>
    <row r="30" spans="1:27" ht="15" customHeight="1">
      <c r="A30" s="298" t="s">
        <v>807</v>
      </c>
      <c r="B30" s="216">
        <v>1010.1610000000001</v>
      </c>
      <c r="C30" s="216">
        <v>2970.692</v>
      </c>
      <c r="D30" s="216">
        <v>279.6166351</v>
      </c>
      <c r="E30" s="216">
        <v>2048.6834607500004</v>
      </c>
      <c r="F30" s="108">
        <v>1960.531</v>
      </c>
      <c r="G30" s="4"/>
      <c r="H30" s="216">
        <v>194.08104252688432</v>
      </c>
      <c r="I30" s="2">
        <v>1769.0668256500005</v>
      </c>
      <c r="J30" s="4"/>
      <c r="K30" s="303">
        <v>632.6758152344279</v>
      </c>
      <c r="L30">
        <v>-31.807999999999993</v>
      </c>
      <c r="N30">
        <v>-3.0526819895793436</v>
      </c>
      <c r="O30">
        <v>-730.5443649000001</v>
      </c>
      <c r="Q30">
        <v>-72.31959706423036</v>
      </c>
      <c r="R30" s="135">
        <v>-1611.424</v>
      </c>
      <c r="S30" s="135">
        <v>0</v>
      </c>
      <c r="T30" s="135">
        <v>-159.425379015103</v>
      </c>
      <c r="U30" s="135">
        <v>-1725.2746604200001</v>
      </c>
      <c r="V30" s="135">
        <v>0</v>
      </c>
      <c r="W30" s="135">
        <v>-428.0674928087923</v>
      </c>
      <c r="Z30" s="135"/>
      <c r="AA30" s="135"/>
    </row>
    <row r="31" spans="1:27" ht="15" customHeight="1">
      <c r="A31" s="357" t="s">
        <v>808</v>
      </c>
      <c r="B31" s="214">
        <v>520634.58199999994</v>
      </c>
      <c r="C31" s="214">
        <v>577063.956</v>
      </c>
      <c r="D31" s="214">
        <v>597348.529746977</v>
      </c>
      <c r="E31" s="214">
        <v>632284.1543847214</v>
      </c>
      <c r="F31" s="221">
        <v>56429.37400000007</v>
      </c>
      <c r="G31" s="358"/>
      <c r="H31" s="214">
        <v>10.838575836285894</v>
      </c>
      <c r="I31" s="25">
        <v>34935.62463774439</v>
      </c>
      <c r="J31" s="358"/>
      <c r="K31" s="321">
        <v>5.84844908759419</v>
      </c>
      <c r="L31">
        <v>100391.9879999999</v>
      </c>
      <c r="N31">
        <v>23.889055853295986</v>
      </c>
      <c r="O31">
        <v>72925.32724890718</v>
      </c>
      <c r="Q31">
        <v>14.00700794187874</v>
      </c>
      <c r="R31" s="135">
        <v>81087.73669999989</v>
      </c>
      <c r="S31" s="135">
        <v>0</v>
      </c>
      <c r="T31" s="135">
        <v>20.181224685830433</v>
      </c>
      <c r="U31" s="135">
        <v>62345.37732318754</v>
      </c>
      <c r="V31" s="135">
        <v>0</v>
      </c>
      <c r="W31" s="135">
        <v>12.235856026563729</v>
      </c>
      <c r="Z31" s="135"/>
      <c r="AA31" s="135"/>
    </row>
    <row r="32" spans="1:27" ht="15" customHeight="1">
      <c r="A32" s="298" t="s">
        <v>809</v>
      </c>
      <c r="B32" s="215">
        <v>71949.125</v>
      </c>
      <c r="C32" s="215">
        <v>71369.6</v>
      </c>
      <c r="D32" s="215">
        <v>82995.775</v>
      </c>
      <c r="E32" s="215">
        <v>84067.175</v>
      </c>
      <c r="F32" s="44">
        <v>-579.5249999999942</v>
      </c>
      <c r="G32" s="4"/>
      <c r="H32" s="215">
        <v>-0.8054649726455939</v>
      </c>
      <c r="I32" s="22">
        <v>1071.4000000000087</v>
      </c>
      <c r="J32" s="4"/>
      <c r="K32" s="300">
        <v>1.2909090854323715</v>
      </c>
      <c r="L32">
        <v>-151.10000000000582</v>
      </c>
      <c r="N32">
        <v>-0.2095693876128761</v>
      </c>
      <c r="O32">
        <v>11046.65</v>
      </c>
      <c r="Q32">
        <v>15.353418127044621</v>
      </c>
      <c r="R32" s="135">
        <v>-7781.1750000000175</v>
      </c>
      <c r="S32" s="135">
        <v>0</v>
      </c>
      <c r="T32" s="135">
        <v>-10.814389112661667</v>
      </c>
      <c r="U32" s="135">
        <v>10842.7</v>
      </c>
      <c r="V32" s="135">
        <v>0</v>
      </c>
      <c r="W32" s="135">
        <v>15.107682726658263</v>
      </c>
      <c r="Z32" s="135"/>
      <c r="AA32" s="135"/>
    </row>
    <row r="33" spans="1:27" ht="15" customHeight="1">
      <c r="A33" s="298" t="s">
        <v>852</v>
      </c>
      <c r="B33" s="215">
        <v>5080.933999999999</v>
      </c>
      <c r="C33" s="215">
        <v>4763.615</v>
      </c>
      <c r="D33" s="215">
        <v>5431.693499999999</v>
      </c>
      <c r="E33" s="215">
        <v>6788.785200000001</v>
      </c>
      <c r="F33" s="44">
        <v>-317.3189999999995</v>
      </c>
      <c r="G33" s="4"/>
      <c r="H33" s="215">
        <v>-6.245288759901222</v>
      </c>
      <c r="I33" s="22">
        <v>1357.0917000000018</v>
      </c>
      <c r="J33" s="4"/>
      <c r="K33" s="300">
        <v>24.984688476991604</v>
      </c>
      <c r="L33">
        <v>-554.5404000000017</v>
      </c>
      <c r="N33">
        <v>-9.84017246178958</v>
      </c>
      <c r="O33">
        <v>350.7595000000001</v>
      </c>
      <c r="Q33">
        <v>6.903445311432901</v>
      </c>
      <c r="R33" s="135">
        <v>-553.3714000000027</v>
      </c>
      <c r="S33" s="135">
        <v>0</v>
      </c>
      <c r="T33" s="135">
        <v>-9.817164880899945</v>
      </c>
      <c r="U33" s="135">
        <v>-247.91550000000097</v>
      </c>
      <c r="V33" s="135">
        <v>0</v>
      </c>
      <c r="W33" s="135">
        <v>-4.11843948379719</v>
      </c>
      <c r="Z33" s="135"/>
      <c r="AA33" s="135"/>
    </row>
    <row r="34" spans="1:27" ht="15" customHeight="1">
      <c r="A34" s="298" t="s">
        <v>853</v>
      </c>
      <c r="B34" s="215">
        <v>7130.635</v>
      </c>
      <c r="C34" s="215">
        <v>8352.161</v>
      </c>
      <c r="D34" s="215">
        <v>11039.96669652</v>
      </c>
      <c r="E34" s="215">
        <v>11636.088317869999</v>
      </c>
      <c r="F34" s="44">
        <v>1221.5259999999998</v>
      </c>
      <c r="G34" s="4"/>
      <c r="H34" s="215">
        <v>17.1306763002173</v>
      </c>
      <c r="I34" s="22">
        <v>596.1216213499993</v>
      </c>
      <c r="J34" s="4"/>
      <c r="K34" s="300">
        <v>5.399668656046832</v>
      </c>
      <c r="L34">
        <v>2885.219</v>
      </c>
      <c r="N34">
        <v>67.96080760990206</v>
      </c>
      <c r="O34">
        <v>120.71119844999976</v>
      </c>
      <c r="Q34">
        <v>1.6928534197865934</v>
      </c>
      <c r="R34" s="135">
        <v>2040.4160000000002</v>
      </c>
      <c r="S34" s="135">
        <v>0</v>
      </c>
      <c r="T34" s="135">
        <v>56.11329332821467</v>
      </c>
      <c r="U34" s="135">
        <v>851.06652811</v>
      </c>
      <c r="V34" s="135">
        <v>0</v>
      </c>
      <c r="W34" s="135">
        <v>8.308410782746952</v>
      </c>
      <c r="Z34" s="135"/>
      <c r="AA34" s="135"/>
    </row>
    <row r="35" spans="1:27" ht="15" customHeight="1">
      <c r="A35" s="298" t="s">
        <v>1424</v>
      </c>
      <c r="B35" s="215">
        <v>1177.667</v>
      </c>
      <c r="C35" s="215">
        <v>1426.093</v>
      </c>
      <c r="D35" s="215">
        <v>1811.4976384700003</v>
      </c>
      <c r="E35" s="215">
        <v>2216.1989000000003</v>
      </c>
      <c r="F35" s="44">
        <v>248.42600000000016</v>
      </c>
      <c r="G35" s="4"/>
      <c r="H35" s="215">
        <v>21.094757686171064</v>
      </c>
      <c r="I35" s="22">
        <v>404.70126153</v>
      </c>
      <c r="J35" s="4"/>
      <c r="K35" s="300">
        <v>22.340700475426104</v>
      </c>
      <c r="L35">
        <v>-60.68500000000017</v>
      </c>
      <c r="N35">
        <v>-4.900464488287673</v>
      </c>
      <c r="O35">
        <v>633.8306384700004</v>
      </c>
      <c r="Q35">
        <v>53.82087113504925</v>
      </c>
      <c r="R35" s="135">
        <v>-44.53300000000013</v>
      </c>
      <c r="S35" s="135">
        <v>0</v>
      </c>
      <c r="T35" s="135">
        <v>-3.528939260867694</v>
      </c>
      <c r="U35" s="135">
        <v>1141.4181769400009</v>
      </c>
      <c r="V35" s="135">
        <v>0</v>
      </c>
      <c r="W35" s="135">
        <v>81.84119684183358</v>
      </c>
      <c r="Z35" s="135"/>
      <c r="AA35" s="135"/>
    </row>
    <row r="36" spans="1:27" ht="15" customHeight="1">
      <c r="A36" s="298" t="s">
        <v>1425</v>
      </c>
      <c r="B36" s="215">
        <v>5952.968</v>
      </c>
      <c r="C36" s="215">
        <v>6926.067999999999</v>
      </c>
      <c r="D36" s="215">
        <v>9228.46905805</v>
      </c>
      <c r="E36" s="215">
        <v>9419.88941787</v>
      </c>
      <c r="F36" s="44">
        <v>973.0999999999995</v>
      </c>
      <c r="G36" s="4"/>
      <c r="H36" s="215">
        <v>16.34646784595515</v>
      </c>
      <c r="I36" s="22">
        <v>191.42035982000016</v>
      </c>
      <c r="J36" s="4"/>
      <c r="K36" s="300">
        <v>2.0742374343556373</v>
      </c>
      <c r="L36">
        <v>2945.904</v>
      </c>
      <c r="N36">
        <v>97.96612243703493</v>
      </c>
      <c r="O36">
        <v>-513.1194400200002</v>
      </c>
      <c r="Q36">
        <v>-8.619556497196024</v>
      </c>
      <c r="R36" s="135">
        <v>2084.949</v>
      </c>
      <c r="S36" s="135">
        <v>0</v>
      </c>
      <c r="T36" s="135">
        <v>83.50350479823693</v>
      </c>
      <c r="U36" s="135">
        <v>-290.35164883000107</v>
      </c>
      <c r="V36" s="135">
        <v>0</v>
      </c>
      <c r="W36" s="135">
        <v>-6.205637245923478</v>
      </c>
      <c r="Z36" s="135"/>
      <c r="AA36" s="135"/>
    </row>
    <row r="37" spans="1:27" ht="15" customHeight="1">
      <c r="A37" s="298" t="s">
        <v>1426</v>
      </c>
      <c r="B37" s="215">
        <v>434912.66799999995</v>
      </c>
      <c r="C37" s="215">
        <v>491464.737</v>
      </c>
      <c r="D37" s="215">
        <v>497139.81882118713</v>
      </c>
      <c r="E37" s="215">
        <v>527626.4230499514</v>
      </c>
      <c r="F37" s="44">
        <v>56552.069000000076</v>
      </c>
      <c r="G37" s="4"/>
      <c r="H37" s="215">
        <v>13.003086173613154</v>
      </c>
      <c r="I37" s="22">
        <v>30486.604228764307</v>
      </c>
      <c r="J37" s="4"/>
      <c r="K37" s="300">
        <v>6.132400398152341</v>
      </c>
      <c r="L37">
        <v>98131.67039999994</v>
      </c>
      <c r="N37">
        <v>29.13812569572362</v>
      </c>
      <c r="O37">
        <v>62227.150821187184</v>
      </c>
      <c r="Q37">
        <v>14.307964655834581</v>
      </c>
      <c r="R37" s="135">
        <v>87765.32309999998</v>
      </c>
      <c r="S37" s="135">
        <v>0</v>
      </c>
      <c r="T37" s="135">
        <v>26.75457882235456</v>
      </c>
      <c r="U37" s="135">
        <v>52047.93900870759</v>
      </c>
      <c r="V37" s="135">
        <v>0</v>
      </c>
      <c r="W37" s="135">
        <v>12.260409536106607</v>
      </c>
      <c r="Z37" s="135"/>
      <c r="AA37" s="135"/>
    </row>
    <row r="38" spans="1:27" ht="15" customHeight="1">
      <c r="A38" s="298" t="s">
        <v>854</v>
      </c>
      <c r="B38" s="215">
        <v>406673.16799999995</v>
      </c>
      <c r="C38" s="215">
        <v>458813.13700000005</v>
      </c>
      <c r="D38" s="215">
        <v>472283.95882118715</v>
      </c>
      <c r="E38" s="215">
        <v>496266.0230499514</v>
      </c>
      <c r="F38" s="44">
        <v>52139.9690000001</v>
      </c>
      <c r="G38" s="4"/>
      <c r="H38" s="215">
        <v>12.821098883022472</v>
      </c>
      <c r="I38" s="22">
        <v>23982.06422876427</v>
      </c>
      <c r="J38" s="4"/>
      <c r="K38" s="300">
        <v>5.077890913047968</v>
      </c>
      <c r="L38">
        <v>99401.07039999997</v>
      </c>
      <c r="N38">
        <v>32.349527072711325</v>
      </c>
      <c r="O38">
        <v>65610.7908211872</v>
      </c>
      <c r="Q38">
        <v>16.133543096501317</v>
      </c>
      <c r="R38" s="135">
        <v>92057.02309999999</v>
      </c>
      <c r="S38" s="135">
        <v>0</v>
      </c>
      <c r="T38" s="135">
        <v>30.543642672686197</v>
      </c>
      <c r="U38" s="135">
        <v>57844.519008707604</v>
      </c>
      <c r="V38" s="135">
        <v>0</v>
      </c>
      <c r="W38" s="135">
        <v>14.489135814097722</v>
      </c>
      <c r="Z38" s="135"/>
      <c r="AA38" s="135"/>
    </row>
    <row r="39" spans="1:27" ht="15" customHeight="1">
      <c r="A39" s="298" t="s">
        <v>855</v>
      </c>
      <c r="B39" s="215">
        <v>28239.5</v>
      </c>
      <c r="C39" s="215">
        <v>32651.6</v>
      </c>
      <c r="D39" s="215">
        <v>24855.86</v>
      </c>
      <c r="E39" s="215">
        <v>31360.4</v>
      </c>
      <c r="F39" s="44">
        <v>4412.1</v>
      </c>
      <c r="G39" s="4"/>
      <c r="H39" s="215">
        <v>15.623860195824992</v>
      </c>
      <c r="I39" s="22">
        <v>6504.54</v>
      </c>
      <c r="J39" s="4"/>
      <c r="K39" s="300">
        <v>26.16904021828253</v>
      </c>
      <c r="L39">
        <v>-1269.4</v>
      </c>
      <c r="N39">
        <v>-4.301753030441668</v>
      </c>
      <c r="O39">
        <v>-3383.64</v>
      </c>
      <c r="Q39">
        <v>-11.981940190159172</v>
      </c>
      <c r="R39" s="135">
        <v>-4291.7</v>
      </c>
      <c r="S39" s="135">
        <v>0</v>
      </c>
      <c r="T39" s="135">
        <v>-15.004137987682409</v>
      </c>
      <c r="U39" s="135">
        <v>-5796.58</v>
      </c>
      <c r="V39" s="135">
        <v>0</v>
      </c>
      <c r="W39" s="135">
        <v>-21.689671083397222</v>
      </c>
      <c r="Z39" s="135"/>
      <c r="AA39" s="135"/>
    </row>
    <row r="40" spans="1:27" ht="15" customHeight="1">
      <c r="A40" s="298" t="s">
        <v>856</v>
      </c>
      <c r="B40" s="215">
        <v>1561.22</v>
      </c>
      <c r="C40" s="215">
        <v>1113.843</v>
      </c>
      <c r="D40" s="215">
        <v>741.27572927</v>
      </c>
      <c r="E40" s="215">
        <v>2165.682816900001</v>
      </c>
      <c r="F40" s="44">
        <v>-447.37699999999995</v>
      </c>
      <c r="G40" s="4"/>
      <c r="H40" s="215">
        <v>-28.65560266970702</v>
      </c>
      <c r="I40" s="22">
        <v>1424.407087630001</v>
      </c>
      <c r="J40" s="4"/>
      <c r="K40" s="300">
        <v>192.1561750082848</v>
      </c>
      <c r="L40">
        <v>80.73900000000003</v>
      </c>
      <c r="N40">
        <v>5.453565429073391</v>
      </c>
      <c r="O40">
        <v>-819.94427073</v>
      </c>
      <c r="Q40">
        <v>-52.519457266112404</v>
      </c>
      <c r="R40" s="135">
        <v>-383.45600000000013</v>
      </c>
      <c r="S40" s="135">
        <v>0</v>
      </c>
      <c r="T40" s="135">
        <v>-24.279271711111853</v>
      </c>
      <c r="U40" s="135">
        <v>-1148.41271363</v>
      </c>
      <c r="V40" s="135">
        <v>0</v>
      </c>
      <c r="W40" s="135">
        <v>-96.8306939530969</v>
      </c>
      <c r="Z40" s="135"/>
      <c r="AA40" s="135"/>
    </row>
    <row r="41" spans="1:27" ht="15" customHeight="1" hidden="1">
      <c r="A41" s="298"/>
      <c r="B41" s="215">
        <v>0</v>
      </c>
      <c r="C41" s="215">
        <v>1</v>
      </c>
      <c r="D41" s="215">
        <v>2</v>
      </c>
      <c r="E41" s="215">
        <v>3</v>
      </c>
      <c r="F41" s="44">
        <v>1</v>
      </c>
      <c r="G41" s="4"/>
      <c r="H41" s="215"/>
      <c r="I41" s="22">
        <v>1</v>
      </c>
      <c r="J41" s="4"/>
      <c r="K41" s="300">
        <v>50</v>
      </c>
      <c r="L41">
        <v>0</v>
      </c>
      <c r="O41">
        <v>0</v>
      </c>
      <c r="R41" s="135">
        <v>-1</v>
      </c>
      <c r="S41" s="135">
        <v>0</v>
      </c>
      <c r="T41" s="135">
        <v>0</v>
      </c>
      <c r="U41" s="135">
        <v>-1</v>
      </c>
      <c r="V41" s="135">
        <v>0</v>
      </c>
      <c r="W41" s="135">
        <v>-50</v>
      </c>
      <c r="Z41" s="135"/>
      <c r="AA41" s="135"/>
    </row>
    <row r="42" spans="1:27" ht="15" customHeight="1">
      <c r="A42" s="301" t="s">
        <v>1428</v>
      </c>
      <c r="B42" s="216">
        <v>62742.7</v>
      </c>
      <c r="C42" s="216">
        <v>74650.7</v>
      </c>
      <c r="D42" s="216">
        <v>42739</v>
      </c>
      <c r="E42" s="216">
        <v>68726.3</v>
      </c>
      <c r="F42" s="108">
        <v>11908</v>
      </c>
      <c r="G42" s="5"/>
      <c r="H42" s="216">
        <v>18.979100357491788</v>
      </c>
      <c r="I42" s="2">
        <v>25987.3</v>
      </c>
      <c r="J42" s="5"/>
      <c r="K42" s="303">
        <v>60.804651489272096</v>
      </c>
      <c r="L42">
        <v>12905.9</v>
      </c>
      <c r="N42">
        <v>25.896169720950862</v>
      </c>
      <c r="O42">
        <v>-13891.1</v>
      </c>
      <c r="Q42">
        <v>-22.13968092058078</v>
      </c>
      <c r="R42" s="135">
        <v>-10784</v>
      </c>
      <c r="S42" s="135">
        <v>0</v>
      </c>
      <c r="T42" s="135">
        <v>-11.860870905095059</v>
      </c>
      <c r="U42" s="135">
        <v>-24840.4</v>
      </c>
      <c r="V42" s="135">
        <v>0</v>
      </c>
      <c r="W42" s="135">
        <v>-46.42989544239901</v>
      </c>
      <c r="Z42" s="135"/>
      <c r="AA42" s="135"/>
    </row>
    <row r="43" spans="1:23" ht="15" customHeight="1">
      <c r="A43" s="298" t="s">
        <v>857</v>
      </c>
      <c r="B43" s="214">
        <v>81.4788791292417</v>
      </c>
      <c r="C43" s="214">
        <v>87.9583462610383</v>
      </c>
      <c r="D43" s="214">
        <v>82.87875555800473</v>
      </c>
      <c r="E43" s="214">
        <v>88.7138138785975</v>
      </c>
      <c r="F43" s="22"/>
      <c r="G43" s="4"/>
      <c r="H43" s="215"/>
      <c r="I43" s="22"/>
      <c r="J43" s="4"/>
      <c r="K43" s="300"/>
      <c r="R43" s="135">
        <v>0</v>
      </c>
      <c r="S43" s="135">
        <v>0</v>
      </c>
      <c r="T43" s="135">
        <v>0</v>
      </c>
      <c r="U43" s="135">
        <v>0</v>
      </c>
      <c r="V43" s="135">
        <v>0</v>
      </c>
      <c r="W43" s="135">
        <v>0</v>
      </c>
    </row>
    <row r="44" spans="1:23" ht="15" customHeight="1">
      <c r="A44" s="298" t="s">
        <v>858</v>
      </c>
      <c r="B44" s="215">
        <v>35.33977922831106</v>
      </c>
      <c r="C44" s="215">
        <v>30.55115905412617</v>
      </c>
      <c r="D44" s="215">
        <v>34.48989758915564</v>
      </c>
      <c r="E44" s="215">
        <v>30.952451133353264</v>
      </c>
      <c r="F44" s="22"/>
      <c r="G44" s="4"/>
      <c r="H44" s="215"/>
      <c r="I44" s="22"/>
      <c r="J44" s="4"/>
      <c r="K44" s="300"/>
      <c r="R44" s="135">
        <v>0</v>
      </c>
      <c r="S44" s="135">
        <v>0</v>
      </c>
      <c r="T44" s="135">
        <v>0</v>
      </c>
      <c r="U44" s="135">
        <v>0</v>
      </c>
      <c r="V44" s="135">
        <v>0</v>
      </c>
      <c r="W44" s="135">
        <v>0</v>
      </c>
    </row>
    <row r="45" spans="1:27" ht="15" customHeight="1">
      <c r="A45" s="298" t="s">
        <v>779</v>
      </c>
      <c r="B45" s="215">
        <v>5808.490000000021</v>
      </c>
      <c r="C45" s="215">
        <v>6331.987593844246</v>
      </c>
      <c r="D45" s="215">
        <v>10023.54368789726</v>
      </c>
      <c r="E45" s="215">
        <v>6031.336821462753</v>
      </c>
      <c r="F45" s="22">
        <v>441.2975938442248</v>
      </c>
      <c r="G45" s="4" t="s">
        <v>685</v>
      </c>
      <c r="H45" s="215">
        <v>7.59745809744397</v>
      </c>
      <c r="I45" s="22">
        <v>-4040.906866434507</v>
      </c>
      <c r="J45" s="4" t="s">
        <v>686</v>
      </c>
      <c r="K45" s="300">
        <v>-40.314154277729386</v>
      </c>
      <c r="L45">
        <v>-1065.7565803499933</v>
      </c>
      <c r="M45" t="s">
        <v>685</v>
      </c>
      <c r="N45">
        <v>-15.675510587243293</v>
      </c>
      <c r="O45">
        <v>5122.649961807282</v>
      </c>
      <c r="P45" t="s">
        <v>686</v>
      </c>
      <c r="Q45">
        <v>88.19675266062785</v>
      </c>
      <c r="R45" s="1219">
        <v>-4249.794144349986</v>
      </c>
      <c r="S45" s="135" t="e">
        <v>#VALUE!</v>
      </c>
      <c r="T45" s="135">
        <v>-70.49514019066457</v>
      </c>
      <c r="U45" s="135">
        <v>4996.515230949177</v>
      </c>
      <c r="V45" s="135" t="e">
        <v>#VALUE!</v>
      </c>
      <c r="W45" s="135">
        <v>86.71102613082046</v>
      </c>
      <c r="Z45" s="135"/>
      <c r="AA45" s="135"/>
    </row>
    <row r="46" spans="1:27" ht="15" customHeight="1">
      <c r="A46" s="298" t="s">
        <v>780</v>
      </c>
      <c r="B46" s="215">
        <v>490002.57800072996</v>
      </c>
      <c r="C46" s="215">
        <v>519860.1922192</v>
      </c>
      <c r="D46" s="215">
        <v>559005.8203598894</v>
      </c>
      <c r="E46" s="215">
        <v>560599.1811900176</v>
      </c>
      <c r="F46" s="22">
        <v>29939.81421847006</v>
      </c>
      <c r="G46" s="4" t="s">
        <v>685</v>
      </c>
      <c r="H46" s="215">
        <v>6.11013402023886</v>
      </c>
      <c r="I46" s="22">
        <v>1642.060830128193</v>
      </c>
      <c r="J46" s="4" t="s">
        <v>686</v>
      </c>
      <c r="K46" s="300">
        <v>0.2937466427578571</v>
      </c>
      <c r="L46">
        <v>108707.46990519002</v>
      </c>
      <c r="M46" t="s">
        <v>685</v>
      </c>
      <c r="N46">
        <v>28.569955799058945</v>
      </c>
      <c r="O46">
        <v>70572.02586108944</v>
      </c>
      <c r="P46" t="s">
        <v>686</v>
      </c>
      <c r="Q46">
        <v>14.428126664795716</v>
      </c>
      <c r="R46" s="1219">
        <v>91695.84892043013</v>
      </c>
      <c r="S46" s="135" t="e">
        <v>#VALUE!</v>
      </c>
      <c r="T46" s="135">
        <v>25.092007995424453</v>
      </c>
      <c r="U46" s="135">
        <v>79636.32934737153</v>
      </c>
      <c r="V46" s="135" t="e">
        <v>#VALUE!</v>
      </c>
      <c r="W46" s="135">
        <v>16.045322537874643</v>
      </c>
      <c r="Z46" s="135"/>
      <c r="AA46" s="135"/>
    </row>
    <row r="47" spans="1:27" ht="15" customHeight="1">
      <c r="A47" s="298" t="s">
        <v>785</v>
      </c>
      <c r="B47" s="215">
        <v>89935.53230112999</v>
      </c>
      <c r="C47" s="215">
        <v>91834.4366372</v>
      </c>
      <c r="D47" s="215">
        <v>100795.56534888761</v>
      </c>
      <c r="E47" s="215">
        <v>112386.11155172378</v>
      </c>
      <c r="F47" s="22">
        <v>1816.7043360700015</v>
      </c>
      <c r="G47" s="4" t="s">
        <v>685</v>
      </c>
      <c r="H47" s="215">
        <v>2.0200073203404787</v>
      </c>
      <c r="I47" s="22">
        <v>11541.846202836165</v>
      </c>
      <c r="J47" s="4" t="s">
        <v>686</v>
      </c>
      <c r="K47" s="300">
        <v>11.45074801940534</v>
      </c>
      <c r="L47">
        <v>16620.06347008999</v>
      </c>
      <c r="M47" t="s">
        <v>685</v>
      </c>
      <c r="N47">
        <v>22.42475085580233</v>
      </c>
      <c r="O47">
        <v>5502.629047757593</v>
      </c>
      <c r="P47" t="s">
        <v>686</v>
      </c>
      <c r="Q47">
        <v>6.059497985045991</v>
      </c>
      <c r="R47" s="1219">
        <v>26589.65111670997</v>
      </c>
      <c r="S47" s="135" t="e">
        <v>#VALUE!</v>
      </c>
      <c r="T47" s="135">
        <v>33.40326598595661</v>
      </c>
      <c r="U47" s="135">
        <v>-1659.5459396541219</v>
      </c>
      <c r="V47" s="135" t="e">
        <v>#VALUE!</v>
      </c>
      <c r="W47" s="135">
        <v>-1.152708486226837</v>
      </c>
      <c r="Z47" s="135"/>
      <c r="AA47" s="135"/>
    </row>
    <row r="48" spans="1:27" ht="15" customHeight="1">
      <c r="A48" s="298" t="s">
        <v>859</v>
      </c>
      <c r="B48" s="215">
        <v>495811.047</v>
      </c>
      <c r="C48" s="215">
        <v>526192.212</v>
      </c>
      <c r="D48" s="215">
        <v>569029.7011375194</v>
      </c>
      <c r="E48" s="215">
        <v>566630.5489830428</v>
      </c>
      <c r="F48" s="22">
        <v>30381.165000000037</v>
      </c>
      <c r="G48" s="53"/>
      <c r="H48" s="215">
        <v>6.127569198755677</v>
      </c>
      <c r="I48" s="22">
        <v>-2399.1521544766147</v>
      </c>
      <c r="J48" s="53"/>
      <c r="K48" s="300">
        <v>-0.42162160422919703</v>
      </c>
      <c r="L48">
        <v>107641.64101208001</v>
      </c>
      <c r="N48">
        <v>27.79321618510466</v>
      </c>
      <c r="O48">
        <v>75694.6291375194</v>
      </c>
      <c r="Q48">
        <v>15.293812475733498</v>
      </c>
      <c r="R48" s="135">
        <v>87445.86325376015</v>
      </c>
      <c r="S48" s="135">
        <v>0</v>
      </c>
      <c r="T48" s="135">
        <v>23.71273595345985</v>
      </c>
      <c r="U48" s="135">
        <v>84632.85837252147</v>
      </c>
      <c r="V48" s="135">
        <v>0</v>
      </c>
      <c r="W48" s="135">
        <v>16.86472006133476</v>
      </c>
      <c r="Z48" s="135"/>
      <c r="AA48" s="135"/>
    </row>
    <row r="49" spans="1:27" ht="15" customHeight="1" thickBot="1">
      <c r="A49" s="313" t="s">
        <v>860</v>
      </c>
      <c r="B49" s="267">
        <v>54865.965</v>
      </c>
      <c r="C49" s="267">
        <v>48732.599</v>
      </c>
      <c r="D49" s="267">
        <v>51578.98354162571</v>
      </c>
      <c r="E49" s="267">
        <v>51330.68548145867</v>
      </c>
      <c r="F49" s="359">
        <v>-6133.3659999999945</v>
      </c>
      <c r="G49" s="360"/>
      <c r="H49" s="267">
        <v>-11.178817323271348</v>
      </c>
      <c r="I49" s="359">
        <v>-248.29806016704242</v>
      </c>
      <c r="J49" s="360"/>
      <c r="K49" s="361">
        <v>-0.481393860673231</v>
      </c>
      <c r="L49">
        <v>20636.90458034999</v>
      </c>
      <c r="N49">
        <v>60.2905961406492</v>
      </c>
      <c r="O49">
        <v>-6636.129732284302</v>
      </c>
      <c r="Q49">
        <v>-12.095166342712286</v>
      </c>
      <c r="R49" s="135">
        <v>23727.022377259986</v>
      </c>
      <c r="S49" s="135">
        <v>0</v>
      </c>
      <c r="T49" s="135">
        <v>65.92271761506416</v>
      </c>
      <c r="U49" s="135">
        <v>-6676.509702242824</v>
      </c>
      <c r="V49" s="135">
        <v>0</v>
      </c>
      <c r="W49" s="135">
        <v>-12.174693986610663</v>
      </c>
      <c r="Z49" s="135"/>
      <c r="AA49" s="135"/>
    </row>
    <row r="50" spans="1:11" ht="15" customHeight="1" thickTop="1">
      <c r="A50" s="870" t="s">
        <v>664</v>
      </c>
      <c r="B50" s="1175"/>
      <c r="C50" s="870"/>
      <c r="D50" s="81"/>
      <c r="E50" s="81"/>
      <c r="F50" s="81"/>
      <c r="G50" s="81"/>
      <c r="H50" s="81"/>
      <c r="I50" s="81"/>
      <c r="J50" s="81"/>
      <c r="K50" s="81"/>
    </row>
    <row r="51" spans="1:11" ht="15" customHeight="1">
      <c r="A51" s="870" t="s">
        <v>665</v>
      </c>
      <c r="B51" s="1175"/>
      <c r="C51" s="870"/>
      <c r="D51" s="46"/>
      <c r="E51" s="81"/>
      <c r="F51" s="81"/>
      <c r="G51" s="81"/>
      <c r="H51" s="81"/>
      <c r="I51" s="81"/>
      <c r="J51" s="81"/>
      <c r="K51" s="81"/>
    </row>
    <row r="52" spans="1:11" ht="12.75">
      <c r="A52" s="15" t="s">
        <v>332</v>
      </c>
      <c r="D52" s="17"/>
      <c r="E52" s="15"/>
      <c r="F52" s="15"/>
      <c r="G52" s="15"/>
      <c r="H52" s="15"/>
      <c r="I52" s="15"/>
      <c r="J52" s="15"/>
      <c r="K52" s="15"/>
    </row>
    <row r="53" ht="12.75">
      <c r="A53" s="1220"/>
    </row>
  </sheetData>
  <mergeCells count="6">
    <mergeCell ref="A1:K1"/>
    <mergeCell ref="A2:K2"/>
    <mergeCell ref="F4:K4"/>
    <mergeCell ref="F5:H5"/>
    <mergeCell ref="I5:K5"/>
    <mergeCell ref="I3:K3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3"/>
  <sheetViews>
    <sheetView workbookViewId="0" topLeftCell="A1">
      <selection activeCell="B1" sqref="B1:J1"/>
    </sheetView>
  </sheetViews>
  <sheetFormatPr defaultColWidth="9.140625" defaultRowHeight="12.75"/>
  <cols>
    <col min="1" max="1" width="6.421875" style="15" customWidth="1"/>
    <col min="2" max="2" width="30.7109375" style="15" bestFit="1" customWidth="1"/>
    <col min="3" max="7" width="11.7109375" style="15" customWidth="1"/>
    <col min="8" max="8" width="8.8515625" style="15" customWidth="1"/>
    <col min="9" max="9" width="11.7109375" style="15" customWidth="1"/>
    <col min="10" max="10" width="8.00390625" style="15" customWidth="1"/>
    <col min="11" max="16384" width="9.140625" style="15" customWidth="1"/>
  </cols>
  <sheetData>
    <row r="1" spans="2:10" ht="12.75">
      <c r="B1" s="1404" t="s">
        <v>1202</v>
      </c>
      <c r="C1" s="1404"/>
      <c r="D1" s="1404"/>
      <c r="E1" s="1404"/>
      <c r="F1" s="1404"/>
      <c r="G1" s="1404"/>
      <c r="H1" s="1404"/>
      <c r="I1" s="1404"/>
      <c r="J1" s="1404"/>
    </row>
    <row r="2" spans="2:10" ht="15.75">
      <c r="B2" s="1414" t="s">
        <v>1737</v>
      </c>
      <c r="C2" s="1414"/>
      <c r="D2" s="1414"/>
      <c r="E2" s="1414"/>
      <c r="F2" s="1414"/>
      <c r="G2" s="1414"/>
      <c r="H2" s="1414"/>
      <c r="I2" s="1414"/>
      <c r="J2" s="1414"/>
    </row>
    <row r="3" spans="2:10" ht="13.5" thickBot="1">
      <c r="B3" s="81"/>
      <c r="C3" s="81"/>
      <c r="D3" s="81"/>
      <c r="E3" s="81"/>
      <c r="F3" s="81"/>
      <c r="G3" s="81"/>
      <c r="H3" s="362"/>
      <c r="I3" s="1389" t="s">
        <v>488</v>
      </c>
      <c r="J3" s="1390"/>
    </row>
    <row r="4" spans="2:10" ht="13.5" thickTop="1">
      <c r="B4" s="363"/>
      <c r="C4" s="1391">
        <v>2009</v>
      </c>
      <c r="D4" s="1391">
        <v>2009</v>
      </c>
      <c r="E4" s="1391">
        <v>2010</v>
      </c>
      <c r="F4" s="1391">
        <v>2010</v>
      </c>
      <c r="G4" s="1393" t="s">
        <v>271</v>
      </c>
      <c r="H4" s="1394"/>
      <c r="I4" s="1394"/>
      <c r="J4" s="1395"/>
    </row>
    <row r="5" spans="2:10" ht="12.75">
      <c r="B5" s="364"/>
      <c r="C5" s="1392"/>
      <c r="D5" s="1392"/>
      <c r="E5" s="1392"/>
      <c r="F5" s="1392"/>
      <c r="G5" s="1396" t="s">
        <v>1490</v>
      </c>
      <c r="H5" s="1397"/>
      <c r="I5" s="1396" t="s">
        <v>1370</v>
      </c>
      <c r="J5" s="1398"/>
    </row>
    <row r="6" spans="2:10" ht="12.75">
      <c r="B6" s="365" t="s">
        <v>1111</v>
      </c>
      <c r="C6" s="366" t="s">
        <v>1336</v>
      </c>
      <c r="D6" s="366" t="s">
        <v>1164</v>
      </c>
      <c r="E6" s="366" t="s">
        <v>788</v>
      </c>
      <c r="F6" s="366" t="s">
        <v>270</v>
      </c>
      <c r="G6" s="367" t="s">
        <v>741</v>
      </c>
      <c r="H6" s="368" t="s">
        <v>715</v>
      </c>
      <c r="I6" s="367" t="s">
        <v>741</v>
      </c>
      <c r="J6" s="369" t="s">
        <v>715</v>
      </c>
    </row>
    <row r="7" spans="2:12" ht="15" customHeight="1">
      <c r="B7" s="370" t="s">
        <v>688</v>
      </c>
      <c r="C7" s="371">
        <v>54804.8370197</v>
      </c>
      <c r="D7" s="371">
        <v>47925.1</v>
      </c>
      <c r="E7" s="371">
        <v>50774.73510725476</v>
      </c>
      <c r="F7" s="371">
        <v>51330.58541515337</v>
      </c>
      <c r="G7" s="372">
        <v>-6879.737019699998</v>
      </c>
      <c r="H7" s="1283">
        <v>-12.553156607740712</v>
      </c>
      <c r="I7" s="1289">
        <v>555.8503078986105</v>
      </c>
      <c r="J7" s="1287">
        <v>1.094737976917953</v>
      </c>
      <c r="L7" s="35"/>
    </row>
    <row r="8" spans="2:12" ht="15" customHeight="1">
      <c r="B8" s="370" t="s">
        <v>1699</v>
      </c>
      <c r="C8" s="371">
        <v>1368.6929999999998</v>
      </c>
      <c r="D8" s="371">
        <v>1108.5</v>
      </c>
      <c r="E8" s="371">
        <v>1129.0768704</v>
      </c>
      <c r="F8" s="371">
        <v>1008.36660065</v>
      </c>
      <c r="G8" s="373">
        <v>-260.19299999999976</v>
      </c>
      <c r="H8" s="1284">
        <v>-19.010325909462516</v>
      </c>
      <c r="I8" s="1290">
        <v>-120.71026974999995</v>
      </c>
      <c r="J8" s="1288">
        <v>-10.691058590832325</v>
      </c>
      <c r="L8" s="35"/>
    </row>
    <row r="9" spans="2:12" ht="15" customHeight="1">
      <c r="B9" s="374" t="s">
        <v>689</v>
      </c>
      <c r="C9" s="372">
        <v>84533.61200000001</v>
      </c>
      <c r="D9" s="372">
        <v>73682.9</v>
      </c>
      <c r="E9" s="372">
        <v>90928.12371294542</v>
      </c>
      <c r="F9" s="372">
        <v>95471.87774129999</v>
      </c>
      <c r="G9" s="371">
        <v>-10850.712000000014</v>
      </c>
      <c r="H9" s="1285">
        <v>-12.835973458699499</v>
      </c>
      <c r="I9" s="1289">
        <v>4543.754028354568</v>
      </c>
      <c r="J9" s="1287">
        <v>4.997083237633852</v>
      </c>
      <c r="L9" s="35"/>
    </row>
    <row r="10" spans="2:12" ht="15" customHeight="1">
      <c r="B10" s="370" t="s">
        <v>690</v>
      </c>
      <c r="C10" s="371">
        <v>25452.386000000006</v>
      </c>
      <c r="D10" s="371">
        <v>22255.4</v>
      </c>
      <c r="E10" s="371">
        <v>32145.538985962834</v>
      </c>
      <c r="F10" s="371">
        <v>23672.020452409994</v>
      </c>
      <c r="G10" s="371">
        <v>-3196.9860000000044</v>
      </c>
      <c r="H10" s="1285">
        <v>-12.560653449150125</v>
      </c>
      <c r="I10" s="1290">
        <v>-8473.51853355284</v>
      </c>
      <c r="J10" s="1288">
        <v>-26.359858322030366</v>
      </c>
      <c r="L10" s="35"/>
    </row>
    <row r="11" spans="2:12" ht="15" customHeight="1">
      <c r="B11" s="370" t="s">
        <v>691</v>
      </c>
      <c r="C11" s="371">
        <v>54016.719</v>
      </c>
      <c r="D11" s="371">
        <v>47221.3</v>
      </c>
      <c r="E11" s="371">
        <v>54428.510431352595</v>
      </c>
      <c r="F11" s="371">
        <v>67862.86982348</v>
      </c>
      <c r="G11" s="371">
        <v>-6795.419000000002</v>
      </c>
      <c r="H11" s="1285">
        <v>-12.580214285136426</v>
      </c>
      <c r="I11" s="1290">
        <v>13434.3593921274</v>
      </c>
      <c r="J11" s="1288">
        <v>24.682577725641323</v>
      </c>
      <c r="L11" s="35"/>
    </row>
    <row r="12" spans="2:12" ht="15" customHeight="1">
      <c r="B12" s="370" t="s">
        <v>692</v>
      </c>
      <c r="C12" s="371">
        <v>16582.794</v>
      </c>
      <c r="D12" s="371">
        <v>17343</v>
      </c>
      <c r="E12" s="371">
        <v>19492.665947152593</v>
      </c>
      <c r="F12" s="371">
        <v>20060.3941885</v>
      </c>
      <c r="G12" s="371">
        <v>760.2059999999983</v>
      </c>
      <c r="H12" s="1285">
        <v>4.584305877525815</v>
      </c>
      <c r="I12" s="1290">
        <v>567.7282413474059</v>
      </c>
      <c r="J12" s="1288">
        <v>2.912522293700607</v>
      </c>
      <c r="L12" s="35"/>
    </row>
    <row r="13" spans="2:12" ht="15" customHeight="1">
      <c r="B13" s="370" t="s">
        <v>693</v>
      </c>
      <c r="C13" s="371">
        <v>18644.785</v>
      </c>
      <c r="D13" s="371">
        <v>20068.7</v>
      </c>
      <c r="E13" s="371">
        <v>19886.651507420003</v>
      </c>
      <c r="F13" s="371">
        <v>30475.23465459</v>
      </c>
      <c r="G13" s="371">
        <v>1423.915</v>
      </c>
      <c r="H13" s="1285">
        <v>7.6370684885881</v>
      </c>
      <c r="I13" s="1290">
        <v>10588.583147169997</v>
      </c>
      <c r="J13" s="1288">
        <v>53.24467592354218</v>
      </c>
      <c r="L13" s="35"/>
    </row>
    <row r="14" spans="2:12" ht="15" customHeight="1">
      <c r="B14" s="370" t="s">
        <v>694</v>
      </c>
      <c r="C14" s="371">
        <v>10805.367000000002</v>
      </c>
      <c r="D14" s="371">
        <v>6571.6</v>
      </c>
      <c r="E14" s="371">
        <v>7205.25405352</v>
      </c>
      <c r="F14" s="371">
        <v>7964.11481087</v>
      </c>
      <c r="G14" s="371">
        <v>-4233.767000000002</v>
      </c>
      <c r="H14" s="1285">
        <v>-39.182074981812285</v>
      </c>
      <c r="I14" s="1290">
        <v>758.8607573500003</v>
      </c>
      <c r="J14" s="1288">
        <v>10.5320471938012</v>
      </c>
      <c r="L14" s="35"/>
    </row>
    <row r="15" spans="2:12" ht="15" customHeight="1">
      <c r="B15" s="370" t="s">
        <v>695</v>
      </c>
      <c r="C15" s="371">
        <v>7983.772999999999</v>
      </c>
      <c r="D15" s="371">
        <v>3238</v>
      </c>
      <c r="E15" s="371">
        <v>7843.938923259999</v>
      </c>
      <c r="F15" s="371">
        <v>9363.12616952</v>
      </c>
      <c r="G15" s="371">
        <v>-4745.772999999999</v>
      </c>
      <c r="H15" s="1285">
        <v>-59.4427346569097</v>
      </c>
      <c r="I15" s="1290">
        <v>1519.1872462600004</v>
      </c>
      <c r="J15" s="1288">
        <v>19.36765776891867</v>
      </c>
      <c r="L15" s="35"/>
    </row>
    <row r="16" spans="2:12" ht="15" customHeight="1">
      <c r="B16" s="375" t="s">
        <v>696</v>
      </c>
      <c r="C16" s="373">
        <v>5064.507</v>
      </c>
      <c r="D16" s="373">
        <v>4206.2</v>
      </c>
      <c r="E16" s="373">
        <v>4354.07429563</v>
      </c>
      <c r="F16" s="373">
        <v>3936.98746541</v>
      </c>
      <c r="G16" s="373">
        <v>-858.3069999999998</v>
      </c>
      <c r="H16" s="1284">
        <v>-16.947493605991657</v>
      </c>
      <c r="I16" s="1290">
        <v>-417.08683022000014</v>
      </c>
      <c r="J16" s="1288">
        <v>-9.579230897337066</v>
      </c>
      <c r="L16" s="35"/>
    </row>
    <row r="17" spans="2:12" ht="15" customHeight="1">
      <c r="B17" s="370" t="s">
        <v>697</v>
      </c>
      <c r="C17" s="372">
        <v>38993.29</v>
      </c>
      <c r="D17" s="372">
        <v>44139.4</v>
      </c>
      <c r="E17" s="372">
        <v>44828.1826996335</v>
      </c>
      <c r="F17" s="372">
        <v>46663.145468040006</v>
      </c>
      <c r="G17" s="371">
        <v>5146.11</v>
      </c>
      <c r="H17" s="1285">
        <v>13.1974244799554</v>
      </c>
      <c r="I17" s="1289">
        <v>1834.9627684065053</v>
      </c>
      <c r="J17" s="1287">
        <v>4.093324016058111</v>
      </c>
      <c r="L17" s="35"/>
    </row>
    <row r="18" spans="2:12" ht="15" customHeight="1">
      <c r="B18" s="370" t="s">
        <v>698</v>
      </c>
      <c r="C18" s="371">
        <v>36186.736999999994</v>
      </c>
      <c r="D18" s="371">
        <v>46767</v>
      </c>
      <c r="E18" s="371">
        <v>60318.03601680518</v>
      </c>
      <c r="F18" s="371">
        <v>62480.715427222094</v>
      </c>
      <c r="G18" s="371">
        <v>10580.263000000006</v>
      </c>
      <c r="H18" s="1285">
        <v>29.2379580949783</v>
      </c>
      <c r="I18" s="1290">
        <v>2162.6794104169167</v>
      </c>
      <c r="J18" s="1288">
        <v>3.58546059061733</v>
      </c>
      <c r="L18" s="35"/>
    </row>
    <row r="19" spans="2:12" ht="15" customHeight="1">
      <c r="B19" s="370" t="s">
        <v>666</v>
      </c>
      <c r="C19" s="371">
        <v>12406.536</v>
      </c>
      <c r="D19" s="371">
        <v>7993.6</v>
      </c>
      <c r="E19" s="371">
        <v>9967.060927409002</v>
      </c>
      <c r="F19" s="371">
        <v>5232.545556172701</v>
      </c>
      <c r="G19" s="371">
        <v>-4412.936</v>
      </c>
      <c r="H19" s="1285">
        <v>-35.56944500866317</v>
      </c>
      <c r="I19" s="1290">
        <v>-4734.515371236301</v>
      </c>
      <c r="J19" s="1288">
        <v>-47.50161964212119</v>
      </c>
      <c r="L19" s="35"/>
    </row>
    <row r="20" spans="2:12" ht="15" customHeight="1">
      <c r="B20" s="370" t="s">
        <v>700</v>
      </c>
      <c r="C20" s="371">
        <v>18845.015000000007</v>
      </c>
      <c r="D20" s="371">
        <v>20176.2</v>
      </c>
      <c r="E20" s="371">
        <v>25409.131607160987</v>
      </c>
      <c r="F20" s="371">
        <v>20886.53244179</v>
      </c>
      <c r="G20" s="371">
        <v>1331.184999999994</v>
      </c>
      <c r="H20" s="1285">
        <v>7.063857471060615</v>
      </c>
      <c r="I20" s="1290">
        <v>-4522.599165370986</v>
      </c>
      <c r="J20" s="1288">
        <v>-17.79910952996282</v>
      </c>
      <c r="L20" s="35"/>
    </row>
    <row r="21" spans="2:12" ht="15" customHeight="1">
      <c r="B21" s="370" t="s">
        <v>701</v>
      </c>
      <c r="C21" s="371">
        <v>300013.2819999999</v>
      </c>
      <c r="D21" s="371">
        <v>321517.2</v>
      </c>
      <c r="E21" s="371">
        <v>327101.1500845443</v>
      </c>
      <c r="F21" s="371">
        <v>314905.66254200065</v>
      </c>
      <c r="G21" s="371">
        <v>21503.91800000012</v>
      </c>
      <c r="H21" s="1285">
        <v>7.167655330673036</v>
      </c>
      <c r="I21" s="1290">
        <v>-12195.487542543677</v>
      </c>
      <c r="J21" s="1288">
        <v>-3.728353611533181</v>
      </c>
      <c r="L21" s="35"/>
    </row>
    <row r="22" spans="2:12" ht="15" customHeight="1">
      <c r="B22" s="370" t="s">
        <v>702</v>
      </c>
      <c r="C22" s="371">
        <v>15931.4941</v>
      </c>
      <c r="D22" s="371">
        <v>19608.5</v>
      </c>
      <c r="E22" s="371">
        <v>20120.22801351</v>
      </c>
      <c r="F22" s="371">
        <v>25214.29711387</v>
      </c>
      <c r="G22" s="373">
        <v>3677.0059</v>
      </c>
      <c r="H22" s="1284">
        <v>23.08010709428691</v>
      </c>
      <c r="I22" s="1290">
        <v>5094.06910036</v>
      </c>
      <c r="J22" s="1288">
        <v>25.31814796999079</v>
      </c>
      <c r="L22" s="35"/>
    </row>
    <row r="23" spans="2:12" ht="15" customHeight="1" thickBot="1">
      <c r="B23" s="376" t="s">
        <v>1174</v>
      </c>
      <c r="C23" s="377">
        <v>563083.4961196999</v>
      </c>
      <c r="D23" s="377">
        <v>582918.4</v>
      </c>
      <c r="E23" s="377">
        <v>630575.7250396631</v>
      </c>
      <c r="F23" s="377">
        <v>623193.7283061988</v>
      </c>
      <c r="G23" s="1176">
        <v>19834.903880300117</v>
      </c>
      <c r="H23" s="1286">
        <v>3.5225510989019693</v>
      </c>
      <c r="I23" s="1294">
        <v>-7381.996733464301</v>
      </c>
      <c r="J23" s="1295">
        <v>-1.1706756921224606</v>
      </c>
      <c r="L23" s="35"/>
    </row>
    <row r="24" spans="2:10" ht="13.5" thickTop="1">
      <c r="B24" s="381" t="s">
        <v>790</v>
      </c>
      <c r="C24" s="378"/>
      <c r="D24" s="378"/>
      <c r="E24" s="378"/>
      <c r="F24" s="378"/>
      <c r="G24" s="378"/>
      <c r="H24" s="379"/>
      <c r="I24" s="378"/>
      <c r="J24" s="380"/>
    </row>
    <row r="25" spans="2:10" ht="12.75">
      <c r="B25" s="15" t="s">
        <v>332</v>
      </c>
      <c r="C25" s="381"/>
      <c r="D25" s="381"/>
      <c r="E25" s="381"/>
      <c r="F25" s="381"/>
      <c r="G25" s="381"/>
      <c r="H25" s="381"/>
      <c r="I25" s="378"/>
      <c r="J25" s="380"/>
    </row>
    <row r="26" spans="3:10" ht="12.75">
      <c r="C26" s="81"/>
      <c r="D26" s="81"/>
      <c r="E26" s="81"/>
      <c r="F26" s="81"/>
      <c r="G26" s="81"/>
      <c r="H26" s="81"/>
      <c r="I26" s="378"/>
      <c r="J26" s="380"/>
    </row>
    <row r="27" spans="2:10" ht="12.75">
      <c r="B27" s="141"/>
      <c r="C27" s="81"/>
      <c r="D27" s="81"/>
      <c r="E27" s="81"/>
      <c r="F27" s="81"/>
      <c r="G27" s="81"/>
      <c r="H27" s="362"/>
      <c r="I27" s="81"/>
      <c r="J27" s="380"/>
    </row>
    <row r="28" spans="2:10" ht="12.75">
      <c r="B28" s="81"/>
      <c r="C28" s="81"/>
      <c r="D28" s="81"/>
      <c r="E28" s="81"/>
      <c r="F28" s="81"/>
      <c r="G28" s="81"/>
      <c r="H28" s="362"/>
      <c r="I28" s="81"/>
      <c r="J28" s="380"/>
    </row>
    <row r="29" spans="2:10" ht="12.75">
      <c r="B29" s="141"/>
      <c r="C29" s="81"/>
      <c r="D29" s="81"/>
      <c r="E29" s="81"/>
      <c r="F29" s="81"/>
      <c r="G29" s="81"/>
      <c r="H29" s="362"/>
      <c r="I29" s="81"/>
      <c r="J29" s="380"/>
    </row>
    <row r="30" spans="2:10" ht="12.75">
      <c r="B30" s="81"/>
      <c r="C30" s="81"/>
      <c r="D30" s="81"/>
      <c r="E30" s="81"/>
      <c r="F30" s="81"/>
      <c r="G30" s="81"/>
      <c r="H30" s="362"/>
      <c r="I30" s="81"/>
      <c r="J30" s="380"/>
    </row>
    <row r="31" spans="2:10" ht="12.75">
      <c r="B31" s="81"/>
      <c r="C31" s="81"/>
      <c r="D31" s="81"/>
      <c r="E31" s="81"/>
      <c r="F31" s="81"/>
      <c r="G31" s="81"/>
      <c r="H31" s="362"/>
      <c r="I31" s="81"/>
      <c r="J31" s="380"/>
    </row>
    <row r="32" spans="2:10" ht="12.75">
      <c r="B32" s="381"/>
      <c r="C32" s="381"/>
      <c r="D32" s="381"/>
      <c r="E32" s="381"/>
      <c r="F32" s="381"/>
      <c r="G32" s="81"/>
      <c r="H32" s="382"/>
      <c r="I32" s="381"/>
      <c r="J32" s="383"/>
    </row>
    <row r="33" spans="2:10" ht="12.75">
      <c r="B33" s="81"/>
      <c r="C33" s="81"/>
      <c r="D33" s="81"/>
      <c r="E33" s="81"/>
      <c r="F33" s="81"/>
      <c r="G33" s="81"/>
      <c r="H33" s="362"/>
      <c r="I33" s="81"/>
      <c r="J33" s="380"/>
    </row>
    <row r="34" ht="12.75">
      <c r="G34" s="81"/>
    </row>
    <row r="35" ht="12.75">
      <c r="G35" s="81"/>
    </row>
    <row r="36" ht="12.75">
      <c r="G36" s="81"/>
    </row>
    <row r="37" ht="12.75">
      <c r="G37" s="81"/>
    </row>
    <row r="38" ht="12.75">
      <c r="G38" s="81"/>
    </row>
    <row r="39" ht="12.75">
      <c r="G39" s="81"/>
    </row>
    <row r="40" ht="12.75">
      <c r="G40" s="81"/>
    </row>
    <row r="41" ht="12.75">
      <c r="G41" s="81"/>
    </row>
    <row r="42" ht="12.75">
      <c r="G42" s="81"/>
    </row>
    <row r="43" ht="12.75">
      <c r="G43" s="81"/>
    </row>
  </sheetData>
  <mergeCells count="10">
    <mergeCell ref="B1:J1"/>
    <mergeCell ref="B2:J2"/>
    <mergeCell ref="I3:J3"/>
    <mergeCell ref="C4:C5"/>
    <mergeCell ref="D4:D5"/>
    <mergeCell ref="E4:E5"/>
    <mergeCell ref="F4:F5"/>
    <mergeCell ref="G4:J4"/>
    <mergeCell ref="G5:H5"/>
    <mergeCell ref="I5:J5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workbookViewId="0" topLeftCell="A1">
      <selection activeCell="A1" sqref="A1:I1"/>
    </sheetView>
  </sheetViews>
  <sheetFormatPr defaultColWidth="9.140625" defaultRowHeight="12.75"/>
  <cols>
    <col min="1" max="1" width="49.28125" style="15" bestFit="1" customWidth="1"/>
    <col min="2" max="4" width="7.421875" style="15" bestFit="1" customWidth="1"/>
    <col min="5" max="5" width="8.421875" style="15" bestFit="1" customWidth="1"/>
    <col min="6" max="6" width="7.140625" style="15" bestFit="1" customWidth="1"/>
    <col min="7" max="7" width="6.8515625" style="15" bestFit="1" customWidth="1"/>
    <col min="8" max="8" width="7.140625" style="15" bestFit="1" customWidth="1"/>
    <col min="9" max="9" width="10.28125" style="15" customWidth="1"/>
    <col min="10" max="10" width="9.140625" style="15" customWidth="1"/>
    <col min="11" max="11" width="48.00390625" style="15" customWidth="1"/>
    <col min="12" max="14" width="9.28125" style="15" bestFit="1" customWidth="1"/>
    <col min="15" max="15" width="8.57421875" style="15" bestFit="1" customWidth="1"/>
    <col min="16" max="16" width="7.421875" style="15" bestFit="1" customWidth="1"/>
    <col min="17" max="19" width="9.28125" style="15" bestFit="1" customWidth="1"/>
    <col min="20" max="16384" width="9.140625" style="15" customWidth="1"/>
  </cols>
  <sheetData>
    <row r="1" spans="1:9" ht="12.75">
      <c r="A1" s="1380" t="s">
        <v>1203</v>
      </c>
      <c r="B1" s="1380"/>
      <c r="C1" s="1380"/>
      <c r="D1" s="1380"/>
      <c r="E1" s="1380"/>
      <c r="F1" s="1380"/>
      <c r="G1" s="1380"/>
      <c r="H1" s="1380"/>
      <c r="I1" s="1380"/>
    </row>
    <row r="2" spans="1:9" ht="15.75">
      <c r="A2" s="1381" t="s">
        <v>1739</v>
      </c>
      <c r="B2" s="1381"/>
      <c r="C2" s="1381"/>
      <c r="D2" s="1381"/>
      <c r="E2" s="1381"/>
      <c r="F2" s="1381"/>
      <c r="G2" s="1381"/>
      <c r="H2" s="1381"/>
      <c r="I2" s="1381"/>
    </row>
    <row r="3" spans="1:19" ht="13.5" thickBot="1">
      <c r="A3" s="109"/>
      <c r="B3" s="109"/>
      <c r="C3" s="109"/>
      <c r="D3" s="109"/>
      <c r="E3" s="109"/>
      <c r="F3" s="109"/>
      <c r="G3" s="109"/>
      <c r="H3" s="1421" t="s">
        <v>488</v>
      </c>
      <c r="I3" s="1421"/>
      <c r="S3" s="229" t="s">
        <v>262</v>
      </c>
    </row>
    <row r="4" spans="1:19" ht="13.5" thickTop="1">
      <c r="A4" s="384"/>
      <c r="B4" s="410">
        <v>2009</v>
      </c>
      <c r="C4" s="410">
        <v>2009</v>
      </c>
      <c r="D4" s="410">
        <v>2010</v>
      </c>
      <c r="E4" s="410">
        <v>2010</v>
      </c>
      <c r="F4" s="1399" t="s">
        <v>271</v>
      </c>
      <c r="G4" s="1400"/>
      <c r="H4" s="1400"/>
      <c r="I4" s="1401"/>
      <c r="K4" s="384"/>
      <c r="L4" s="410">
        <v>2009</v>
      </c>
      <c r="M4" s="410">
        <v>2009</v>
      </c>
      <c r="N4" s="410">
        <v>2010</v>
      </c>
      <c r="O4" s="410">
        <v>2010</v>
      </c>
      <c r="P4" s="1399" t="s">
        <v>271</v>
      </c>
      <c r="Q4" s="1400"/>
      <c r="R4" s="1400"/>
      <c r="S4" s="1401"/>
    </row>
    <row r="5" spans="1:19" ht="12.75">
      <c r="A5" s="385" t="s">
        <v>426</v>
      </c>
      <c r="B5" s="220" t="str">
        <f>'[1]Data inputs for Bartamane'!B5</f>
        <v>Jul</v>
      </c>
      <c r="C5" s="220" t="str">
        <f>'[1]Data inputs for Bartamane'!C5</f>
        <v>Dec</v>
      </c>
      <c r="D5" s="220" t="str">
        <f>'[1]Data inputs for Bartamane'!D5</f>
        <v>Jul  (p)</v>
      </c>
      <c r="E5" s="220" t="str">
        <f>'[1]Data inputs for Bartamane'!E5</f>
        <v>Dec (e)</v>
      </c>
      <c r="F5" s="1377" t="s">
        <v>1490</v>
      </c>
      <c r="G5" s="1378"/>
      <c r="H5" s="1377" t="s">
        <v>1370</v>
      </c>
      <c r="I5" s="1379"/>
      <c r="K5" s="385" t="s">
        <v>426</v>
      </c>
      <c r="L5" s="220" t="s">
        <v>1336</v>
      </c>
      <c r="M5" s="220" t="s">
        <v>1164</v>
      </c>
      <c r="N5" s="220" t="s">
        <v>788</v>
      </c>
      <c r="O5" s="220" t="s">
        <v>270</v>
      </c>
      <c r="P5" s="1377" t="s">
        <v>1490</v>
      </c>
      <c r="Q5" s="1378"/>
      <c r="R5" s="1377" t="s">
        <v>1370</v>
      </c>
      <c r="S5" s="1379"/>
    </row>
    <row r="6" spans="1:19" ht="12.75">
      <c r="A6" s="386"/>
      <c r="B6" s="241"/>
      <c r="C6" s="241"/>
      <c r="D6" s="241"/>
      <c r="E6" s="82"/>
      <c r="F6" s="233" t="s">
        <v>741</v>
      </c>
      <c r="G6" s="233" t="s">
        <v>789</v>
      </c>
      <c r="H6" s="233" t="s">
        <v>741</v>
      </c>
      <c r="I6" s="387" t="s">
        <v>789</v>
      </c>
      <c r="K6" s="386"/>
      <c r="L6" s="241"/>
      <c r="M6" s="241"/>
      <c r="N6" s="241"/>
      <c r="O6" s="82"/>
      <c r="P6" s="233" t="s">
        <v>741</v>
      </c>
      <c r="Q6" s="233" t="s">
        <v>789</v>
      </c>
      <c r="R6" s="233" t="s">
        <v>741</v>
      </c>
      <c r="S6" s="387" t="s">
        <v>789</v>
      </c>
    </row>
    <row r="7" spans="1:19" ht="15" customHeight="1">
      <c r="A7" s="388" t="s">
        <v>427</v>
      </c>
      <c r="B7" s="130">
        <v>13376.255219329998</v>
      </c>
      <c r="C7" s="130">
        <v>14182.656779970002</v>
      </c>
      <c r="D7" s="130">
        <v>14290.870771449143</v>
      </c>
      <c r="E7" s="389">
        <v>14896.662511300001</v>
      </c>
      <c r="F7" s="389">
        <v>806.4015606400044</v>
      </c>
      <c r="G7" s="389">
        <v>6.028604773290175</v>
      </c>
      <c r="H7" s="389">
        <v>605.791739850858</v>
      </c>
      <c r="I7" s="390">
        <v>4.239012090579759</v>
      </c>
      <c r="K7" s="388" t="s">
        <v>506</v>
      </c>
      <c r="L7" s="130">
        <v>6977.660469810001</v>
      </c>
      <c r="M7" s="130">
        <v>8482.28916966</v>
      </c>
      <c r="N7" s="130">
        <v>10546.397792374953</v>
      </c>
      <c r="O7" s="225">
        <v>12138.549068284497</v>
      </c>
      <c r="P7" s="225">
        <v>1504.628699849999</v>
      </c>
      <c r="Q7" s="225">
        <v>21.563512675344743</v>
      </c>
      <c r="R7" s="225">
        <v>1592.151275909544</v>
      </c>
      <c r="S7" s="406">
        <v>15.096635905964684</v>
      </c>
    </row>
    <row r="8" spans="1:19" ht="15" customHeight="1">
      <c r="A8" s="391" t="s">
        <v>428</v>
      </c>
      <c r="B8" s="392">
        <v>746.10944347</v>
      </c>
      <c r="C8" s="392">
        <v>926.97420123</v>
      </c>
      <c r="D8" s="392">
        <v>741.6803736830632</v>
      </c>
      <c r="E8" s="393">
        <v>1105.74780413</v>
      </c>
      <c r="F8" s="393">
        <v>180.86475775999997</v>
      </c>
      <c r="G8" s="393">
        <v>24.241049264681006</v>
      </c>
      <c r="H8" s="393">
        <v>364.0674304469369</v>
      </c>
      <c r="I8" s="394">
        <v>49.08683623904428</v>
      </c>
      <c r="K8" s="391" t="s">
        <v>507</v>
      </c>
      <c r="L8" s="392">
        <v>6234.48889921</v>
      </c>
      <c r="M8" s="392">
        <v>6668.890541640001</v>
      </c>
      <c r="N8" s="392">
        <v>7226.027425065235</v>
      </c>
      <c r="O8" s="202">
        <v>7631.413695229998</v>
      </c>
      <c r="P8" s="202">
        <v>434.4016424300007</v>
      </c>
      <c r="Q8" s="202">
        <v>6.967718596548399</v>
      </c>
      <c r="R8" s="202">
        <v>405.3862701647631</v>
      </c>
      <c r="S8" s="397">
        <v>5.610084854626792</v>
      </c>
    </row>
    <row r="9" spans="1:19" ht="15" customHeight="1">
      <c r="A9" s="395" t="s">
        <v>429</v>
      </c>
      <c r="B9" s="396">
        <v>721.41223423</v>
      </c>
      <c r="C9" s="396">
        <v>680.6896925799999</v>
      </c>
      <c r="D9" s="396">
        <v>885.7339237749632</v>
      </c>
      <c r="E9" s="202">
        <v>874.8228189900001</v>
      </c>
      <c r="F9" s="202">
        <v>-40.72254165000004</v>
      </c>
      <c r="G9" s="202">
        <v>-5.644836574398448</v>
      </c>
      <c r="H9" s="202">
        <v>-10.911104784963072</v>
      </c>
      <c r="I9" s="397">
        <v>-1.2318716142721928</v>
      </c>
      <c r="K9" s="395" t="s">
        <v>508</v>
      </c>
      <c r="L9" s="396">
        <v>0</v>
      </c>
      <c r="M9" s="396">
        <v>2.8432500000000003</v>
      </c>
      <c r="N9" s="396">
        <v>136.14212250995706</v>
      </c>
      <c r="O9" s="202">
        <v>122.43926632</v>
      </c>
      <c r="P9" s="202">
        <v>2.8432500000000003</v>
      </c>
      <c r="Q9" s="938" t="s">
        <v>1461</v>
      </c>
      <c r="R9" s="202">
        <v>-13.70285618995706</v>
      </c>
      <c r="S9" s="397">
        <v>-10.06511132434774</v>
      </c>
    </row>
    <row r="10" spans="1:19" ht="15" customHeight="1">
      <c r="A10" s="395" t="s">
        <v>430</v>
      </c>
      <c r="B10" s="396">
        <v>769.22578507</v>
      </c>
      <c r="C10" s="396">
        <v>613.5492740999999</v>
      </c>
      <c r="D10" s="396">
        <v>893.5025933312778</v>
      </c>
      <c r="E10" s="202">
        <v>1045.69773018</v>
      </c>
      <c r="F10" s="202">
        <v>-155.6765109700001</v>
      </c>
      <c r="G10" s="202">
        <v>-20.238077556881876</v>
      </c>
      <c r="H10" s="202">
        <v>152.1951368487222</v>
      </c>
      <c r="I10" s="397">
        <v>17.03354170258058</v>
      </c>
      <c r="K10" s="395" t="s">
        <v>509</v>
      </c>
      <c r="L10" s="396">
        <v>451.44644139</v>
      </c>
      <c r="M10" s="396">
        <v>568.81500578</v>
      </c>
      <c r="N10" s="396">
        <v>1744.399445865384</v>
      </c>
      <c r="O10" s="202">
        <v>3059.1753476345007</v>
      </c>
      <c r="P10" s="202">
        <v>117.36856438999996</v>
      </c>
      <c r="Q10" s="202">
        <v>25.998336375988053</v>
      </c>
      <c r="R10" s="202">
        <v>1314.7759017691167</v>
      </c>
      <c r="S10" s="397">
        <v>75.3712634388545</v>
      </c>
    </row>
    <row r="11" spans="1:19" ht="15" customHeight="1">
      <c r="A11" s="395" t="s">
        <v>431</v>
      </c>
      <c r="B11" s="396">
        <v>56.1373872</v>
      </c>
      <c r="C11" s="396">
        <v>42.132325959999996</v>
      </c>
      <c r="D11" s="396">
        <v>157.0946017</v>
      </c>
      <c r="E11" s="202">
        <v>142.22885526</v>
      </c>
      <c r="F11" s="202">
        <v>-14.005061240000003</v>
      </c>
      <c r="G11" s="202">
        <v>-24.94783234229327</v>
      </c>
      <c r="H11" s="202">
        <v>-14.86574644000001</v>
      </c>
      <c r="I11" s="397">
        <v>-9.462926338098358</v>
      </c>
      <c r="K11" s="395" t="s">
        <v>510</v>
      </c>
      <c r="L11" s="396">
        <v>291.72512921</v>
      </c>
      <c r="M11" s="396">
        <v>1241.7403722399997</v>
      </c>
      <c r="N11" s="396">
        <v>1439.828798934378</v>
      </c>
      <c r="O11" s="202">
        <v>1325.5207591</v>
      </c>
      <c r="P11" s="202">
        <v>950.0152430299997</v>
      </c>
      <c r="Q11" s="202">
        <v>325.6542367819558</v>
      </c>
      <c r="R11" s="202">
        <v>-114.30803983437795</v>
      </c>
      <c r="S11" s="397">
        <v>-7.939002186855666</v>
      </c>
    </row>
    <row r="12" spans="1:19" ht="15" customHeight="1">
      <c r="A12" s="398" t="s">
        <v>432</v>
      </c>
      <c r="B12" s="399">
        <v>11083.370369359998</v>
      </c>
      <c r="C12" s="399">
        <v>11919.3112861</v>
      </c>
      <c r="D12" s="399">
        <v>11612.85927895984</v>
      </c>
      <c r="E12" s="202">
        <v>11728.16530274</v>
      </c>
      <c r="F12" s="202">
        <v>835.9409167400026</v>
      </c>
      <c r="G12" s="202">
        <v>7.542298857493414</v>
      </c>
      <c r="H12" s="202">
        <v>115.3060237801601</v>
      </c>
      <c r="I12" s="397">
        <v>0.9929167400579061</v>
      </c>
      <c r="K12" s="388" t="s">
        <v>511</v>
      </c>
      <c r="L12" s="130">
        <v>18432.814599690002</v>
      </c>
      <c r="M12" s="130">
        <v>20163.1108702</v>
      </c>
      <c r="N12" s="130">
        <v>22276.011788368305</v>
      </c>
      <c r="O12" s="225">
        <v>20600.576267193</v>
      </c>
      <c r="P12" s="225">
        <v>1730.2962705099962</v>
      </c>
      <c r="Q12" s="225">
        <v>9.387043205757063</v>
      </c>
      <c r="R12" s="225">
        <v>-1675.4355211753063</v>
      </c>
      <c r="S12" s="406">
        <v>-7.521254419743824</v>
      </c>
    </row>
    <row r="13" spans="1:19" ht="15" customHeight="1">
      <c r="A13" s="388" t="s">
        <v>433</v>
      </c>
      <c r="B13" s="130">
        <v>1709.3661756</v>
      </c>
      <c r="C13" s="130">
        <v>1876.3274510599997</v>
      </c>
      <c r="D13" s="130">
        <v>2019.7545935820049</v>
      </c>
      <c r="E13" s="400">
        <v>2224.6594669399997</v>
      </c>
      <c r="F13" s="400">
        <v>166.9612754599998</v>
      </c>
      <c r="G13" s="400">
        <v>9.767437652812756</v>
      </c>
      <c r="H13" s="400">
        <v>204.9048733579948</v>
      </c>
      <c r="I13" s="401">
        <v>10.14503811547714</v>
      </c>
      <c r="K13" s="395" t="s">
        <v>512</v>
      </c>
      <c r="L13" s="396">
        <v>3818.9523247999996</v>
      </c>
      <c r="M13" s="396">
        <v>4594.63918936</v>
      </c>
      <c r="N13" s="396">
        <v>4318.397210327535</v>
      </c>
      <c r="O13" s="202">
        <v>4087.5345514699998</v>
      </c>
      <c r="P13" s="202">
        <v>775.6868645600007</v>
      </c>
      <c r="Q13" s="202">
        <v>20.311509508059224</v>
      </c>
      <c r="R13" s="202">
        <v>-230.86265885753483</v>
      </c>
      <c r="S13" s="397">
        <v>-5.346026491157925</v>
      </c>
    </row>
    <row r="14" spans="1:19" ht="15" customHeight="1">
      <c r="A14" s="391" t="s">
        <v>434</v>
      </c>
      <c r="B14" s="392">
        <v>1062.3656139199998</v>
      </c>
      <c r="C14" s="392">
        <v>1016.0497343399999</v>
      </c>
      <c r="D14" s="392">
        <v>1075.4058550534974</v>
      </c>
      <c r="E14" s="202">
        <v>1272.4181064499999</v>
      </c>
      <c r="F14" s="202">
        <v>-46.31587957999989</v>
      </c>
      <c r="G14" s="202">
        <v>-4.359693025934822</v>
      </c>
      <c r="H14" s="202">
        <v>197.0122513965025</v>
      </c>
      <c r="I14" s="397">
        <v>18.319804608716947</v>
      </c>
      <c r="K14" s="395" t="s">
        <v>626</v>
      </c>
      <c r="L14" s="396">
        <v>2504.6424484299996</v>
      </c>
      <c r="M14" s="396">
        <v>3037.3605292799994</v>
      </c>
      <c r="N14" s="396">
        <v>3787.7683331314693</v>
      </c>
      <c r="O14" s="202">
        <v>3838.6854800800006</v>
      </c>
      <c r="P14" s="202">
        <v>532.7180808499998</v>
      </c>
      <c r="Q14" s="202">
        <v>21.26922671872493</v>
      </c>
      <c r="R14" s="202">
        <v>50.917146948531354</v>
      </c>
      <c r="S14" s="397">
        <v>1.3442518778976251</v>
      </c>
    </row>
    <row r="15" spans="1:19" ht="15" customHeight="1">
      <c r="A15" s="395" t="s">
        <v>435</v>
      </c>
      <c r="B15" s="396">
        <v>54.034304320000004</v>
      </c>
      <c r="C15" s="396">
        <v>68.37999515</v>
      </c>
      <c r="D15" s="396">
        <v>46.32226246</v>
      </c>
      <c r="E15" s="202">
        <v>92.68106298999999</v>
      </c>
      <c r="F15" s="202">
        <v>14.345690829999995</v>
      </c>
      <c r="G15" s="202">
        <v>26.549228329178558</v>
      </c>
      <c r="H15" s="202">
        <v>46.35880052999999</v>
      </c>
      <c r="I15" s="397">
        <v>100.07887799096933</v>
      </c>
      <c r="K15" s="395" t="s">
        <v>627</v>
      </c>
      <c r="L15" s="396">
        <v>90.63437810999999</v>
      </c>
      <c r="M15" s="396">
        <v>8.82885854</v>
      </c>
      <c r="N15" s="396">
        <v>2.46973165</v>
      </c>
      <c r="O15" s="202">
        <v>1.754</v>
      </c>
      <c r="P15" s="202">
        <v>-81.80551956999999</v>
      </c>
      <c r="Q15" s="202">
        <v>-90.2588193088447</v>
      </c>
      <c r="R15" s="202">
        <v>-0.7157316499999999</v>
      </c>
      <c r="S15" s="397">
        <v>-28.980138388719272</v>
      </c>
    </row>
    <row r="16" spans="1:19" ht="15" customHeight="1">
      <c r="A16" s="395" t="s">
        <v>436</v>
      </c>
      <c r="B16" s="396">
        <v>116.40138019000001</v>
      </c>
      <c r="C16" s="396">
        <v>78.30863702</v>
      </c>
      <c r="D16" s="396">
        <v>44.088568620000004</v>
      </c>
      <c r="E16" s="202">
        <v>43.10457996</v>
      </c>
      <c r="F16" s="202">
        <v>-38.092743170000006</v>
      </c>
      <c r="G16" s="202">
        <v>-32.72533633864295</v>
      </c>
      <c r="H16" s="202">
        <v>-0.9839886600000014</v>
      </c>
      <c r="I16" s="397">
        <v>-2.2318453304325065</v>
      </c>
      <c r="K16" s="395" t="s">
        <v>628</v>
      </c>
      <c r="L16" s="396">
        <v>0</v>
      </c>
      <c r="M16" s="396">
        <v>0</v>
      </c>
      <c r="N16" s="396">
        <v>0</v>
      </c>
      <c r="O16" s="202">
        <v>0</v>
      </c>
      <c r="P16" s="202">
        <v>0</v>
      </c>
      <c r="Q16" s="938" t="s">
        <v>1461</v>
      </c>
      <c r="R16" s="202">
        <v>0</v>
      </c>
      <c r="S16" s="939" t="s">
        <v>1461</v>
      </c>
    </row>
    <row r="17" spans="1:19" ht="15" customHeight="1">
      <c r="A17" s="395" t="s">
        <v>437</v>
      </c>
      <c r="B17" s="396">
        <v>18.417001</v>
      </c>
      <c r="C17" s="396">
        <v>13.917000999999999</v>
      </c>
      <c r="D17" s="396">
        <v>14.007960419358204</v>
      </c>
      <c r="E17" s="202">
        <v>17.9</v>
      </c>
      <c r="F17" s="202">
        <v>-4.5</v>
      </c>
      <c r="G17" s="202">
        <v>-24.433945570182683</v>
      </c>
      <c r="H17" s="202">
        <v>3.8920395806417947</v>
      </c>
      <c r="I17" s="397">
        <v>27.784484422608855</v>
      </c>
      <c r="K17" s="395" t="s">
        <v>629</v>
      </c>
      <c r="L17" s="396">
        <v>1527.2861295600003</v>
      </c>
      <c r="M17" s="396">
        <v>855.52916969</v>
      </c>
      <c r="N17" s="396">
        <v>16.860428059999997</v>
      </c>
      <c r="O17" s="202">
        <v>9.53418826</v>
      </c>
      <c r="P17" s="202">
        <v>-671.7569598700003</v>
      </c>
      <c r="Q17" s="202">
        <v>-43.983700687671956</v>
      </c>
      <c r="R17" s="202">
        <v>-7.326239799999996</v>
      </c>
      <c r="S17" s="397">
        <v>-43.452276383070654</v>
      </c>
    </row>
    <row r="18" spans="1:19" ht="15" customHeight="1">
      <c r="A18" s="395" t="s">
        <v>438</v>
      </c>
      <c r="B18" s="396">
        <v>3.65</v>
      </c>
      <c r="C18" s="396">
        <v>3.521</v>
      </c>
      <c r="D18" s="396">
        <v>6.355261304455981</v>
      </c>
      <c r="E18" s="202">
        <v>6.4030000000000005</v>
      </c>
      <c r="F18" s="202">
        <v>-0.129</v>
      </c>
      <c r="G18" s="202">
        <v>-3.534246575342466</v>
      </c>
      <c r="H18" s="202">
        <v>0.04773869554401955</v>
      </c>
      <c r="I18" s="397">
        <v>0.7511680992652126</v>
      </c>
      <c r="K18" s="395" t="s">
        <v>630</v>
      </c>
      <c r="L18" s="396">
        <v>2765.70155271</v>
      </c>
      <c r="M18" s="396">
        <v>2974.2862624699997</v>
      </c>
      <c r="N18" s="396">
        <v>5461.622939834559</v>
      </c>
      <c r="O18" s="202">
        <v>5057.394983887999</v>
      </c>
      <c r="P18" s="202">
        <v>208.58470975999944</v>
      </c>
      <c r="Q18" s="202">
        <v>7.541837243993867</v>
      </c>
      <c r="R18" s="202">
        <v>-404.22795594655963</v>
      </c>
      <c r="S18" s="397">
        <v>-7.4012424585063785</v>
      </c>
    </row>
    <row r="19" spans="1:19" ht="15" customHeight="1">
      <c r="A19" s="395" t="s">
        <v>439</v>
      </c>
      <c r="B19" s="396">
        <v>173.79593448000003</v>
      </c>
      <c r="C19" s="396">
        <v>297.87247134999996</v>
      </c>
      <c r="D19" s="396">
        <v>345.9447235550982</v>
      </c>
      <c r="E19" s="202">
        <v>361.86802832</v>
      </c>
      <c r="F19" s="202">
        <v>124.07653686999993</v>
      </c>
      <c r="G19" s="202">
        <v>71.39208246800406</v>
      </c>
      <c r="H19" s="202">
        <v>15.923304764901786</v>
      </c>
      <c r="I19" s="397">
        <v>4.602846547640926</v>
      </c>
      <c r="K19" s="395" t="s">
        <v>631</v>
      </c>
      <c r="L19" s="396">
        <v>762.0771883</v>
      </c>
      <c r="M19" s="396">
        <v>975.31335886</v>
      </c>
      <c r="N19" s="396">
        <v>1091.397192783338</v>
      </c>
      <c r="O19" s="202">
        <v>1299.9476614100001</v>
      </c>
      <c r="P19" s="202">
        <v>213.23617056</v>
      </c>
      <c r="Q19" s="202">
        <v>27.98091503508661</v>
      </c>
      <c r="R19" s="202">
        <v>208.55046862666222</v>
      </c>
      <c r="S19" s="397">
        <v>19.10857660306107</v>
      </c>
    </row>
    <row r="20" spans="1:19" ht="15" customHeight="1">
      <c r="A20" s="398" t="s">
        <v>440</v>
      </c>
      <c r="B20" s="399">
        <v>280.70194168999996</v>
      </c>
      <c r="C20" s="399">
        <v>398.27861219999994</v>
      </c>
      <c r="D20" s="399">
        <v>487.62996216959516</v>
      </c>
      <c r="E20" s="202">
        <v>430.2846892199999</v>
      </c>
      <c r="F20" s="202">
        <v>117.57667050999999</v>
      </c>
      <c r="G20" s="202">
        <v>41.88666091944909</v>
      </c>
      <c r="H20" s="202">
        <v>-57.345272949595255</v>
      </c>
      <c r="I20" s="397">
        <v>-11.759997825902845</v>
      </c>
      <c r="K20" s="398" t="s">
        <v>632</v>
      </c>
      <c r="L20" s="399">
        <v>6963.520577780002</v>
      </c>
      <c r="M20" s="399">
        <v>7717.153501999999</v>
      </c>
      <c r="N20" s="399">
        <v>7597.495952581402</v>
      </c>
      <c r="O20" s="202">
        <v>6305.725402085</v>
      </c>
      <c r="P20" s="202">
        <v>753.6329242199972</v>
      </c>
      <c r="Q20" s="202">
        <v>10.822584866407595</v>
      </c>
      <c r="R20" s="202">
        <v>-1291.7705504964024</v>
      </c>
      <c r="S20" s="397">
        <v>-17.002582937309725</v>
      </c>
    </row>
    <row r="21" spans="1:19" ht="15" customHeight="1">
      <c r="A21" s="388" t="s">
        <v>441</v>
      </c>
      <c r="B21" s="130">
        <v>87878.03042685952</v>
      </c>
      <c r="C21" s="130">
        <v>95111.23348104439</v>
      </c>
      <c r="D21" s="130">
        <v>94713.70807512726</v>
      </c>
      <c r="E21" s="400">
        <v>105426.16023921143</v>
      </c>
      <c r="F21" s="400">
        <v>7233.203054184865</v>
      </c>
      <c r="G21" s="400">
        <v>8.23095717900167</v>
      </c>
      <c r="H21" s="400">
        <v>10712.45216408417</v>
      </c>
      <c r="I21" s="401">
        <v>11.31035029859354</v>
      </c>
      <c r="K21" s="388" t="s">
        <v>633</v>
      </c>
      <c r="L21" s="130">
        <v>68808.33648494998</v>
      </c>
      <c r="M21" s="130">
        <v>82272.80471046</v>
      </c>
      <c r="N21" s="130">
        <v>88584.1486379595</v>
      </c>
      <c r="O21" s="227">
        <v>93921.86210118802</v>
      </c>
      <c r="P21" s="227">
        <v>13464.46822551002</v>
      </c>
      <c r="Q21" s="227">
        <v>19.568076941454642</v>
      </c>
      <c r="R21" s="227">
        <v>5337.713463228516</v>
      </c>
      <c r="S21" s="407">
        <v>6.025585327961524</v>
      </c>
    </row>
    <row r="22" spans="1:19" ht="15" customHeight="1">
      <c r="A22" s="391" t="s">
        <v>442</v>
      </c>
      <c r="B22" s="392">
        <v>17877.220434752508</v>
      </c>
      <c r="C22" s="392">
        <v>16088.694027654</v>
      </c>
      <c r="D22" s="392">
        <v>18974.568644060248</v>
      </c>
      <c r="E22" s="202">
        <v>21535.0839190865</v>
      </c>
      <c r="F22" s="202">
        <v>-1788.5264070985068</v>
      </c>
      <c r="G22" s="202">
        <v>-10.004499377440647</v>
      </c>
      <c r="H22" s="202">
        <v>2560.515275026253</v>
      </c>
      <c r="I22" s="397">
        <v>13.49445841462009</v>
      </c>
      <c r="K22" s="391" t="s">
        <v>634</v>
      </c>
      <c r="L22" s="392">
        <v>28104.00931019999</v>
      </c>
      <c r="M22" s="392">
        <v>32732.261010609996</v>
      </c>
      <c r="N22" s="392">
        <v>33324.01520557977</v>
      </c>
      <c r="O22" s="202">
        <v>35739.017084137005</v>
      </c>
      <c r="P22" s="202">
        <v>4628.251700410008</v>
      </c>
      <c r="Q22" s="202">
        <v>16.468296922781917</v>
      </c>
      <c r="R22" s="202">
        <v>2415.001878557232</v>
      </c>
      <c r="S22" s="397">
        <v>7.247031498631845</v>
      </c>
    </row>
    <row r="23" spans="1:19" ht="15" customHeight="1">
      <c r="A23" s="395" t="s">
        <v>443</v>
      </c>
      <c r="B23" s="396">
        <v>1787.68282697</v>
      </c>
      <c r="C23" s="396">
        <v>2629.7801035300004</v>
      </c>
      <c r="D23" s="396">
        <v>5465.721012240422</v>
      </c>
      <c r="E23" s="202">
        <v>5553.174846940001</v>
      </c>
      <c r="F23" s="202">
        <v>842.0972765600004</v>
      </c>
      <c r="G23" s="202">
        <v>47.10551915897171</v>
      </c>
      <c r="H23" s="202">
        <v>87.45383469957869</v>
      </c>
      <c r="I23" s="397">
        <v>1.6000420530745494</v>
      </c>
      <c r="K23" s="395" t="s">
        <v>635</v>
      </c>
      <c r="L23" s="396">
        <v>10744.23880417</v>
      </c>
      <c r="M23" s="396">
        <v>12043.92812429</v>
      </c>
      <c r="N23" s="396">
        <v>12938.843452242358</v>
      </c>
      <c r="O23" s="202">
        <v>13593.739598950004</v>
      </c>
      <c r="P23" s="202">
        <v>1299.68932012</v>
      </c>
      <c r="Q23" s="202">
        <v>12.096616091738124</v>
      </c>
      <c r="R23" s="202">
        <v>654.896146707646</v>
      </c>
      <c r="S23" s="397">
        <v>5.061473609483618</v>
      </c>
    </row>
    <row r="24" spans="1:19" ht="15" customHeight="1">
      <c r="A24" s="395" t="s">
        <v>1478</v>
      </c>
      <c r="B24" s="396">
        <v>2357.0178607099997</v>
      </c>
      <c r="C24" s="396">
        <v>2728.76288823</v>
      </c>
      <c r="D24" s="396">
        <v>2587.4475962749475</v>
      </c>
      <c r="E24" s="402">
        <v>2309.78740505</v>
      </c>
      <c r="F24" s="402">
        <v>371.74502752000035</v>
      </c>
      <c r="G24" s="402">
        <v>15.771837528970629</v>
      </c>
      <c r="H24" s="402">
        <v>-277.66019122494754</v>
      </c>
      <c r="I24" s="403">
        <v>-10.731045978464824</v>
      </c>
      <c r="K24" s="395" t="s">
        <v>636</v>
      </c>
      <c r="L24" s="396">
        <v>6574.487359270002</v>
      </c>
      <c r="M24" s="396">
        <v>9516.185996150001</v>
      </c>
      <c r="N24" s="396">
        <v>9774.23962664854</v>
      </c>
      <c r="O24" s="202">
        <v>9618.31991224</v>
      </c>
      <c r="P24" s="202">
        <v>2941.698636879999</v>
      </c>
      <c r="Q24" s="202">
        <v>44.74415229853952</v>
      </c>
      <c r="R24" s="202">
        <v>-155.91971440853922</v>
      </c>
      <c r="S24" s="397">
        <v>-1.595210679953445</v>
      </c>
    </row>
    <row r="25" spans="1:19" ht="15" customHeight="1">
      <c r="A25" s="395" t="s">
        <v>444</v>
      </c>
      <c r="B25" s="396">
        <v>1531.3638139299999</v>
      </c>
      <c r="C25" s="396">
        <v>1892.1859418900003</v>
      </c>
      <c r="D25" s="396">
        <v>1865.4052953049472</v>
      </c>
      <c r="E25" s="202">
        <v>1432.0525504299999</v>
      </c>
      <c r="F25" s="202">
        <v>360.82212796000044</v>
      </c>
      <c r="G25" s="202">
        <v>23.562142756528136</v>
      </c>
      <c r="H25" s="202">
        <v>-433.35274487494735</v>
      </c>
      <c r="I25" s="397">
        <v>-23.231023626107213</v>
      </c>
      <c r="K25" s="395" t="s">
        <v>637</v>
      </c>
      <c r="L25" s="396">
        <v>12539.17360432</v>
      </c>
      <c r="M25" s="396">
        <v>16264.268191360004</v>
      </c>
      <c r="N25" s="396">
        <v>20214.50034205228</v>
      </c>
      <c r="O25" s="202">
        <v>20911.004381319995</v>
      </c>
      <c r="P25" s="202">
        <v>3725.0945870400046</v>
      </c>
      <c r="Q25" s="202">
        <v>29.707656218721095</v>
      </c>
      <c r="R25" s="202">
        <v>696.5040392677147</v>
      </c>
      <c r="S25" s="397">
        <v>3.445566437369592</v>
      </c>
    </row>
    <row r="26" spans="1:19" ht="15" customHeight="1">
      <c r="A26" s="395" t="s">
        <v>445</v>
      </c>
      <c r="B26" s="396">
        <v>825.6540467799999</v>
      </c>
      <c r="C26" s="396">
        <v>836.5769463399998</v>
      </c>
      <c r="D26" s="396">
        <v>722.0423009699998</v>
      </c>
      <c r="E26" s="202">
        <v>877.7348546199999</v>
      </c>
      <c r="F26" s="202">
        <v>10.922899559999905</v>
      </c>
      <c r="G26" s="202">
        <v>1.3229390205980995</v>
      </c>
      <c r="H26" s="202">
        <v>155.69255365000004</v>
      </c>
      <c r="I26" s="397">
        <v>21.56280226807223</v>
      </c>
      <c r="K26" s="395" t="s">
        <v>638</v>
      </c>
      <c r="L26" s="396">
        <v>9859.666706989998</v>
      </c>
      <c r="M26" s="396">
        <v>10735.719926880001</v>
      </c>
      <c r="N26" s="396">
        <v>11286.597543105447</v>
      </c>
      <c r="O26" s="202">
        <v>13060.679834541002</v>
      </c>
      <c r="P26" s="202">
        <v>876.0532198900037</v>
      </c>
      <c r="Q26" s="202">
        <v>8.88522143724115</v>
      </c>
      <c r="R26" s="202">
        <v>1774.0822914355558</v>
      </c>
      <c r="S26" s="397">
        <v>15.718486325573602</v>
      </c>
    </row>
    <row r="27" spans="1:19" ht="15" customHeight="1">
      <c r="A27" s="395" t="s">
        <v>446</v>
      </c>
      <c r="B27" s="396">
        <v>259.36962176000003</v>
      </c>
      <c r="C27" s="396">
        <v>383.4881634999999</v>
      </c>
      <c r="D27" s="396">
        <v>67.0160301</v>
      </c>
      <c r="E27" s="202">
        <v>58.26899966</v>
      </c>
      <c r="F27" s="202">
        <v>124.1185417399999</v>
      </c>
      <c r="G27" s="202">
        <v>47.85392402462973</v>
      </c>
      <c r="H27" s="202">
        <v>-8.747030439999996</v>
      </c>
      <c r="I27" s="397">
        <v>-13.05214651919526</v>
      </c>
      <c r="K27" s="398" t="s">
        <v>639</v>
      </c>
      <c r="L27" s="399">
        <v>986.7607</v>
      </c>
      <c r="M27" s="399">
        <v>980.4414611699998</v>
      </c>
      <c r="N27" s="399">
        <v>1045.9524683311167</v>
      </c>
      <c r="O27" s="202">
        <v>999.1012899999998</v>
      </c>
      <c r="P27" s="202">
        <v>-6.319238830000245</v>
      </c>
      <c r="Q27" s="202">
        <v>-0.6404023619911337</v>
      </c>
      <c r="R27" s="202">
        <v>-46.8511783311169</v>
      </c>
      <c r="S27" s="397">
        <v>-4.479283691148119</v>
      </c>
    </row>
    <row r="28" spans="1:19" ht="15" customHeight="1">
      <c r="A28" s="395" t="s">
        <v>447</v>
      </c>
      <c r="B28" s="396">
        <v>2017.1857115299997</v>
      </c>
      <c r="C28" s="396">
        <v>2176.2477076033997</v>
      </c>
      <c r="D28" s="396">
        <v>2910.672865274021</v>
      </c>
      <c r="E28" s="202">
        <v>2513.2993620300012</v>
      </c>
      <c r="F28" s="202">
        <v>159.0619960734</v>
      </c>
      <c r="G28" s="202">
        <v>7.885342195526176</v>
      </c>
      <c r="H28" s="202">
        <v>-397.37350324401996</v>
      </c>
      <c r="I28" s="397">
        <v>-13.652290093638186</v>
      </c>
      <c r="K28" s="388" t="s">
        <v>640</v>
      </c>
      <c r="L28" s="130">
        <v>38882.66007349</v>
      </c>
      <c r="M28" s="130">
        <v>51824.55160965001</v>
      </c>
      <c r="N28" s="130">
        <v>54093.25578451061</v>
      </c>
      <c r="O28" s="226">
        <v>54298.524175218496</v>
      </c>
      <c r="P28" s="226">
        <v>12941.891536160008</v>
      </c>
      <c r="Q28" s="226">
        <v>33.28448082435524</v>
      </c>
      <c r="R28" s="226">
        <v>205.26839070788265</v>
      </c>
      <c r="S28" s="408">
        <v>0.37947131806154</v>
      </c>
    </row>
    <row r="29" spans="1:19" ht="15" customHeight="1">
      <c r="A29" s="395" t="s">
        <v>448</v>
      </c>
      <c r="B29" s="396">
        <v>505.04867823000006</v>
      </c>
      <c r="C29" s="396">
        <v>544.531</v>
      </c>
      <c r="D29" s="396">
        <v>31.153</v>
      </c>
      <c r="E29" s="202">
        <v>42.42271581</v>
      </c>
      <c r="F29" s="202">
        <v>39.482321769999885</v>
      </c>
      <c r="G29" s="202">
        <v>7.81752798727642</v>
      </c>
      <c r="H29" s="202">
        <v>11.269715810000001</v>
      </c>
      <c r="I29" s="397">
        <v>36.17537896831766</v>
      </c>
      <c r="K29" s="391" t="s">
        <v>668</v>
      </c>
      <c r="L29" s="392">
        <v>63.39849415</v>
      </c>
      <c r="M29" s="392">
        <v>208.77977803000005</v>
      </c>
      <c r="N29" s="392">
        <v>1.3984941499999999</v>
      </c>
      <c r="O29" s="202">
        <v>0.6033240500000001</v>
      </c>
      <c r="P29" s="202">
        <v>145.38128388000004</v>
      </c>
      <c r="Q29" s="202">
        <v>229.31346529466433</v>
      </c>
      <c r="R29" s="202">
        <v>-0.7951700999999998</v>
      </c>
      <c r="S29" s="397">
        <v>-56.85902225618891</v>
      </c>
    </row>
    <row r="30" spans="1:19" ht="15" customHeight="1">
      <c r="A30" s="395" t="s">
        <v>449</v>
      </c>
      <c r="B30" s="396">
        <v>8282.195720503998</v>
      </c>
      <c r="C30" s="396">
        <v>7569.928235638002</v>
      </c>
      <c r="D30" s="396">
        <v>7705.943168431586</v>
      </c>
      <c r="E30" s="202">
        <v>7310.046199263796</v>
      </c>
      <c r="F30" s="202">
        <v>-712.2674848659963</v>
      </c>
      <c r="G30" s="202">
        <v>-8.599983735021569</v>
      </c>
      <c r="H30" s="202">
        <v>-395.8969691677903</v>
      </c>
      <c r="I30" s="397">
        <v>-5.13755371035741</v>
      </c>
      <c r="K30" s="395" t="s">
        <v>669</v>
      </c>
      <c r="L30" s="396">
        <v>1320.1005597099997</v>
      </c>
      <c r="M30" s="396">
        <v>1154.8203044799998</v>
      </c>
      <c r="N30" s="396">
        <v>495.62196617844876</v>
      </c>
      <c r="O30" s="202">
        <v>726.06813587</v>
      </c>
      <c r="P30" s="202">
        <v>-165.28025522999997</v>
      </c>
      <c r="Q30" s="202">
        <v>-12.520277642053937</v>
      </c>
      <c r="R30" s="202">
        <v>230.44616969155123</v>
      </c>
      <c r="S30" s="397">
        <v>46.49635920466428</v>
      </c>
    </row>
    <row r="31" spans="1:19" ht="15" customHeight="1">
      <c r="A31" s="395" t="s">
        <v>450</v>
      </c>
      <c r="B31" s="396">
        <v>1827.0541819300001</v>
      </c>
      <c r="C31" s="396">
        <v>1574.2406119799998</v>
      </c>
      <c r="D31" s="396">
        <v>486.05721151999995</v>
      </c>
      <c r="E31" s="202">
        <v>703.6411836700001</v>
      </c>
      <c r="F31" s="202">
        <v>-252.81356995000033</v>
      </c>
      <c r="G31" s="202">
        <v>-13.837223463342607</v>
      </c>
      <c r="H31" s="202">
        <v>217.5839721500002</v>
      </c>
      <c r="I31" s="397">
        <v>44.7650949297863</v>
      </c>
      <c r="K31" s="395" t="s">
        <v>670</v>
      </c>
      <c r="L31" s="396">
        <v>788.69054661</v>
      </c>
      <c r="M31" s="396">
        <v>545.2416671599999</v>
      </c>
      <c r="N31" s="396">
        <v>1061.9309836624548</v>
      </c>
      <c r="O31" s="202">
        <v>1065.87469751</v>
      </c>
      <c r="P31" s="202">
        <v>-243.44887945000005</v>
      </c>
      <c r="Q31" s="202">
        <v>-30.867477808173</v>
      </c>
      <c r="R31" s="202">
        <v>3.9437138475452684</v>
      </c>
      <c r="S31" s="397">
        <v>0.3713719543189086</v>
      </c>
    </row>
    <row r="32" spans="1:19" ht="15" customHeight="1">
      <c r="A32" s="395" t="s">
        <v>451</v>
      </c>
      <c r="B32" s="396">
        <v>1976.6225991</v>
      </c>
      <c r="C32" s="396">
        <v>2093.59925511</v>
      </c>
      <c r="D32" s="396">
        <v>1913.5833642609462</v>
      </c>
      <c r="E32" s="202">
        <v>1841.4463925000005</v>
      </c>
      <c r="F32" s="202">
        <v>116.97665600999994</v>
      </c>
      <c r="G32" s="202">
        <v>5.918006606990227</v>
      </c>
      <c r="H32" s="202">
        <v>-72.1369717609457</v>
      </c>
      <c r="I32" s="397">
        <v>-3.7697323831410943</v>
      </c>
      <c r="K32" s="395" t="s">
        <v>671</v>
      </c>
      <c r="L32" s="396">
        <v>3656.8801750899993</v>
      </c>
      <c r="M32" s="396">
        <v>3962.3703689100003</v>
      </c>
      <c r="N32" s="396">
        <v>5108.414209745795</v>
      </c>
      <c r="O32" s="202">
        <v>5354.502119260001</v>
      </c>
      <c r="P32" s="202">
        <v>305.49019382000097</v>
      </c>
      <c r="Q32" s="202">
        <v>8.353847520105921</v>
      </c>
      <c r="R32" s="202">
        <v>246.08790951420542</v>
      </c>
      <c r="S32" s="397">
        <v>4.81730532040101</v>
      </c>
    </row>
    <row r="33" spans="1:19" ht="15" customHeight="1">
      <c r="A33" s="395" t="s">
        <v>452</v>
      </c>
      <c r="B33" s="396">
        <v>2258.92904337</v>
      </c>
      <c r="C33" s="396">
        <v>2768.1414538899994</v>
      </c>
      <c r="D33" s="396">
        <v>2605.835747297425</v>
      </c>
      <c r="E33" s="202">
        <v>3155.0357433121007</v>
      </c>
      <c r="F33" s="202">
        <v>509.2124105199996</v>
      </c>
      <c r="G33" s="202">
        <v>22.542204767987194</v>
      </c>
      <c r="H33" s="202">
        <v>549.1999960146759</v>
      </c>
      <c r="I33" s="397">
        <v>21.075771816556912</v>
      </c>
      <c r="K33" s="395" t="s">
        <v>672</v>
      </c>
      <c r="L33" s="396">
        <v>572.7901449999999</v>
      </c>
      <c r="M33" s="396">
        <v>4289.6801217899965</v>
      </c>
      <c r="N33" s="396">
        <v>340.3269042600001</v>
      </c>
      <c r="O33" s="202">
        <v>182.40771921000004</v>
      </c>
      <c r="P33" s="202">
        <v>3716.8899767899966</v>
      </c>
      <c r="Q33" s="202">
        <v>648.9095542644151</v>
      </c>
      <c r="R33" s="202">
        <v>-157.91918505000007</v>
      </c>
      <c r="S33" s="397">
        <v>-46.402204196396504</v>
      </c>
    </row>
    <row r="34" spans="1:19" ht="15" customHeight="1">
      <c r="A34" s="395" t="s">
        <v>453</v>
      </c>
      <c r="B34" s="396">
        <v>3501.2012874600005</v>
      </c>
      <c r="C34" s="396">
        <v>3391.78960709</v>
      </c>
      <c r="D34" s="396">
        <v>149.53872317999998</v>
      </c>
      <c r="E34" s="202">
        <v>665.0654612045</v>
      </c>
      <c r="F34" s="202">
        <v>-109.41168037000034</v>
      </c>
      <c r="G34" s="202">
        <v>-3.124975440911445</v>
      </c>
      <c r="H34" s="202">
        <v>515.5267380245</v>
      </c>
      <c r="I34" s="397">
        <v>344.74464343523897</v>
      </c>
      <c r="K34" s="395" t="s">
        <v>673</v>
      </c>
      <c r="L34" s="396">
        <v>921.7154259499999</v>
      </c>
      <c r="M34" s="396">
        <v>1183.82793767</v>
      </c>
      <c r="N34" s="396">
        <v>964.0997884300001</v>
      </c>
      <c r="O34" s="202">
        <v>344.5849266600001</v>
      </c>
      <c r="P34" s="202">
        <v>262.11251172000004</v>
      </c>
      <c r="Q34" s="202">
        <v>28.437466092079788</v>
      </c>
      <c r="R34" s="202">
        <v>-619.5148617699999</v>
      </c>
      <c r="S34" s="397">
        <v>-64.25837545082925</v>
      </c>
    </row>
    <row r="35" spans="1:19" ht="15" customHeight="1">
      <c r="A35" s="395" t="s">
        <v>454</v>
      </c>
      <c r="B35" s="396">
        <v>3630.0483770600013</v>
      </c>
      <c r="C35" s="396">
        <v>3919.0251188999996</v>
      </c>
      <c r="D35" s="396">
        <v>3938.509990475134</v>
      </c>
      <c r="E35" s="202">
        <v>4278.716975646001</v>
      </c>
      <c r="F35" s="202">
        <v>288.97674183999834</v>
      </c>
      <c r="G35" s="202">
        <v>7.9606856940579505</v>
      </c>
      <c r="H35" s="202">
        <v>340.2069851708666</v>
      </c>
      <c r="I35" s="397">
        <v>8.637961716324723</v>
      </c>
      <c r="K35" s="395" t="s">
        <v>674</v>
      </c>
      <c r="L35" s="396">
        <v>2208.19037949</v>
      </c>
      <c r="M35" s="396">
        <v>1831.7279655799998</v>
      </c>
      <c r="N35" s="396">
        <v>1695.6887992304569</v>
      </c>
      <c r="O35" s="202">
        <v>1591.8988333954999</v>
      </c>
      <c r="P35" s="202">
        <v>-376.4624139100001</v>
      </c>
      <c r="Q35" s="202">
        <v>-17.048458203904833</v>
      </c>
      <c r="R35" s="202">
        <v>-103.789965834957</v>
      </c>
      <c r="S35" s="397">
        <v>-6.120814496271917</v>
      </c>
    </row>
    <row r="36" spans="1:19" ht="15" customHeight="1">
      <c r="A36" s="395" t="s">
        <v>455</v>
      </c>
      <c r="B36" s="396">
        <v>2218.45882742</v>
      </c>
      <c r="C36" s="396">
        <v>1838.9197758899998</v>
      </c>
      <c r="D36" s="396">
        <v>1482.4428224905357</v>
      </c>
      <c r="E36" s="202">
        <v>1658.5861370115003</v>
      </c>
      <c r="F36" s="202">
        <v>-379.5390515300003</v>
      </c>
      <c r="G36" s="202">
        <v>-17.10823058056897</v>
      </c>
      <c r="H36" s="202">
        <v>176.14331452096462</v>
      </c>
      <c r="I36" s="397">
        <v>11.881963462512509</v>
      </c>
      <c r="K36" s="395" t="s">
        <v>681</v>
      </c>
      <c r="L36" s="396">
        <v>0</v>
      </c>
      <c r="M36" s="396">
        <v>0</v>
      </c>
      <c r="N36" s="396">
        <v>0</v>
      </c>
      <c r="O36" s="202">
        <v>0</v>
      </c>
      <c r="P36" s="202">
        <v>0</v>
      </c>
      <c r="Q36" s="938" t="s">
        <v>1461</v>
      </c>
      <c r="R36" s="202">
        <v>0</v>
      </c>
      <c r="S36" s="939" t="s">
        <v>1461</v>
      </c>
    </row>
    <row r="37" spans="1:19" ht="15" customHeight="1">
      <c r="A37" s="395" t="s">
        <v>456</v>
      </c>
      <c r="B37" s="396">
        <v>112.70854968999997</v>
      </c>
      <c r="C37" s="396">
        <v>277.4447692</v>
      </c>
      <c r="D37" s="396">
        <v>400.9642602274844</v>
      </c>
      <c r="E37" s="202">
        <v>402.07367855</v>
      </c>
      <c r="F37" s="202">
        <v>164.73621951</v>
      </c>
      <c r="G37" s="202">
        <v>146.16124505470074</v>
      </c>
      <c r="H37" s="202">
        <v>1.109418322515637</v>
      </c>
      <c r="I37" s="397">
        <v>0.2766875835482734</v>
      </c>
      <c r="K37" s="395" t="s">
        <v>682</v>
      </c>
      <c r="L37" s="396">
        <v>1355.2884616800002</v>
      </c>
      <c r="M37" s="396">
        <v>1004.8633279900001</v>
      </c>
      <c r="N37" s="396">
        <v>1523.6076590645266</v>
      </c>
      <c r="O37" s="202">
        <v>1719.6121502400001</v>
      </c>
      <c r="P37" s="202">
        <v>-350.42513369000005</v>
      </c>
      <c r="Q37" s="202">
        <v>-25.856129052822972</v>
      </c>
      <c r="R37" s="202">
        <v>196.0044911754735</v>
      </c>
      <c r="S37" s="397">
        <v>12.864498941664381</v>
      </c>
    </row>
    <row r="38" spans="1:19" ht="15" customHeight="1">
      <c r="A38" s="395" t="s">
        <v>457</v>
      </c>
      <c r="B38" s="396">
        <v>235.91422570999998</v>
      </c>
      <c r="C38" s="396">
        <v>369.10078444999994</v>
      </c>
      <c r="D38" s="396">
        <v>273.2601234211883</v>
      </c>
      <c r="E38" s="202">
        <v>299.11611908</v>
      </c>
      <c r="F38" s="202">
        <v>133.18655873999995</v>
      </c>
      <c r="G38" s="202">
        <v>56.45550129042278</v>
      </c>
      <c r="H38" s="202">
        <v>25.85599565881165</v>
      </c>
      <c r="I38" s="397">
        <v>9.462044931802444</v>
      </c>
      <c r="K38" s="395" t="s">
        <v>683</v>
      </c>
      <c r="L38" s="396">
        <v>1277.1295563299998</v>
      </c>
      <c r="M38" s="396">
        <v>1342.0366426500002</v>
      </c>
      <c r="N38" s="396">
        <v>1713.9662574752128</v>
      </c>
      <c r="O38" s="202">
        <v>1346.7383610499996</v>
      </c>
      <c r="P38" s="202">
        <v>64.90708632000042</v>
      </c>
      <c r="Q38" s="202">
        <v>5.082263267519975</v>
      </c>
      <c r="R38" s="202">
        <v>-367.2278964252132</v>
      </c>
      <c r="S38" s="397">
        <v>-21.425619951594875</v>
      </c>
    </row>
    <row r="39" spans="1:19" ht="15" customHeight="1">
      <c r="A39" s="395" t="s">
        <v>458</v>
      </c>
      <c r="B39" s="396">
        <v>1016.6356673030001</v>
      </c>
      <c r="C39" s="396">
        <v>932.6383356619999</v>
      </c>
      <c r="D39" s="396">
        <v>713.7881428944888</v>
      </c>
      <c r="E39" s="202">
        <v>666.4223432164997</v>
      </c>
      <c r="F39" s="202">
        <v>-83.99733164100019</v>
      </c>
      <c r="G39" s="202">
        <v>-8.262284547209916</v>
      </c>
      <c r="H39" s="202">
        <v>-47.365799677989116</v>
      </c>
      <c r="I39" s="397">
        <v>-6.635834476868112</v>
      </c>
      <c r="K39" s="395" t="s">
        <v>751</v>
      </c>
      <c r="L39" s="396">
        <v>24765.953267979996</v>
      </c>
      <c r="M39" s="396">
        <v>32760.96599236001</v>
      </c>
      <c r="N39" s="396">
        <v>37967.402041375906</v>
      </c>
      <c r="O39" s="202">
        <v>37072.286541992995</v>
      </c>
      <c r="P39" s="202">
        <v>7995.0127243800125</v>
      </c>
      <c r="Q39" s="202">
        <v>32.282273320433006</v>
      </c>
      <c r="R39" s="202">
        <v>-895.1154993829114</v>
      </c>
      <c r="S39" s="397">
        <v>-2.3575895406470986</v>
      </c>
    </row>
    <row r="40" spans="1:19" ht="15" customHeight="1">
      <c r="A40" s="395" t="s">
        <v>459</v>
      </c>
      <c r="B40" s="396">
        <v>4709.74194534</v>
      </c>
      <c r="C40" s="396">
        <v>5482.48758379</v>
      </c>
      <c r="D40" s="396">
        <v>4928.49054178854</v>
      </c>
      <c r="E40" s="202">
        <v>5298.734796969999</v>
      </c>
      <c r="F40" s="202">
        <v>772.7456384500001</v>
      </c>
      <c r="G40" s="202">
        <v>16.407388078121443</v>
      </c>
      <c r="H40" s="202">
        <v>370.24425518145836</v>
      </c>
      <c r="I40" s="397">
        <v>7.5123255699116624</v>
      </c>
      <c r="K40" s="398" t="s">
        <v>684</v>
      </c>
      <c r="L40" s="399">
        <v>1952.5230615</v>
      </c>
      <c r="M40" s="399">
        <v>3540.23750303</v>
      </c>
      <c r="N40" s="399">
        <v>3220.798680937804</v>
      </c>
      <c r="O40" s="202">
        <v>4893.947365980001</v>
      </c>
      <c r="P40" s="202">
        <v>1587.71444153</v>
      </c>
      <c r="Q40" s="202">
        <v>81.3160404010931</v>
      </c>
      <c r="R40" s="202">
        <v>1673.1486850421975</v>
      </c>
      <c r="S40" s="397">
        <v>51.94825416890151</v>
      </c>
    </row>
    <row r="41" spans="1:19" ht="15" customHeight="1">
      <c r="A41" s="395" t="s">
        <v>460</v>
      </c>
      <c r="B41" s="396">
        <v>4163.5023644</v>
      </c>
      <c r="C41" s="396">
        <v>5033.17427637</v>
      </c>
      <c r="D41" s="396">
        <v>6692.767338419751</v>
      </c>
      <c r="E41" s="202">
        <v>8624.312210583</v>
      </c>
      <c r="F41" s="202">
        <v>869.6719119700001</v>
      </c>
      <c r="G41" s="202">
        <v>20.8879889058338</v>
      </c>
      <c r="H41" s="202">
        <v>1931.5448721632501</v>
      </c>
      <c r="I41" s="397">
        <v>28.860182559690067</v>
      </c>
      <c r="K41" s="388" t="s">
        <v>703</v>
      </c>
      <c r="L41" s="130">
        <v>23357.8263304585</v>
      </c>
      <c r="M41" s="130">
        <v>26629.1442909345</v>
      </c>
      <c r="N41" s="130">
        <v>29605.401575086773</v>
      </c>
      <c r="O41" s="226">
        <v>31667.900802514498</v>
      </c>
      <c r="P41" s="226">
        <v>3271.317960475997</v>
      </c>
      <c r="Q41" s="226">
        <v>14.005232825154682</v>
      </c>
      <c r="R41" s="226">
        <v>2062.4992274277247</v>
      </c>
      <c r="S41" s="408">
        <v>6.9666314851251245</v>
      </c>
    </row>
    <row r="42" spans="1:19" ht="15" customHeight="1">
      <c r="A42" s="395" t="s">
        <v>461</v>
      </c>
      <c r="B42" s="396">
        <v>1892.57232176</v>
      </c>
      <c r="C42" s="396">
        <v>2286.723421660001</v>
      </c>
      <c r="D42" s="396">
        <v>2614.1221422561935</v>
      </c>
      <c r="E42" s="202">
        <v>2537.84139885</v>
      </c>
      <c r="F42" s="202">
        <v>394.1510999000009</v>
      </c>
      <c r="G42" s="202">
        <v>20.82621072749598</v>
      </c>
      <c r="H42" s="202">
        <v>-76.28074340619332</v>
      </c>
      <c r="I42" s="397">
        <v>-2.9180252205184654</v>
      </c>
      <c r="K42" s="391" t="s">
        <v>704</v>
      </c>
      <c r="L42" s="392">
        <v>1473.4603948685</v>
      </c>
      <c r="M42" s="392">
        <v>1730.3835958445004</v>
      </c>
      <c r="N42" s="392">
        <v>1959.2059772075966</v>
      </c>
      <c r="O42" s="202">
        <v>2210.559188710001</v>
      </c>
      <c r="P42" s="202">
        <v>256.9232009760003</v>
      </c>
      <c r="Q42" s="202">
        <v>17.436722552622772</v>
      </c>
      <c r="R42" s="202">
        <v>251.3532115024043</v>
      </c>
      <c r="S42" s="397">
        <v>12.829340785324227</v>
      </c>
    </row>
    <row r="43" spans="1:19" ht="15" customHeight="1">
      <c r="A43" s="395" t="s">
        <v>462</v>
      </c>
      <c r="B43" s="396">
        <v>13388.331586659999</v>
      </c>
      <c r="C43" s="396">
        <v>18170.65883902</v>
      </c>
      <c r="D43" s="396">
        <v>15793.463057636658</v>
      </c>
      <c r="E43" s="202">
        <v>20347.94137515</v>
      </c>
      <c r="F43" s="202">
        <v>4782.327252360003</v>
      </c>
      <c r="G43" s="202">
        <v>35.72011360343858</v>
      </c>
      <c r="H43" s="202">
        <v>4554.478317513342</v>
      </c>
      <c r="I43" s="397">
        <v>28.837743190915315</v>
      </c>
      <c r="K43" s="395" t="s">
        <v>705</v>
      </c>
      <c r="L43" s="396">
        <v>4858.598995699998</v>
      </c>
      <c r="M43" s="396">
        <v>5364.233579089998</v>
      </c>
      <c r="N43" s="396">
        <v>6142.580628738523</v>
      </c>
      <c r="O43" s="202">
        <v>6430.098025639999</v>
      </c>
      <c r="P43" s="202">
        <v>505.63458338999953</v>
      </c>
      <c r="Q43" s="202">
        <v>10.407003826360251</v>
      </c>
      <c r="R43" s="202">
        <v>287.5173969014759</v>
      </c>
      <c r="S43" s="397">
        <v>4.6807264613883</v>
      </c>
    </row>
    <row r="44" spans="1:19" ht="15" customHeight="1">
      <c r="A44" s="395" t="s">
        <v>463</v>
      </c>
      <c r="B44" s="396">
        <v>2724.75703844</v>
      </c>
      <c r="C44" s="396">
        <v>3283.8546946200004</v>
      </c>
      <c r="D44" s="396">
        <v>2601.504896887261</v>
      </c>
      <c r="E44" s="202">
        <v>3091.01624</v>
      </c>
      <c r="F44" s="202">
        <v>559.0976561800003</v>
      </c>
      <c r="G44" s="202">
        <v>20.519174674748225</v>
      </c>
      <c r="H44" s="202">
        <v>489.5113431127388</v>
      </c>
      <c r="I44" s="397">
        <v>18.81646825644827</v>
      </c>
      <c r="K44" s="395" t="s">
        <v>706</v>
      </c>
      <c r="L44" s="396">
        <v>155.41312671</v>
      </c>
      <c r="M44" s="396">
        <v>304.0401610999999</v>
      </c>
      <c r="N44" s="396">
        <v>383.15008358489683</v>
      </c>
      <c r="O44" s="202">
        <v>1435.0886749499998</v>
      </c>
      <c r="P44" s="202">
        <v>148.62703438999992</v>
      </c>
      <c r="Q44" s="202">
        <v>95.63351406431524</v>
      </c>
      <c r="R44" s="202">
        <v>1051.938591365103</v>
      </c>
      <c r="S44" s="397">
        <v>274.5500096261936</v>
      </c>
    </row>
    <row r="45" spans="1:19" ht="15" customHeight="1">
      <c r="A45" s="398" t="s">
        <v>464</v>
      </c>
      <c r="B45" s="399">
        <v>11135.831556759998</v>
      </c>
      <c r="C45" s="399">
        <v>11568.002827257</v>
      </c>
      <c r="D45" s="399">
        <v>12376.857395990432</v>
      </c>
      <c r="E45" s="202">
        <v>12534.1267356275</v>
      </c>
      <c r="F45" s="202">
        <v>432.1712704970014</v>
      </c>
      <c r="G45" s="202">
        <v>3.8809070368404788</v>
      </c>
      <c r="H45" s="202">
        <v>157.2693396370687</v>
      </c>
      <c r="I45" s="397">
        <v>1.2706726320367656</v>
      </c>
      <c r="K45" s="395" t="s">
        <v>707</v>
      </c>
      <c r="L45" s="396">
        <v>272.91209993</v>
      </c>
      <c r="M45" s="396">
        <v>248.07083230000003</v>
      </c>
      <c r="N45" s="396">
        <v>449.3841911667834</v>
      </c>
      <c r="O45" s="202">
        <v>341.1570147599999</v>
      </c>
      <c r="P45" s="202">
        <v>-24.841267629999976</v>
      </c>
      <c r="Q45" s="202">
        <v>-9.102296173885872</v>
      </c>
      <c r="R45" s="202">
        <v>-108.22717640678349</v>
      </c>
      <c r="S45" s="397">
        <v>-24.083440969692745</v>
      </c>
    </row>
    <row r="46" spans="1:19" ht="15" customHeight="1">
      <c r="A46" s="388" t="s">
        <v>465</v>
      </c>
      <c r="B46" s="130">
        <v>44867.00765243001</v>
      </c>
      <c r="C46" s="130">
        <v>47541.24740404</v>
      </c>
      <c r="D46" s="130">
        <v>49567.96429747394</v>
      </c>
      <c r="E46" s="404">
        <v>51139.573200069986</v>
      </c>
      <c r="F46" s="404">
        <v>2674.239751609988</v>
      </c>
      <c r="G46" s="404">
        <v>5.960370195236656</v>
      </c>
      <c r="H46" s="404">
        <v>1571.6089025960464</v>
      </c>
      <c r="I46" s="405">
        <v>3.1706141756483994</v>
      </c>
      <c r="K46" s="395" t="s">
        <v>708</v>
      </c>
      <c r="L46" s="396">
        <v>422.86583887000006</v>
      </c>
      <c r="M46" s="396">
        <v>407.54706503999995</v>
      </c>
      <c r="N46" s="396">
        <v>3050.413921210773</v>
      </c>
      <c r="O46" s="202">
        <v>3102.9764617100004</v>
      </c>
      <c r="P46" s="202">
        <v>-15.318773830000112</v>
      </c>
      <c r="Q46" s="202">
        <v>-3.6226085017734193</v>
      </c>
      <c r="R46" s="202">
        <v>52.56254049922745</v>
      </c>
      <c r="S46" s="397">
        <v>1.7231281346357181</v>
      </c>
    </row>
    <row r="47" spans="1:19" ht="15" customHeight="1">
      <c r="A47" s="391" t="s">
        <v>466</v>
      </c>
      <c r="B47" s="392">
        <v>34958.00638651001</v>
      </c>
      <c r="C47" s="392">
        <v>36230.939938389994</v>
      </c>
      <c r="D47" s="392">
        <v>37517.77517388765</v>
      </c>
      <c r="E47" s="202">
        <v>39112.46713874999</v>
      </c>
      <c r="F47" s="202">
        <v>1272.9335518799853</v>
      </c>
      <c r="G47" s="202">
        <v>3.641321927245826</v>
      </c>
      <c r="H47" s="202">
        <v>1594.6919648623443</v>
      </c>
      <c r="I47" s="397">
        <v>4.250497150940467</v>
      </c>
      <c r="K47" s="395" t="s">
        <v>717</v>
      </c>
      <c r="L47" s="396">
        <v>3338.2653842</v>
      </c>
      <c r="M47" s="396">
        <v>3090.16661628</v>
      </c>
      <c r="N47" s="396">
        <v>529.78518121</v>
      </c>
      <c r="O47" s="202">
        <v>302.04056546000004</v>
      </c>
      <c r="P47" s="202">
        <v>-248.09876791999977</v>
      </c>
      <c r="Q47" s="202">
        <v>-7.431966586426905</v>
      </c>
      <c r="R47" s="202">
        <v>-227.74461574999998</v>
      </c>
      <c r="S47" s="397">
        <v>-42.9881060904429</v>
      </c>
    </row>
    <row r="48" spans="1:19" ht="15" customHeight="1">
      <c r="A48" s="395" t="s">
        <v>467</v>
      </c>
      <c r="B48" s="396">
        <v>6908.745741940002</v>
      </c>
      <c r="C48" s="396">
        <v>5924.99108658</v>
      </c>
      <c r="D48" s="396">
        <v>6620.478696586504</v>
      </c>
      <c r="E48" s="202">
        <v>5625.84398672</v>
      </c>
      <c r="F48" s="202">
        <v>-983.7546553600014</v>
      </c>
      <c r="G48" s="202">
        <v>-14.239265593290733</v>
      </c>
      <c r="H48" s="202">
        <v>-994.6347098665037</v>
      </c>
      <c r="I48" s="397">
        <v>-15.02360713552834</v>
      </c>
      <c r="K48" s="395" t="s">
        <v>718</v>
      </c>
      <c r="L48" s="396">
        <v>5640.151447850001</v>
      </c>
      <c r="M48" s="396">
        <v>6724.655628349999</v>
      </c>
      <c r="N48" s="396">
        <v>7907.392187076994</v>
      </c>
      <c r="O48" s="202">
        <v>7438.00570376</v>
      </c>
      <c r="P48" s="202">
        <v>1084.5041804999973</v>
      </c>
      <c r="Q48" s="202">
        <v>19.228281200027087</v>
      </c>
      <c r="R48" s="202">
        <v>-469.3864833169937</v>
      </c>
      <c r="S48" s="397">
        <v>-5.936046577835223</v>
      </c>
    </row>
    <row r="49" spans="1:19" ht="15" customHeight="1">
      <c r="A49" s="398" t="s">
        <v>468</v>
      </c>
      <c r="B49" s="399">
        <v>3000.25552398</v>
      </c>
      <c r="C49" s="399">
        <v>5385.31637907</v>
      </c>
      <c r="D49" s="399">
        <v>5429.710426999787</v>
      </c>
      <c r="E49" s="202">
        <v>6401.2620746</v>
      </c>
      <c r="F49" s="202">
        <v>2385.06085509</v>
      </c>
      <c r="G49" s="202">
        <v>79.495257521469</v>
      </c>
      <c r="H49" s="202">
        <v>971.5516476002131</v>
      </c>
      <c r="I49" s="397">
        <v>17.893249753597793</v>
      </c>
      <c r="K49" s="395" t="s">
        <v>722</v>
      </c>
      <c r="L49" s="396">
        <v>920.9407672499999</v>
      </c>
      <c r="M49" s="396">
        <v>1498.7788090099996</v>
      </c>
      <c r="N49" s="396">
        <v>1286.432379282543</v>
      </c>
      <c r="O49" s="202">
        <v>1961.0697983000002</v>
      </c>
      <c r="P49" s="202">
        <v>577.8380417599997</v>
      </c>
      <c r="Q49" s="202">
        <v>62.744322144134046</v>
      </c>
      <c r="R49" s="202">
        <v>674.6374190174572</v>
      </c>
      <c r="S49" s="397">
        <v>52.44250921247098</v>
      </c>
    </row>
    <row r="50" spans="1:19" ht="15" customHeight="1">
      <c r="A50" s="388" t="s">
        <v>469</v>
      </c>
      <c r="B50" s="130">
        <v>6534.6430712</v>
      </c>
      <c r="C50" s="130">
        <v>6924.8150983979995</v>
      </c>
      <c r="D50" s="130">
        <v>5877.755400921622</v>
      </c>
      <c r="E50" s="400">
        <v>6745.997834743999</v>
      </c>
      <c r="F50" s="400">
        <v>390.17202719799934</v>
      </c>
      <c r="G50" s="400">
        <v>5.970823852913966</v>
      </c>
      <c r="H50" s="400">
        <v>868.2424338223773</v>
      </c>
      <c r="I50" s="401">
        <v>14.77166664142299</v>
      </c>
      <c r="K50" s="398" t="s">
        <v>723</v>
      </c>
      <c r="L50" s="399">
        <v>6275.218275080001</v>
      </c>
      <c r="M50" s="399">
        <v>7261.26800392</v>
      </c>
      <c r="N50" s="399">
        <v>7897.057025608662</v>
      </c>
      <c r="O50" s="202">
        <v>8446.905369224498</v>
      </c>
      <c r="P50" s="202">
        <v>986.0497288399993</v>
      </c>
      <c r="Q50" s="202">
        <v>15.713393313437027</v>
      </c>
      <c r="R50" s="202">
        <v>549.8483436158358</v>
      </c>
      <c r="S50" s="397">
        <v>6.962699418692073</v>
      </c>
    </row>
    <row r="51" spans="1:19" ht="15" customHeight="1">
      <c r="A51" s="391" t="s">
        <v>470</v>
      </c>
      <c r="B51" s="392">
        <v>1117.31516109</v>
      </c>
      <c r="C51" s="392">
        <v>1029.1740122300002</v>
      </c>
      <c r="D51" s="392">
        <v>932.946042975282</v>
      </c>
      <c r="E51" s="202">
        <v>1134.10124894</v>
      </c>
      <c r="F51" s="202">
        <v>-88.1411488599997</v>
      </c>
      <c r="G51" s="202">
        <v>-7.8886559432356895</v>
      </c>
      <c r="H51" s="202">
        <v>201.155205964718</v>
      </c>
      <c r="I51" s="397">
        <v>21.561290438963525</v>
      </c>
      <c r="K51" s="388" t="s">
        <v>724</v>
      </c>
      <c r="L51" s="130">
        <v>14716.202701978002</v>
      </c>
      <c r="M51" s="130">
        <v>19668.745038090994</v>
      </c>
      <c r="N51" s="130">
        <v>22694.932418946755</v>
      </c>
      <c r="O51" s="226">
        <v>23743.973822523505</v>
      </c>
      <c r="P51" s="226">
        <v>4952.542336112992</v>
      </c>
      <c r="Q51" s="226">
        <v>33.653670287154455</v>
      </c>
      <c r="R51" s="226">
        <v>1049.0414035767499</v>
      </c>
      <c r="S51" s="408">
        <v>4.62235967136418</v>
      </c>
    </row>
    <row r="52" spans="1:19" ht="15" customHeight="1">
      <c r="A52" s="395" t="s">
        <v>471</v>
      </c>
      <c r="B52" s="396">
        <v>270.64702853999995</v>
      </c>
      <c r="C52" s="396">
        <v>257.76223066</v>
      </c>
      <c r="D52" s="396">
        <v>184.97359497315833</v>
      </c>
      <c r="E52" s="202">
        <v>334.5217838699999</v>
      </c>
      <c r="F52" s="202">
        <v>-12.884797879999951</v>
      </c>
      <c r="G52" s="202">
        <v>-4.760738719174838</v>
      </c>
      <c r="H52" s="202">
        <v>149.5481888968416</v>
      </c>
      <c r="I52" s="397">
        <v>80.84839834493278</v>
      </c>
      <c r="K52" s="391" t="s">
        <v>727</v>
      </c>
      <c r="L52" s="392">
        <v>7973.11099666</v>
      </c>
      <c r="M52" s="392">
        <v>8774.240743679997</v>
      </c>
      <c r="N52" s="392">
        <v>11314.800658964052</v>
      </c>
      <c r="O52" s="202">
        <v>13109.618641980001</v>
      </c>
      <c r="P52" s="202">
        <v>801.129747019997</v>
      </c>
      <c r="Q52" s="202">
        <v>10.047894069900654</v>
      </c>
      <c r="R52" s="202">
        <v>1794.8179830159497</v>
      </c>
      <c r="S52" s="397">
        <v>15.862568304232747</v>
      </c>
    </row>
    <row r="53" spans="1:19" ht="15" customHeight="1">
      <c r="A53" s="395" t="s">
        <v>472</v>
      </c>
      <c r="B53" s="396">
        <v>311.22598600999993</v>
      </c>
      <c r="C53" s="396">
        <v>67.91304148999998</v>
      </c>
      <c r="D53" s="396">
        <v>43.8221762846472</v>
      </c>
      <c r="E53" s="202">
        <v>121.04443044</v>
      </c>
      <c r="F53" s="202">
        <v>-243.31294451999995</v>
      </c>
      <c r="G53" s="202">
        <v>-78.1788653445481</v>
      </c>
      <c r="H53" s="202">
        <v>77.2222541553528</v>
      </c>
      <c r="I53" s="397">
        <v>176.21729613279632</v>
      </c>
      <c r="K53" s="395" t="s">
        <v>728</v>
      </c>
      <c r="L53" s="396">
        <v>1465.00579744</v>
      </c>
      <c r="M53" s="396">
        <v>3039.3197340800016</v>
      </c>
      <c r="N53" s="396">
        <v>3603.8001152920383</v>
      </c>
      <c r="O53" s="202">
        <v>4120.709602200002</v>
      </c>
      <c r="P53" s="202">
        <v>1574.3139366400017</v>
      </c>
      <c r="Q53" s="202">
        <v>107.46127690354608</v>
      </c>
      <c r="R53" s="202">
        <v>516.909486907964</v>
      </c>
      <c r="S53" s="397">
        <v>14.343456084441456</v>
      </c>
    </row>
    <row r="54" spans="1:19" ht="15" customHeight="1">
      <c r="A54" s="395" t="s">
        <v>473</v>
      </c>
      <c r="B54" s="396">
        <v>408.5692285</v>
      </c>
      <c r="C54" s="396">
        <v>884.0811692899999</v>
      </c>
      <c r="D54" s="396">
        <v>1029.6989641663524</v>
      </c>
      <c r="E54" s="202">
        <v>928.6237773</v>
      </c>
      <c r="F54" s="202">
        <v>475.5119407899999</v>
      </c>
      <c r="G54" s="202">
        <v>116.38466815911957</v>
      </c>
      <c r="H54" s="202">
        <v>-101.0751868663524</v>
      </c>
      <c r="I54" s="397">
        <v>-9.815993837401127</v>
      </c>
      <c r="K54" s="395" t="s">
        <v>729</v>
      </c>
      <c r="L54" s="396">
        <v>4977.118807600003</v>
      </c>
      <c r="M54" s="396">
        <v>7572.080493426998</v>
      </c>
      <c r="N54" s="396">
        <v>7391.076132961566</v>
      </c>
      <c r="O54" s="202">
        <v>6056.302729930003</v>
      </c>
      <c r="P54" s="202">
        <v>2594.9616858269956</v>
      </c>
      <c r="Q54" s="202">
        <v>52.137828855210756</v>
      </c>
      <c r="R54" s="202">
        <v>-1334.7734030315632</v>
      </c>
      <c r="S54" s="397">
        <v>-18.059256582122725</v>
      </c>
    </row>
    <row r="55" spans="1:19" ht="15" customHeight="1">
      <c r="A55" s="395" t="s">
        <v>474</v>
      </c>
      <c r="B55" s="396">
        <v>149.06417343999996</v>
      </c>
      <c r="C55" s="396">
        <v>316.83128016</v>
      </c>
      <c r="D55" s="396">
        <v>403.99484722</v>
      </c>
      <c r="E55" s="202">
        <v>456.24018497</v>
      </c>
      <c r="F55" s="202">
        <v>167.76710672000004</v>
      </c>
      <c r="G55" s="202">
        <v>112.54690033720827</v>
      </c>
      <c r="H55" s="202">
        <v>52.245337749999976</v>
      </c>
      <c r="I55" s="397">
        <v>12.932179236818135</v>
      </c>
      <c r="K55" s="398" t="s">
        <v>730</v>
      </c>
      <c r="L55" s="399">
        <v>300.967100278</v>
      </c>
      <c r="M55" s="399">
        <v>283.104066904</v>
      </c>
      <c r="N55" s="399">
        <v>385.25551172909996</v>
      </c>
      <c r="O55" s="202">
        <v>457.34284841349836</v>
      </c>
      <c r="P55" s="202">
        <v>-17.863033373999997</v>
      </c>
      <c r="Q55" s="202">
        <v>-5.935211309641523</v>
      </c>
      <c r="R55" s="202">
        <v>72.0873366843984</v>
      </c>
      <c r="S55" s="397">
        <v>18.711565309177985</v>
      </c>
    </row>
    <row r="56" spans="1:19" ht="15" customHeight="1">
      <c r="A56" s="395" t="s">
        <v>498</v>
      </c>
      <c r="B56" s="396">
        <v>398.67196204</v>
      </c>
      <c r="C56" s="396">
        <v>405.55016624999996</v>
      </c>
      <c r="D56" s="396">
        <v>402.29797579698754</v>
      </c>
      <c r="E56" s="202">
        <v>428.1191830899999</v>
      </c>
      <c r="F56" s="202">
        <v>6.8782042099999785</v>
      </c>
      <c r="G56" s="202">
        <v>1.7252791429836913</v>
      </c>
      <c r="H56" s="202">
        <v>25.821207293012378</v>
      </c>
      <c r="I56" s="397">
        <v>6.41842834079846</v>
      </c>
      <c r="K56" s="388" t="s">
        <v>731</v>
      </c>
      <c r="L56" s="130">
        <v>1972.3592722500002</v>
      </c>
      <c r="M56" s="130">
        <v>2664.27879057</v>
      </c>
      <c r="N56" s="130">
        <v>3087.73212951</v>
      </c>
      <c r="O56" s="227">
        <v>4513.332663469995</v>
      </c>
      <c r="P56" s="227">
        <v>691.91951832</v>
      </c>
      <c r="Q56" s="227">
        <v>35.080805411819405</v>
      </c>
      <c r="R56" s="227">
        <v>1425.6005339599951</v>
      </c>
      <c r="S56" s="407">
        <v>46.16982543062203</v>
      </c>
    </row>
    <row r="57" spans="1:19" ht="15" customHeight="1">
      <c r="A57" s="395" t="s">
        <v>499</v>
      </c>
      <c r="B57" s="396">
        <v>1409.4163430199999</v>
      </c>
      <c r="C57" s="396">
        <v>1472.9842244279998</v>
      </c>
      <c r="D57" s="396">
        <v>1245.5459358707212</v>
      </c>
      <c r="E57" s="202">
        <v>1319.0366259469997</v>
      </c>
      <c r="F57" s="202">
        <v>63.56788140799995</v>
      </c>
      <c r="G57" s="202">
        <v>4.510227352110243</v>
      </c>
      <c r="H57" s="202">
        <v>73.4906900762785</v>
      </c>
      <c r="I57" s="397">
        <v>5.900279384308979</v>
      </c>
      <c r="K57" s="388" t="s">
        <v>732</v>
      </c>
      <c r="L57" s="130">
        <v>74264.80526497138</v>
      </c>
      <c r="M57" s="130">
        <v>79518.66230342169</v>
      </c>
      <c r="N57" s="130">
        <v>71973.88117157637</v>
      </c>
      <c r="O57" s="227">
        <v>73226.81674833888</v>
      </c>
      <c r="P57" s="227">
        <v>5253.857038450311</v>
      </c>
      <c r="Q57" s="227">
        <v>7.074491099390801</v>
      </c>
      <c r="R57" s="227">
        <v>1252.9355767625093</v>
      </c>
      <c r="S57" s="407">
        <v>1.7408198034724205</v>
      </c>
    </row>
    <row r="58" spans="1:19" ht="15" customHeight="1" thickBot="1">
      <c r="A58" s="395" t="s">
        <v>500</v>
      </c>
      <c r="B58" s="396">
        <v>851.7472434600002</v>
      </c>
      <c r="C58" s="396">
        <v>708.7996223799998</v>
      </c>
      <c r="D58" s="396">
        <v>557.0428144272149</v>
      </c>
      <c r="E58" s="202">
        <v>551.53847643</v>
      </c>
      <c r="F58" s="202">
        <v>-142.94762108000032</v>
      </c>
      <c r="G58" s="202">
        <v>-16.782868647665126</v>
      </c>
      <c r="H58" s="202">
        <v>-5.504337997214975</v>
      </c>
      <c r="I58" s="397">
        <v>-0.988135535483905</v>
      </c>
      <c r="K58" s="409" t="s">
        <v>687</v>
      </c>
      <c r="L58" s="269">
        <v>401777.96774301736</v>
      </c>
      <c r="M58" s="269">
        <v>456859.86699749954</v>
      </c>
      <c r="N58" s="269">
        <v>469331.81443688733</v>
      </c>
      <c r="O58" s="269">
        <v>494544.58890099626</v>
      </c>
      <c r="P58" s="269">
        <v>55081.899254482174</v>
      </c>
      <c r="Q58" s="269">
        <v>13.709537027105803</v>
      </c>
      <c r="R58" s="269">
        <v>25212.77446410906</v>
      </c>
      <c r="S58" s="351">
        <v>5.372057399168603</v>
      </c>
    </row>
    <row r="59" spans="1:11" ht="15" customHeight="1" thickTop="1">
      <c r="A59" s="395" t="s">
        <v>501</v>
      </c>
      <c r="B59" s="396">
        <v>153.45610692000002</v>
      </c>
      <c r="C59" s="396">
        <v>156.42531287</v>
      </c>
      <c r="D59" s="396">
        <v>145.04746402214886</v>
      </c>
      <c r="E59" s="202">
        <v>310.9245169369999</v>
      </c>
      <c r="F59" s="202">
        <v>2.9692059499999743</v>
      </c>
      <c r="G59" s="202">
        <v>1.9348894023148167</v>
      </c>
      <c r="H59" s="202">
        <v>165.87705291485105</v>
      </c>
      <c r="I59" s="397">
        <v>114.3605329697605</v>
      </c>
      <c r="K59" s="940" t="s">
        <v>332</v>
      </c>
    </row>
    <row r="60" spans="1:9" ht="15" customHeight="1">
      <c r="A60" s="395" t="s">
        <v>502</v>
      </c>
      <c r="B60" s="396">
        <v>389.05624842</v>
      </c>
      <c r="C60" s="396">
        <v>476.9479285400001</v>
      </c>
      <c r="D60" s="396">
        <v>225.31698241312012</v>
      </c>
      <c r="E60" s="202">
        <v>199.62636333999998</v>
      </c>
      <c r="F60" s="202">
        <v>87.8916801200001</v>
      </c>
      <c r="G60" s="202">
        <v>22.59099564058869</v>
      </c>
      <c r="H60" s="202">
        <v>-25.690619073120132</v>
      </c>
      <c r="I60" s="397">
        <v>-11.401989676045021</v>
      </c>
    </row>
    <row r="61" spans="1:9" ht="15" customHeight="1">
      <c r="A61" s="395" t="s">
        <v>503</v>
      </c>
      <c r="B61" s="396">
        <v>264.07265253</v>
      </c>
      <c r="C61" s="396">
        <v>365.26422600999996</v>
      </c>
      <c r="D61" s="396">
        <v>231.1123780023197</v>
      </c>
      <c r="E61" s="202">
        <v>338.10692431999996</v>
      </c>
      <c r="F61" s="202">
        <v>101.19157347999993</v>
      </c>
      <c r="G61" s="202">
        <v>38.31959595608032</v>
      </c>
      <c r="H61" s="202">
        <v>106.99454631768026</v>
      </c>
      <c r="I61" s="397">
        <v>46.29546337695783</v>
      </c>
    </row>
    <row r="62" spans="1:9" ht="15" customHeight="1">
      <c r="A62" s="395" t="s">
        <v>504</v>
      </c>
      <c r="B62" s="396">
        <v>10.895</v>
      </c>
      <c r="C62" s="396">
        <v>33.957470980000004</v>
      </c>
      <c r="D62" s="396">
        <v>61.41048377599138</v>
      </c>
      <c r="E62" s="202">
        <v>84.35576281</v>
      </c>
      <c r="F62" s="202">
        <v>23.062470980000004</v>
      </c>
      <c r="G62" s="202">
        <v>211.6794032124828</v>
      </c>
      <c r="H62" s="202">
        <v>22.94527903400862</v>
      </c>
      <c r="I62" s="397">
        <v>37.36378159420908</v>
      </c>
    </row>
    <row r="63" spans="1:9" ht="15" customHeight="1" thickBot="1">
      <c r="A63" s="395" t="s">
        <v>505</v>
      </c>
      <c r="B63" s="399">
        <v>800.50593723</v>
      </c>
      <c r="C63" s="399">
        <v>749.12441311</v>
      </c>
      <c r="D63" s="399">
        <v>414.54574099367835</v>
      </c>
      <c r="E63" s="202">
        <v>539.7585563499999</v>
      </c>
      <c r="F63" s="202">
        <v>-51.381524119999995</v>
      </c>
      <c r="G63" s="202">
        <v>-6.418631234366116</v>
      </c>
      <c r="H63" s="202">
        <v>125.21281535632158</v>
      </c>
      <c r="I63" s="397">
        <v>30.2048249383006</v>
      </c>
    </row>
    <row r="64" spans="1:9" ht="13.5" thickTop="1">
      <c r="A64" s="940" t="s">
        <v>332</v>
      </c>
      <c r="B64" s="940"/>
      <c r="C64" s="940"/>
      <c r="D64" s="940"/>
      <c r="E64" s="940"/>
      <c r="F64" s="940"/>
      <c r="G64" s="940"/>
      <c r="H64" s="940"/>
      <c r="I64" s="940"/>
    </row>
    <row r="66" ht="12.75">
      <c r="B66" s="1"/>
    </row>
  </sheetData>
  <mergeCells count="9">
    <mergeCell ref="P4:S4"/>
    <mergeCell ref="P5:Q5"/>
    <mergeCell ref="R5:S5"/>
    <mergeCell ref="A1:I1"/>
    <mergeCell ref="A2:I2"/>
    <mergeCell ref="F4:I4"/>
    <mergeCell ref="F5:G5"/>
    <mergeCell ref="H5:I5"/>
    <mergeCell ref="H3:I3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workbookViewId="0" topLeftCell="A1">
      <selection activeCell="A1" sqref="A1:I1"/>
    </sheetView>
  </sheetViews>
  <sheetFormatPr defaultColWidth="9.140625" defaultRowHeight="12.75"/>
  <cols>
    <col min="1" max="1" width="32.57421875" style="0" bestFit="1" customWidth="1"/>
    <col min="2" max="6" width="11.7109375" style="0" customWidth="1"/>
    <col min="7" max="7" width="8.7109375" style="0" customWidth="1"/>
    <col min="8" max="8" width="11.7109375" style="0" customWidth="1"/>
    <col min="9" max="9" width="8.7109375" style="0" customWidth="1"/>
  </cols>
  <sheetData>
    <row r="1" spans="1:9" ht="12.75">
      <c r="A1" s="1380" t="s">
        <v>998</v>
      </c>
      <c r="B1" s="1380"/>
      <c r="C1" s="1380"/>
      <c r="D1" s="1380"/>
      <c r="E1" s="1380"/>
      <c r="F1" s="1380"/>
      <c r="G1" s="1380"/>
      <c r="H1" s="1380"/>
      <c r="I1" s="1380"/>
    </row>
    <row r="2" spans="1:9" ht="15.75">
      <c r="A2" s="1381" t="s">
        <v>1740</v>
      </c>
      <c r="B2" s="1381"/>
      <c r="C2" s="1381"/>
      <c r="D2" s="1381"/>
      <c r="E2" s="1381"/>
      <c r="F2" s="1381"/>
      <c r="G2" s="1381"/>
      <c r="H2" s="1381"/>
      <c r="I2" s="1381"/>
    </row>
    <row r="3" spans="1:9" ht="13.5" thickBot="1">
      <c r="A3" s="109"/>
      <c r="B3" s="109"/>
      <c r="C3" s="109"/>
      <c r="D3" s="109"/>
      <c r="E3" s="109"/>
      <c r="F3" s="109"/>
      <c r="G3" s="109"/>
      <c r="H3" s="1421" t="s">
        <v>488</v>
      </c>
      <c r="I3" s="1421"/>
    </row>
    <row r="4" spans="1:9" ht="13.5" thickTop="1">
      <c r="A4" s="384"/>
      <c r="B4" s="410">
        <v>2009</v>
      </c>
      <c r="C4" s="410">
        <v>2009</v>
      </c>
      <c r="D4" s="410">
        <v>2010</v>
      </c>
      <c r="E4" s="410">
        <v>2010</v>
      </c>
      <c r="F4" s="1399" t="s">
        <v>271</v>
      </c>
      <c r="G4" s="1400"/>
      <c r="H4" s="1400"/>
      <c r="I4" s="1401"/>
    </row>
    <row r="5" spans="1:9" ht="12.75">
      <c r="A5" s="385" t="s">
        <v>426</v>
      </c>
      <c r="B5" s="220" t="s">
        <v>1336</v>
      </c>
      <c r="C5" s="220" t="s">
        <v>1164</v>
      </c>
      <c r="D5" s="220" t="s">
        <v>788</v>
      </c>
      <c r="E5" s="220" t="s">
        <v>270</v>
      </c>
      <c r="F5" s="1377" t="s">
        <v>1490</v>
      </c>
      <c r="G5" s="1378"/>
      <c r="H5" s="1377" t="s">
        <v>1370</v>
      </c>
      <c r="I5" s="1379"/>
    </row>
    <row r="6" spans="1:9" ht="12.75">
      <c r="A6" s="941"/>
      <c r="B6" s="82"/>
      <c r="C6" s="82"/>
      <c r="D6" s="82"/>
      <c r="E6" s="82"/>
      <c r="F6" s="942" t="s">
        <v>741</v>
      </c>
      <c r="G6" s="942" t="s">
        <v>715</v>
      </c>
      <c r="H6" s="942" t="s">
        <v>741</v>
      </c>
      <c r="I6" s="943" t="s">
        <v>715</v>
      </c>
    </row>
    <row r="7" spans="1:9" ht="15" customHeight="1">
      <c r="A7" s="388" t="s">
        <v>375</v>
      </c>
      <c r="B7" s="130">
        <v>6395.9844963</v>
      </c>
      <c r="C7" s="130">
        <v>8031.207462490001</v>
      </c>
      <c r="D7" s="130">
        <v>10333.337445168312</v>
      </c>
      <c r="E7" s="130">
        <v>11970.84422711</v>
      </c>
      <c r="F7" s="130">
        <v>1635.222966190001</v>
      </c>
      <c r="G7" s="130">
        <v>25.5663997799863</v>
      </c>
      <c r="H7" s="130">
        <v>1637.5067819416872</v>
      </c>
      <c r="I7" s="309">
        <v>15.84683351947784</v>
      </c>
    </row>
    <row r="8" spans="1:9" ht="15" customHeight="1">
      <c r="A8" s="388" t="s">
        <v>376</v>
      </c>
      <c r="B8" s="130">
        <v>2949.3090839099996</v>
      </c>
      <c r="C8" s="130">
        <v>3519.2122651499994</v>
      </c>
      <c r="D8" s="130">
        <v>2777.7521226671756</v>
      </c>
      <c r="E8" s="130">
        <v>3146.88190617</v>
      </c>
      <c r="F8" s="130">
        <v>569.9031812399999</v>
      </c>
      <c r="G8" s="130">
        <v>19.323277588948386</v>
      </c>
      <c r="H8" s="130">
        <v>369.12978350282447</v>
      </c>
      <c r="I8" s="309">
        <v>13.288794939283097</v>
      </c>
    </row>
    <row r="9" spans="1:9" ht="15" customHeight="1">
      <c r="A9" s="388" t="s">
        <v>377</v>
      </c>
      <c r="B9" s="130">
        <v>5420.54169937</v>
      </c>
      <c r="C9" s="130">
        <v>6773.254749779999</v>
      </c>
      <c r="D9" s="130">
        <v>6748.565167296167</v>
      </c>
      <c r="E9" s="130">
        <v>5747.07751003</v>
      </c>
      <c r="F9" s="130">
        <v>1352.7130504099987</v>
      </c>
      <c r="G9" s="130">
        <v>24.955311211187936</v>
      </c>
      <c r="H9" s="130">
        <v>-1001.4876572661669</v>
      </c>
      <c r="I9" s="309">
        <v>-14.840008689838523</v>
      </c>
    </row>
    <row r="10" spans="1:9" ht="15" customHeight="1">
      <c r="A10" s="388" t="s">
        <v>378</v>
      </c>
      <c r="B10" s="130">
        <v>5295.71267718</v>
      </c>
      <c r="C10" s="130">
        <v>7460.218188680001</v>
      </c>
      <c r="D10" s="130">
        <v>7086.222023857756</v>
      </c>
      <c r="E10" s="1177">
        <v>7125.032614900003</v>
      </c>
      <c r="F10" s="1177">
        <v>2164.5055115000005</v>
      </c>
      <c r="G10" s="1177">
        <v>40.87278981027749</v>
      </c>
      <c r="H10" s="1177">
        <v>38.810591042247324</v>
      </c>
      <c r="I10" s="1178">
        <v>0.5476908698539302</v>
      </c>
    </row>
    <row r="11" spans="1:9" ht="15" customHeight="1">
      <c r="A11" s="411" t="s">
        <v>379</v>
      </c>
      <c r="B11" s="392">
        <v>3296.03483345</v>
      </c>
      <c r="C11" s="412">
        <v>5990.486898670001</v>
      </c>
      <c r="D11" s="412">
        <v>6067.394012594099</v>
      </c>
      <c r="E11" s="392">
        <v>6213.090379280003</v>
      </c>
      <c r="F11" s="392">
        <v>2694.4520652200013</v>
      </c>
      <c r="G11" s="392">
        <v>81.74828851549744</v>
      </c>
      <c r="H11" s="392">
        <v>145.69636668590374</v>
      </c>
      <c r="I11" s="413">
        <v>2.4013005646819963</v>
      </c>
    </row>
    <row r="12" spans="1:9" ht="15" customHeight="1">
      <c r="A12" s="414" t="s">
        <v>380</v>
      </c>
      <c r="B12" s="399">
        <v>1999.67784373</v>
      </c>
      <c r="C12" s="415">
        <v>1469.7312900100003</v>
      </c>
      <c r="D12" s="415">
        <v>1018.828011263657</v>
      </c>
      <c r="E12" s="399">
        <v>911.94223562</v>
      </c>
      <c r="F12" s="399">
        <v>-529.9465537199997</v>
      </c>
      <c r="G12" s="399">
        <v>-26.50159651374094</v>
      </c>
      <c r="H12" s="399">
        <v>-106.88577564365698</v>
      </c>
      <c r="I12" s="416">
        <v>-10.491051920636346</v>
      </c>
    </row>
    <row r="13" spans="1:9" ht="15" customHeight="1">
      <c r="A13" s="388" t="s">
        <v>381</v>
      </c>
      <c r="B13" s="130">
        <v>344977.1988048469</v>
      </c>
      <c r="C13" s="130">
        <v>386873.6094366078</v>
      </c>
      <c r="D13" s="130">
        <v>402055.65775775927</v>
      </c>
      <c r="E13" s="1179">
        <v>419701.58307243325</v>
      </c>
      <c r="F13" s="1179">
        <v>41896.4106317609</v>
      </c>
      <c r="G13" s="1179">
        <v>12.144689787298562</v>
      </c>
      <c r="H13" s="1179">
        <v>17645.92531467398</v>
      </c>
      <c r="I13" s="1180">
        <v>4.388926004196599</v>
      </c>
    </row>
    <row r="14" spans="1:9" ht="15" customHeight="1">
      <c r="A14" s="411" t="s">
        <v>382</v>
      </c>
      <c r="B14" s="392">
        <v>291792.3465126249</v>
      </c>
      <c r="C14" s="412">
        <v>323710.96948005084</v>
      </c>
      <c r="D14" s="412">
        <v>338005.8430460249</v>
      </c>
      <c r="E14" s="392">
        <v>350934.98004472425</v>
      </c>
      <c r="F14" s="392">
        <v>31918.622967425967</v>
      </c>
      <c r="G14" s="392">
        <v>10.938814313981657</v>
      </c>
      <c r="H14" s="392">
        <v>12929.136998699338</v>
      </c>
      <c r="I14" s="413">
        <v>3.825122335810872</v>
      </c>
    </row>
    <row r="15" spans="1:9" ht="15" customHeight="1">
      <c r="A15" s="417" t="s">
        <v>383</v>
      </c>
      <c r="B15" s="396">
        <v>246825.16376175088</v>
      </c>
      <c r="C15" s="326">
        <v>271054.3820267839</v>
      </c>
      <c r="D15" s="326">
        <v>273935.7622489013</v>
      </c>
      <c r="E15" s="396">
        <v>286577.24862928875</v>
      </c>
      <c r="F15" s="396">
        <v>24229.218265033007</v>
      </c>
      <c r="G15" s="396">
        <v>9.816348501816602</v>
      </c>
      <c r="H15" s="396">
        <v>12641.486380387447</v>
      </c>
      <c r="I15" s="328">
        <v>4.614763065839225</v>
      </c>
    </row>
    <row r="16" spans="1:9" ht="15" customHeight="1">
      <c r="A16" s="417" t="s">
        <v>384</v>
      </c>
      <c r="B16" s="396">
        <v>7933.034052960002</v>
      </c>
      <c r="C16" s="326">
        <v>9225.45984487</v>
      </c>
      <c r="D16" s="326">
        <v>13776.128028556373</v>
      </c>
      <c r="E16" s="396">
        <v>14481.744557409998</v>
      </c>
      <c r="F16" s="396">
        <v>1292.4257919099982</v>
      </c>
      <c r="G16" s="396">
        <v>16.29169600536082</v>
      </c>
      <c r="H16" s="396">
        <v>705.6165288536249</v>
      </c>
      <c r="I16" s="328">
        <v>5.122023600470036</v>
      </c>
    </row>
    <row r="17" spans="1:9" ht="15" customHeight="1">
      <c r="A17" s="417" t="s">
        <v>385</v>
      </c>
      <c r="B17" s="396">
        <v>303.1464003</v>
      </c>
      <c r="C17" s="326">
        <v>1048.24556927</v>
      </c>
      <c r="D17" s="326">
        <v>2467.023624443695</v>
      </c>
      <c r="E17" s="396">
        <v>2550.5915899399997</v>
      </c>
      <c r="F17" s="396">
        <v>745.09916897</v>
      </c>
      <c r="G17" s="396">
        <v>245.78855900404375</v>
      </c>
      <c r="H17" s="396">
        <v>83.56796549630462</v>
      </c>
      <c r="I17" s="328">
        <v>3.387400293548016</v>
      </c>
    </row>
    <row r="18" spans="1:9" ht="15" customHeight="1">
      <c r="A18" s="417" t="s">
        <v>390</v>
      </c>
      <c r="B18" s="396">
        <v>29048.735030223994</v>
      </c>
      <c r="C18" s="326">
        <v>33677.073317127</v>
      </c>
      <c r="D18" s="326">
        <v>35941.18030223615</v>
      </c>
      <c r="E18" s="396">
        <v>37629.59566660547</v>
      </c>
      <c r="F18" s="396">
        <v>4628.338286903003</v>
      </c>
      <c r="G18" s="396">
        <v>15.933011479114015</v>
      </c>
      <c r="H18" s="396">
        <v>1688.4153643693207</v>
      </c>
      <c r="I18" s="328">
        <v>4.697718188916219</v>
      </c>
    </row>
    <row r="19" spans="1:9" ht="15" customHeight="1">
      <c r="A19" s="417" t="s">
        <v>391</v>
      </c>
      <c r="B19" s="396">
        <v>7682.26726739</v>
      </c>
      <c r="C19" s="326">
        <v>8705.808722000002</v>
      </c>
      <c r="D19" s="326">
        <v>11885.748841887387</v>
      </c>
      <c r="E19" s="396">
        <v>9695.799601480001</v>
      </c>
      <c r="F19" s="396">
        <v>1023.5414546100019</v>
      </c>
      <c r="G19" s="396">
        <v>13.323429385941468</v>
      </c>
      <c r="H19" s="396">
        <v>-2189.9492404073862</v>
      </c>
      <c r="I19" s="328">
        <v>-18.42500013705182</v>
      </c>
    </row>
    <row r="20" spans="1:9" ht="15" customHeight="1">
      <c r="A20" s="417" t="s">
        <v>396</v>
      </c>
      <c r="B20" s="396">
        <v>53184.85229222201</v>
      </c>
      <c r="C20" s="326">
        <v>63162.63995655698</v>
      </c>
      <c r="D20" s="326">
        <v>64049.814711734376</v>
      </c>
      <c r="E20" s="396">
        <v>68766.60302770899</v>
      </c>
      <c r="F20" s="396">
        <v>9977.787664334974</v>
      </c>
      <c r="G20" s="396">
        <v>18.760581696292817</v>
      </c>
      <c r="H20" s="396">
        <v>4716.7883159746125</v>
      </c>
      <c r="I20" s="328">
        <v>7.364249744051896</v>
      </c>
    </row>
    <row r="21" spans="1:9" ht="15" customHeight="1">
      <c r="A21" s="417" t="s">
        <v>397</v>
      </c>
      <c r="B21" s="396">
        <v>3684.044555220001</v>
      </c>
      <c r="C21" s="326">
        <v>4265.115266260002</v>
      </c>
      <c r="D21" s="326">
        <v>5680.774564828758</v>
      </c>
      <c r="E21" s="396">
        <v>6173.626134920002</v>
      </c>
      <c r="F21" s="396">
        <v>581.0707110400008</v>
      </c>
      <c r="G21" s="396">
        <v>15.772629845550304</v>
      </c>
      <c r="H21" s="396">
        <v>492.85157009124396</v>
      </c>
      <c r="I21" s="328">
        <v>8.675781171508264</v>
      </c>
    </row>
    <row r="22" spans="1:9" ht="15" customHeight="1">
      <c r="A22" s="417" t="s">
        <v>398</v>
      </c>
      <c r="B22" s="396">
        <v>1637.6389720000002</v>
      </c>
      <c r="C22" s="326">
        <v>1615.5673732300004</v>
      </c>
      <c r="D22" s="326">
        <v>1887.4380565947365</v>
      </c>
      <c r="E22" s="396">
        <v>1829.6529646</v>
      </c>
      <c r="F22" s="396">
        <v>-22.07159876999981</v>
      </c>
      <c r="G22" s="396">
        <v>-1.3477695113132546</v>
      </c>
      <c r="H22" s="396">
        <v>-57.785091994736604</v>
      </c>
      <c r="I22" s="328">
        <v>-3.061562300963183</v>
      </c>
    </row>
    <row r="23" spans="1:9" ht="15" customHeight="1">
      <c r="A23" s="417" t="s">
        <v>399</v>
      </c>
      <c r="B23" s="396">
        <v>204.26</v>
      </c>
      <c r="C23" s="326">
        <v>172.61700000000002</v>
      </c>
      <c r="D23" s="326">
        <v>72.45008441730394</v>
      </c>
      <c r="E23" s="396">
        <v>105.56400000000001</v>
      </c>
      <c r="F23" s="396">
        <v>-31.642999999999972</v>
      </c>
      <c r="G23" s="396">
        <v>-15.491530402428264</v>
      </c>
      <c r="H23" s="396">
        <v>33.113915582696066</v>
      </c>
      <c r="I23" s="328">
        <v>45.70583436723665</v>
      </c>
    </row>
    <row r="24" spans="1:9" ht="15" customHeight="1">
      <c r="A24" s="417" t="s">
        <v>400</v>
      </c>
      <c r="B24" s="396">
        <v>1842.1455832200002</v>
      </c>
      <c r="C24" s="326">
        <v>2476.9308930300003</v>
      </c>
      <c r="D24" s="326">
        <v>3720.886423816718</v>
      </c>
      <c r="E24" s="396">
        <v>4238.409170320002</v>
      </c>
      <c r="F24" s="396">
        <v>634.7853098100002</v>
      </c>
      <c r="G24" s="396">
        <v>34.45901972092888</v>
      </c>
      <c r="H24" s="396">
        <v>517.522746503284</v>
      </c>
      <c r="I24" s="328">
        <v>13.908587566411995</v>
      </c>
    </row>
    <row r="25" spans="1:9" ht="15" customHeight="1">
      <c r="A25" s="417" t="s">
        <v>401</v>
      </c>
      <c r="B25" s="396">
        <v>49500.807737002004</v>
      </c>
      <c r="C25" s="326">
        <v>58897.52469029698</v>
      </c>
      <c r="D25" s="326">
        <v>58369.040146905616</v>
      </c>
      <c r="E25" s="396">
        <v>62592.97689278899</v>
      </c>
      <c r="F25" s="396">
        <v>9396.716953294977</v>
      </c>
      <c r="G25" s="396">
        <v>18.98295680995707</v>
      </c>
      <c r="H25" s="396">
        <v>4223.936745883373</v>
      </c>
      <c r="I25" s="328">
        <v>7.236604774127507</v>
      </c>
    </row>
    <row r="26" spans="1:9" ht="15" customHeight="1">
      <c r="A26" s="417" t="s">
        <v>402</v>
      </c>
      <c r="B26" s="396">
        <v>8356.077862500002</v>
      </c>
      <c r="C26" s="326">
        <v>11228.597613432</v>
      </c>
      <c r="D26" s="326">
        <v>11247.81889434779</v>
      </c>
      <c r="E26" s="396">
        <v>12216.232464263998</v>
      </c>
      <c r="F26" s="396">
        <v>2872.5197509319987</v>
      </c>
      <c r="G26" s="396">
        <v>34.376411974607755</v>
      </c>
      <c r="H26" s="396">
        <v>968.413569916207</v>
      </c>
      <c r="I26" s="328">
        <v>8.609789853594197</v>
      </c>
    </row>
    <row r="27" spans="1:9" ht="15" customHeight="1">
      <c r="A27" s="417" t="s">
        <v>403</v>
      </c>
      <c r="B27" s="396">
        <v>1442.41926884</v>
      </c>
      <c r="C27" s="326">
        <v>1852.4707690999996</v>
      </c>
      <c r="D27" s="326">
        <v>2641.5328150443306</v>
      </c>
      <c r="E27" s="396">
        <v>2982.6169230799997</v>
      </c>
      <c r="F27" s="396">
        <v>410.05150025999956</v>
      </c>
      <c r="G27" s="396">
        <v>28.428038166029545</v>
      </c>
      <c r="H27" s="396">
        <v>341.08410803566903</v>
      </c>
      <c r="I27" s="328">
        <v>12.912355511659426</v>
      </c>
    </row>
    <row r="28" spans="1:9" ht="15" customHeight="1">
      <c r="A28" s="417" t="s">
        <v>404</v>
      </c>
      <c r="B28" s="396">
        <v>39702.310605662</v>
      </c>
      <c r="C28" s="326">
        <v>45816.45630776498</v>
      </c>
      <c r="D28" s="326">
        <v>44479.68843751349</v>
      </c>
      <c r="E28" s="396">
        <v>47394.127505444994</v>
      </c>
      <c r="F28" s="396">
        <v>6114.145702102978</v>
      </c>
      <c r="G28" s="396">
        <v>15.399974482167874</v>
      </c>
      <c r="H28" s="396">
        <v>2914.439067931504</v>
      </c>
      <c r="I28" s="328">
        <v>6.552292001833157</v>
      </c>
    </row>
    <row r="29" spans="1:9" ht="15" customHeight="1">
      <c r="A29" s="417" t="s">
        <v>405</v>
      </c>
      <c r="B29" s="396">
        <v>3465.4554372600005</v>
      </c>
      <c r="C29" s="326">
        <v>2832.8396462499995</v>
      </c>
      <c r="D29" s="326">
        <v>2642.407161486233</v>
      </c>
      <c r="E29" s="396">
        <v>2941.05118433</v>
      </c>
      <c r="F29" s="396">
        <v>-632.615791010001</v>
      </c>
      <c r="G29" s="396">
        <v>-18.254910572740922</v>
      </c>
      <c r="H29" s="396">
        <v>298.6440228437673</v>
      </c>
      <c r="I29" s="328">
        <v>11.301968417153159</v>
      </c>
    </row>
    <row r="30" spans="1:9" ht="15" customHeight="1">
      <c r="A30" s="417" t="s">
        <v>406</v>
      </c>
      <c r="B30" s="396">
        <v>1357.9503642899997</v>
      </c>
      <c r="C30" s="326">
        <v>1464.57574344</v>
      </c>
      <c r="D30" s="326">
        <v>1925.4605644855837</v>
      </c>
      <c r="E30" s="396">
        <v>1961.2807790400009</v>
      </c>
      <c r="F30" s="396">
        <v>106.6253791500003</v>
      </c>
      <c r="G30" s="396">
        <v>7.851934942095549</v>
      </c>
      <c r="H30" s="396">
        <v>35.820214554417134</v>
      </c>
      <c r="I30" s="328">
        <v>1.860345270898189</v>
      </c>
    </row>
    <row r="31" spans="1:9" ht="15" customHeight="1">
      <c r="A31" s="417" t="s">
        <v>407</v>
      </c>
      <c r="B31" s="396">
        <v>34878.904804112</v>
      </c>
      <c r="C31" s="326">
        <v>41519.04091807498</v>
      </c>
      <c r="D31" s="326">
        <v>39911.82071154167</v>
      </c>
      <c r="E31" s="399">
        <v>42491.79554207499</v>
      </c>
      <c r="F31" s="399">
        <v>6640.136113962981</v>
      </c>
      <c r="G31" s="399">
        <v>19.03768524629865</v>
      </c>
      <c r="H31" s="399">
        <v>2579.9748305333196</v>
      </c>
      <c r="I31" s="416">
        <v>6.464187262164274</v>
      </c>
    </row>
    <row r="32" spans="1:9" ht="15" customHeight="1">
      <c r="A32" s="1181" t="s">
        <v>408</v>
      </c>
      <c r="B32" s="130">
        <v>7394.394141689199</v>
      </c>
      <c r="C32" s="130">
        <v>8066.8947593876</v>
      </c>
      <c r="D32" s="130">
        <v>4649.208476917452</v>
      </c>
      <c r="E32" s="1179">
        <v>6543.100404244601</v>
      </c>
      <c r="F32" s="1179">
        <v>672.5006176984007</v>
      </c>
      <c r="G32" s="1179">
        <v>9.094735887919175</v>
      </c>
      <c r="H32" s="1179">
        <v>1893.8919273271495</v>
      </c>
      <c r="I32" s="1180">
        <v>40.73579269955324</v>
      </c>
    </row>
    <row r="33" spans="1:9" ht="15" customHeight="1">
      <c r="A33" s="411" t="s">
        <v>409</v>
      </c>
      <c r="B33" s="392">
        <v>716.9701162921999</v>
      </c>
      <c r="C33" s="412">
        <v>1209.1222050222</v>
      </c>
      <c r="D33" s="412">
        <v>360.83003281267327</v>
      </c>
      <c r="E33" s="392">
        <v>397.29913697999996</v>
      </c>
      <c r="F33" s="392">
        <v>492.15208873000006</v>
      </c>
      <c r="G33" s="392">
        <v>68.6433196511951</v>
      </c>
      <c r="H33" s="392">
        <v>36.46910416732669</v>
      </c>
      <c r="I33" s="413">
        <v>10.107003533782846</v>
      </c>
    </row>
    <row r="34" spans="1:9" ht="15" customHeight="1">
      <c r="A34" s="417" t="s">
        <v>410</v>
      </c>
      <c r="B34" s="396">
        <v>6677.424025397</v>
      </c>
      <c r="C34" s="326">
        <v>6857.7725543654</v>
      </c>
      <c r="D34" s="326">
        <v>4288.378444104778</v>
      </c>
      <c r="E34" s="396">
        <v>6145.801267264601</v>
      </c>
      <c r="F34" s="396">
        <v>180.34852896839948</v>
      </c>
      <c r="G34" s="396">
        <v>2.700869800726441</v>
      </c>
      <c r="H34" s="396">
        <v>1857.4228231598227</v>
      </c>
      <c r="I34" s="328">
        <v>43.312940948885156</v>
      </c>
    </row>
    <row r="35" spans="1:9" ht="15" customHeight="1">
      <c r="A35" s="417" t="s">
        <v>411</v>
      </c>
      <c r="B35" s="396">
        <v>4859.757447005</v>
      </c>
      <c r="C35" s="326">
        <v>5457.57621511</v>
      </c>
      <c r="D35" s="326">
        <v>3212.8575387779065</v>
      </c>
      <c r="E35" s="396">
        <v>4602.5620069475</v>
      </c>
      <c r="F35" s="396">
        <v>597.8187681049994</v>
      </c>
      <c r="G35" s="396">
        <v>12.301411636776784</v>
      </c>
      <c r="H35" s="396">
        <v>1389.7044681695934</v>
      </c>
      <c r="I35" s="328">
        <v>43.25446900139255</v>
      </c>
    </row>
    <row r="36" spans="1:9" ht="15" customHeight="1">
      <c r="A36" s="417" t="s">
        <v>412</v>
      </c>
      <c r="B36" s="396">
        <v>784.526690592</v>
      </c>
      <c r="C36" s="326">
        <v>606.4137225133999</v>
      </c>
      <c r="D36" s="326">
        <v>479.5153763134116</v>
      </c>
      <c r="E36" s="396">
        <v>1120.649137922101</v>
      </c>
      <c r="F36" s="396">
        <v>-178.11296807860015</v>
      </c>
      <c r="G36" s="396">
        <v>-22.703238808127352</v>
      </c>
      <c r="H36" s="396">
        <v>641.1337616086895</v>
      </c>
      <c r="I36" s="328">
        <v>133.70452612757177</v>
      </c>
    </row>
    <row r="37" spans="1:9" ht="15" customHeight="1">
      <c r="A37" s="417" t="s">
        <v>413</v>
      </c>
      <c r="B37" s="396">
        <v>402.65964442200004</v>
      </c>
      <c r="C37" s="326">
        <v>376.092648853</v>
      </c>
      <c r="D37" s="326">
        <v>275.72343919720686</v>
      </c>
      <c r="E37" s="396">
        <v>187.099247115</v>
      </c>
      <c r="F37" s="396">
        <v>-26.566995569000028</v>
      </c>
      <c r="G37" s="396">
        <v>-6.59787886296273</v>
      </c>
      <c r="H37" s="396">
        <v>-88.62419208220686</v>
      </c>
      <c r="I37" s="328">
        <v>-32.14242225479416</v>
      </c>
    </row>
    <row r="38" spans="1:9" ht="15" customHeight="1">
      <c r="A38" s="417" t="s">
        <v>414</v>
      </c>
      <c r="B38" s="396">
        <v>630.480243378</v>
      </c>
      <c r="C38" s="326">
        <v>417.68996788899994</v>
      </c>
      <c r="D38" s="326">
        <v>320.2820898162539</v>
      </c>
      <c r="E38" s="399">
        <v>235.49087527999941</v>
      </c>
      <c r="F38" s="399">
        <v>-212.790275489</v>
      </c>
      <c r="G38" s="399">
        <v>-33.750506494685375</v>
      </c>
      <c r="H38" s="399">
        <v>-84.7912145362545</v>
      </c>
      <c r="I38" s="416">
        <v>-26.473916972659723</v>
      </c>
    </row>
    <row r="39" spans="1:9" ht="15" customHeight="1">
      <c r="A39" s="1181" t="s">
        <v>415</v>
      </c>
      <c r="B39" s="130">
        <v>7648.671940099999</v>
      </c>
      <c r="C39" s="130">
        <v>8096.32548164</v>
      </c>
      <c r="D39" s="130">
        <v>8664.605218412382</v>
      </c>
      <c r="E39" s="1182">
        <v>8870.90321977</v>
      </c>
      <c r="F39" s="1182">
        <v>447.65354154000124</v>
      </c>
      <c r="G39" s="1182">
        <v>5.852696324875304</v>
      </c>
      <c r="H39" s="1182">
        <v>206.29800135761798</v>
      </c>
      <c r="I39" s="1183">
        <v>2.3809278802366256</v>
      </c>
    </row>
    <row r="40" spans="1:9" ht="15" customHeight="1">
      <c r="A40" s="411" t="s">
        <v>416</v>
      </c>
      <c r="B40" s="392">
        <v>1286.11185332</v>
      </c>
      <c r="C40" s="412">
        <v>1836.1480944999998</v>
      </c>
      <c r="D40" s="412">
        <v>2085.9544303195626</v>
      </c>
      <c r="E40" s="392">
        <v>2065.1907829099996</v>
      </c>
      <c r="F40" s="392">
        <v>550.0362411799999</v>
      </c>
      <c r="G40" s="392">
        <v>42.76737204156258</v>
      </c>
      <c r="H40" s="392">
        <v>-20.763647409562964</v>
      </c>
      <c r="I40" s="413">
        <v>-0.995402733049256</v>
      </c>
    </row>
    <row r="41" spans="1:9" ht="15" customHeight="1">
      <c r="A41" s="417" t="s">
        <v>419</v>
      </c>
      <c r="B41" s="396">
        <v>3811.6031515299996</v>
      </c>
      <c r="C41" s="326">
        <v>3519.00474169</v>
      </c>
      <c r="D41" s="326">
        <v>4046.120231881033</v>
      </c>
      <c r="E41" s="396">
        <v>4303.2527696199995</v>
      </c>
      <c r="F41" s="396">
        <v>-292.5984098399995</v>
      </c>
      <c r="G41" s="396">
        <v>-7.676518205274039</v>
      </c>
      <c r="H41" s="396">
        <v>257.1325377389667</v>
      </c>
      <c r="I41" s="328">
        <v>6.355039469981995</v>
      </c>
    </row>
    <row r="42" spans="1:9" ht="15" customHeight="1">
      <c r="A42" s="417" t="s">
        <v>420</v>
      </c>
      <c r="B42" s="396">
        <v>511.19493863000014</v>
      </c>
      <c r="C42" s="326">
        <v>705.1196757700002</v>
      </c>
      <c r="D42" s="326">
        <v>478.8387079965868</v>
      </c>
      <c r="E42" s="396">
        <v>624.2054633</v>
      </c>
      <c r="F42" s="396">
        <v>193.92473714000005</v>
      </c>
      <c r="G42" s="396">
        <v>37.9355745695991</v>
      </c>
      <c r="H42" s="396">
        <v>145.36675530341324</v>
      </c>
      <c r="I42" s="328">
        <v>30.35818802360678</v>
      </c>
    </row>
    <row r="43" spans="1:9" ht="15" customHeight="1">
      <c r="A43" s="417" t="s">
        <v>421</v>
      </c>
      <c r="B43" s="396">
        <v>19.123</v>
      </c>
      <c r="C43" s="326">
        <v>17.95640736</v>
      </c>
      <c r="D43" s="326">
        <v>12.29640896520017</v>
      </c>
      <c r="E43" s="396">
        <v>16.70204535</v>
      </c>
      <c r="F43" s="396">
        <v>-1.166592640000001</v>
      </c>
      <c r="G43" s="396">
        <v>-6.1004687549024785</v>
      </c>
      <c r="H43" s="396">
        <v>4.405636384799829</v>
      </c>
      <c r="I43" s="328">
        <v>35.82864230742598</v>
      </c>
    </row>
    <row r="44" spans="1:9" ht="15" customHeight="1">
      <c r="A44" s="414" t="s">
        <v>422</v>
      </c>
      <c r="B44" s="399">
        <v>2020.6389966199993</v>
      </c>
      <c r="C44" s="415">
        <v>2018.0965623200002</v>
      </c>
      <c r="D44" s="415">
        <v>2041.39543925</v>
      </c>
      <c r="E44" s="399">
        <v>1861.552158590001</v>
      </c>
      <c r="F44" s="399">
        <v>-2.5424342999990586</v>
      </c>
      <c r="G44" s="399">
        <v>-0.12582328185548664</v>
      </c>
      <c r="H44" s="399">
        <v>-179.84328065999898</v>
      </c>
      <c r="I44" s="416">
        <v>-8.809820831483421</v>
      </c>
    </row>
    <row r="45" spans="1:9" ht="15" customHeight="1">
      <c r="A45" s="388" t="s">
        <v>423</v>
      </c>
      <c r="B45" s="130">
        <v>299.667100278</v>
      </c>
      <c r="C45" s="130">
        <v>300.94606690399996</v>
      </c>
      <c r="D45" s="130">
        <v>384.862579529093</v>
      </c>
      <c r="E45" s="1184">
        <v>443.0428484634983</v>
      </c>
      <c r="F45" s="1184">
        <v>1.2789666259999422</v>
      </c>
      <c r="G45" s="1184">
        <v>0.4267958093542633</v>
      </c>
      <c r="H45" s="1184">
        <v>58.18026893440526</v>
      </c>
      <c r="I45" s="1185">
        <v>15.117154025624677</v>
      </c>
    </row>
    <row r="46" spans="1:9" ht="15" customHeight="1">
      <c r="A46" s="388" t="s">
        <v>424</v>
      </c>
      <c r="B46" s="130">
        <v>18.4</v>
      </c>
      <c r="C46" s="130">
        <v>0</v>
      </c>
      <c r="D46" s="130">
        <v>0</v>
      </c>
      <c r="E46" s="130">
        <v>0</v>
      </c>
      <c r="F46" s="130">
        <v>-18.4</v>
      </c>
      <c r="G46" s="130">
        <v>-100</v>
      </c>
      <c r="H46" s="130">
        <v>0</v>
      </c>
      <c r="I46" s="1197" t="s">
        <v>1461</v>
      </c>
    </row>
    <row r="47" spans="1:9" ht="15" customHeight="1">
      <c r="A47" s="388" t="s">
        <v>425</v>
      </c>
      <c r="B47" s="130">
        <v>21377.638438842398</v>
      </c>
      <c r="C47" s="130">
        <v>27738.146932367712</v>
      </c>
      <c r="D47" s="130">
        <v>26631.589900099447</v>
      </c>
      <c r="E47" s="130">
        <v>30996.040952179923</v>
      </c>
      <c r="F47" s="130">
        <v>6360.508493525314</v>
      </c>
      <c r="G47" s="130">
        <v>29.753092287165362</v>
      </c>
      <c r="H47" s="130">
        <v>4364.451052080476</v>
      </c>
      <c r="I47" s="309">
        <v>16.388248198670926</v>
      </c>
    </row>
    <row r="48" spans="1:9" ht="15" customHeight="1" thickBot="1">
      <c r="A48" s="409" t="s">
        <v>1175</v>
      </c>
      <c r="B48" s="268">
        <v>401777.51838251646</v>
      </c>
      <c r="C48" s="268">
        <v>456859.8153430071</v>
      </c>
      <c r="D48" s="268">
        <v>469331.80069170706</v>
      </c>
      <c r="E48" s="268">
        <v>494544.5067553014</v>
      </c>
      <c r="F48" s="268">
        <v>55082.29696049061</v>
      </c>
      <c r="G48" s="268">
        <v>13.709651346905114</v>
      </c>
      <c r="H48" s="268">
        <v>25212.706063594218</v>
      </c>
      <c r="I48" s="418">
        <v>5.3720429824775175</v>
      </c>
    </row>
    <row r="49" ht="13.5" thickTop="1">
      <c r="A49" s="15" t="s">
        <v>332</v>
      </c>
    </row>
  </sheetData>
  <mergeCells count="6">
    <mergeCell ref="A1:I1"/>
    <mergeCell ref="A2:I2"/>
    <mergeCell ref="F4:I4"/>
    <mergeCell ref="F5:G5"/>
    <mergeCell ref="H5:I5"/>
    <mergeCell ref="H3:I3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workbookViewId="0" topLeftCell="A1">
      <selection activeCell="D66" sqref="D66"/>
    </sheetView>
  </sheetViews>
  <sheetFormatPr defaultColWidth="9.140625" defaultRowHeight="12.75"/>
  <cols>
    <col min="1" max="1" width="39.421875" style="133" customWidth="1"/>
    <col min="2" max="2" width="6.421875" style="133" bestFit="1" customWidth="1"/>
    <col min="3" max="3" width="6.421875" style="134" bestFit="1" customWidth="1"/>
    <col min="4" max="4" width="6.421875" style="133" bestFit="1" customWidth="1"/>
    <col min="5" max="5" width="6.7109375" style="133" bestFit="1" customWidth="1"/>
    <col min="6" max="6" width="7.140625" style="133" bestFit="1" customWidth="1"/>
    <col min="7" max="7" width="8.28125" style="133" bestFit="1" customWidth="1"/>
    <col min="8" max="9" width="7.140625" style="133" bestFit="1" customWidth="1"/>
    <col min="10" max="16384" width="9.140625" style="133" customWidth="1"/>
  </cols>
  <sheetData>
    <row r="1" spans="1:9" ht="12.75">
      <c r="A1" s="1386" t="s">
        <v>1033</v>
      </c>
      <c r="B1" s="1386"/>
      <c r="C1" s="1386"/>
      <c r="D1" s="1386"/>
      <c r="E1" s="1386"/>
      <c r="F1" s="1386"/>
      <c r="G1" s="1386"/>
      <c r="H1" s="1386"/>
      <c r="I1" s="1386"/>
    </row>
    <row r="2" spans="1:9" s="1354" customFormat="1" ht="15.75" customHeight="1">
      <c r="A2" s="1387" t="s">
        <v>996</v>
      </c>
      <c r="B2" s="1387"/>
      <c r="C2" s="1387"/>
      <c r="D2" s="1387"/>
      <c r="E2" s="1387"/>
      <c r="F2" s="1387"/>
      <c r="G2" s="1387"/>
      <c r="H2" s="1387"/>
      <c r="I2" s="1387"/>
    </row>
    <row r="3" spans="8:9" ht="13.5" thickBot="1">
      <c r="H3" s="1388" t="s">
        <v>323</v>
      </c>
      <c r="I3" s="1388"/>
    </row>
    <row r="4" spans="1:9" s="1356" customFormat="1" ht="13.5" thickTop="1">
      <c r="A4" s="1355"/>
      <c r="B4" s="420"/>
      <c r="C4" s="421"/>
      <c r="D4" s="421"/>
      <c r="E4" s="421"/>
      <c r="F4" s="1399" t="s">
        <v>271</v>
      </c>
      <c r="G4" s="1400"/>
      <c r="H4" s="1400"/>
      <c r="I4" s="1401"/>
    </row>
    <row r="5" spans="1:9" s="1356" customFormat="1" ht="14.25" customHeight="1">
      <c r="A5" s="1357" t="s">
        <v>1462</v>
      </c>
      <c r="B5" s="422">
        <v>2009</v>
      </c>
      <c r="C5" s="422">
        <v>2009</v>
      </c>
      <c r="D5" s="422">
        <v>2010</v>
      </c>
      <c r="E5" s="422">
        <v>2010</v>
      </c>
      <c r="F5" s="1382" t="s">
        <v>1490</v>
      </c>
      <c r="G5" s="1383"/>
      <c r="H5" s="1384" t="s">
        <v>1370</v>
      </c>
      <c r="I5" s="1385"/>
    </row>
    <row r="6" spans="1:9" s="1359" customFormat="1" ht="12.75">
      <c r="A6" s="1358"/>
      <c r="B6" s="422" t="s">
        <v>1336</v>
      </c>
      <c r="C6" s="422" t="s">
        <v>1164</v>
      </c>
      <c r="D6" s="422" t="s">
        <v>788</v>
      </c>
      <c r="E6" s="422" t="s">
        <v>270</v>
      </c>
      <c r="F6" s="1353" t="s">
        <v>741</v>
      </c>
      <c r="G6" s="1353" t="s">
        <v>715</v>
      </c>
      <c r="H6" s="1353" t="s">
        <v>741</v>
      </c>
      <c r="I6" s="1157" t="s">
        <v>715</v>
      </c>
    </row>
    <row r="7" spans="1:9" s="1360" customFormat="1" ht="14.25">
      <c r="A7" s="423" t="s">
        <v>1463</v>
      </c>
      <c r="B7" s="130">
        <v>374.65</v>
      </c>
      <c r="C7" s="130">
        <v>409.76399999999995</v>
      </c>
      <c r="D7" s="130">
        <v>567.829</v>
      </c>
      <c r="E7" s="130">
        <v>254.939</v>
      </c>
      <c r="F7" s="130">
        <v>35.113999999999976</v>
      </c>
      <c r="G7" s="130">
        <v>9.372480982250094</v>
      </c>
      <c r="H7" s="130">
        <v>-312.89</v>
      </c>
      <c r="I7" s="309">
        <v>-55.10285666987773</v>
      </c>
    </row>
    <row r="8" spans="1:11" ht="14.25" hidden="1">
      <c r="A8" s="424" t="s">
        <v>1464</v>
      </c>
      <c r="B8" s="396">
        <v>0</v>
      </c>
      <c r="C8" s="396">
        <v>0.6769999999999999</v>
      </c>
      <c r="D8" s="396">
        <v>1.1720000000000002</v>
      </c>
      <c r="E8" s="396">
        <v>4.699</v>
      </c>
      <c r="F8" s="396">
        <v>0.6769999999999999</v>
      </c>
      <c r="G8" s="396" t="e">
        <v>#DIV/0!</v>
      </c>
      <c r="H8" s="396">
        <v>3.5269999999999997</v>
      </c>
      <c r="I8" s="328">
        <v>300.93856655290097</v>
      </c>
      <c r="K8" s="1360"/>
    </row>
    <row r="9" spans="1:11" ht="14.25" hidden="1">
      <c r="A9" s="424" t="s">
        <v>1465</v>
      </c>
      <c r="B9" s="396"/>
      <c r="C9" s="396">
        <v>0</v>
      </c>
      <c r="D9" s="396">
        <v>0.8220000000000001</v>
      </c>
      <c r="E9" s="396">
        <v>0.744</v>
      </c>
      <c r="F9" s="396">
        <v>0</v>
      </c>
      <c r="G9" s="396" t="e">
        <v>#DIV/0!</v>
      </c>
      <c r="H9" s="396">
        <v>-0.07800000000000007</v>
      </c>
      <c r="I9" s="328">
        <v>-9.489051094890518</v>
      </c>
      <c r="K9" s="1360"/>
    </row>
    <row r="10" spans="1:11" ht="14.25" hidden="1">
      <c r="A10" s="424" t="s">
        <v>1466</v>
      </c>
      <c r="B10" s="396"/>
      <c r="C10" s="396">
        <v>0</v>
      </c>
      <c r="D10" s="396">
        <v>0</v>
      </c>
      <c r="E10" s="396">
        <v>0</v>
      </c>
      <c r="F10" s="396">
        <v>0</v>
      </c>
      <c r="G10" s="396" t="e">
        <v>#DIV/0!</v>
      </c>
      <c r="H10" s="396">
        <v>0</v>
      </c>
      <c r="I10" s="328" t="e">
        <v>#DIV/0!</v>
      </c>
      <c r="K10" s="1360"/>
    </row>
    <row r="11" spans="1:11" ht="14.25" hidden="1">
      <c r="A11" s="424" t="s">
        <v>1467</v>
      </c>
      <c r="B11" s="396"/>
      <c r="C11" s="396">
        <v>0</v>
      </c>
      <c r="D11" s="396">
        <v>0</v>
      </c>
      <c r="E11" s="396">
        <v>0</v>
      </c>
      <c r="F11" s="396">
        <v>0</v>
      </c>
      <c r="G11" s="396" t="e">
        <v>#DIV/0!</v>
      </c>
      <c r="H11" s="396">
        <v>0</v>
      </c>
      <c r="I11" s="328" t="e">
        <v>#DIV/0!</v>
      </c>
      <c r="K11" s="1360"/>
    </row>
    <row r="12" spans="1:11" ht="14.25" hidden="1">
      <c r="A12" s="424" t="s">
        <v>1468</v>
      </c>
      <c r="B12" s="396"/>
      <c r="C12" s="396">
        <v>0</v>
      </c>
      <c r="D12" s="396">
        <v>0</v>
      </c>
      <c r="E12" s="396">
        <v>0</v>
      </c>
      <c r="F12" s="396">
        <v>0</v>
      </c>
      <c r="G12" s="396" t="e">
        <v>#DIV/0!</v>
      </c>
      <c r="H12" s="396">
        <v>0</v>
      </c>
      <c r="I12" s="328" t="e">
        <v>#DIV/0!</v>
      </c>
      <c r="K12" s="1360"/>
    </row>
    <row r="13" spans="1:11" ht="14.25">
      <c r="A13" s="424" t="s">
        <v>418</v>
      </c>
      <c r="B13" s="396">
        <v>27.6</v>
      </c>
      <c r="C13" s="396">
        <v>183.493</v>
      </c>
      <c r="D13" s="396">
        <v>373.565</v>
      </c>
      <c r="E13" s="396">
        <v>49.55</v>
      </c>
      <c r="F13" s="396">
        <v>155.893</v>
      </c>
      <c r="G13" s="396">
        <v>564.8297101449275</v>
      </c>
      <c r="H13" s="396">
        <v>-324.015</v>
      </c>
      <c r="I13" s="328">
        <v>-86.7359094133551</v>
      </c>
      <c r="K13" s="1360"/>
    </row>
    <row r="14" spans="1:11" ht="14.25" hidden="1">
      <c r="A14" s="424" t="s">
        <v>1469</v>
      </c>
      <c r="B14" s="396"/>
      <c r="C14" s="396">
        <v>0</v>
      </c>
      <c r="D14" s="396">
        <v>0.019</v>
      </c>
      <c r="E14" s="396">
        <v>0.019</v>
      </c>
      <c r="F14" s="396">
        <v>0</v>
      </c>
      <c r="G14" s="396" t="e">
        <v>#DIV/0!</v>
      </c>
      <c r="H14" s="396">
        <v>0</v>
      </c>
      <c r="I14" s="328">
        <v>0</v>
      </c>
      <c r="K14" s="1360"/>
    </row>
    <row r="15" spans="1:11" ht="14.25" hidden="1">
      <c r="A15" s="424" t="s">
        <v>1470</v>
      </c>
      <c r="B15" s="396"/>
      <c r="C15" s="396">
        <v>0</v>
      </c>
      <c r="D15" s="396">
        <v>0</v>
      </c>
      <c r="E15" s="396">
        <v>0</v>
      </c>
      <c r="F15" s="396">
        <v>0</v>
      </c>
      <c r="G15" s="396" t="e">
        <v>#DIV/0!</v>
      </c>
      <c r="H15" s="396">
        <v>0</v>
      </c>
      <c r="I15" s="328" t="e">
        <v>#DIV/0!</v>
      </c>
      <c r="K15" s="1360"/>
    </row>
    <row r="16" spans="1:11" ht="14.25">
      <c r="A16" s="424" t="s">
        <v>1471</v>
      </c>
      <c r="B16" s="396">
        <v>65.1</v>
      </c>
      <c r="C16" s="396">
        <v>69.7</v>
      </c>
      <c r="D16" s="396">
        <v>69.6</v>
      </c>
      <c r="E16" s="396">
        <v>69.6</v>
      </c>
      <c r="F16" s="396">
        <v>4.6000000000000085</v>
      </c>
      <c r="G16" s="396">
        <v>7.066052227342563</v>
      </c>
      <c r="H16" s="396">
        <v>0</v>
      </c>
      <c r="I16" s="328">
        <v>0</v>
      </c>
      <c r="K16" s="1360"/>
    </row>
    <row r="17" spans="1:11" ht="14.25" hidden="1">
      <c r="A17" s="424" t="s">
        <v>1472</v>
      </c>
      <c r="B17" s="396"/>
      <c r="C17" s="396">
        <v>0</v>
      </c>
      <c r="D17" s="396">
        <v>0</v>
      </c>
      <c r="E17" s="396">
        <v>2.8440000000000003</v>
      </c>
      <c r="F17" s="396">
        <v>0</v>
      </c>
      <c r="G17" s="396" t="e">
        <v>#DIV/0!</v>
      </c>
      <c r="H17" s="396">
        <v>2.8440000000000003</v>
      </c>
      <c r="I17" s="328" t="e">
        <v>#DIV/0!</v>
      </c>
      <c r="K17" s="1360"/>
    </row>
    <row r="18" spans="1:11" ht="14.25" hidden="1">
      <c r="A18" s="424" t="s">
        <v>1473</v>
      </c>
      <c r="B18" s="396"/>
      <c r="C18" s="396">
        <v>0</v>
      </c>
      <c r="D18" s="396">
        <v>0</v>
      </c>
      <c r="E18" s="396">
        <v>0</v>
      </c>
      <c r="F18" s="396">
        <v>0</v>
      </c>
      <c r="G18" s="396" t="e">
        <v>#DIV/0!</v>
      </c>
      <c r="H18" s="396">
        <v>0</v>
      </c>
      <c r="I18" s="328" t="e">
        <v>#DIV/0!</v>
      </c>
      <c r="K18" s="1360"/>
    </row>
    <row r="19" spans="1:11" ht="14.25">
      <c r="A19" s="424" t="s">
        <v>1474</v>
      </c>
      <c r="B19" s="396">
        <v>15.625</v>
      </c>
      <c r="C19" s="396">
        <v>15.625</v>
      </c>
      <c r="D19" s="396">
        <v>15.625</v>
      </c>
      <c r="E19" s="396">
        <v>0</v>
      </c>
      <c r="F19" s="396">
        <v>0</v>
      </c>
      <c r="G19" s="396">
        <v>0</v>
      </c>
      <c r="H19" s="396">
        <v>-15.625</v>
      </c>
      <c r="I19" s="328">
        <v>-100</v>
      </c>
      <c r="K19" s="1360"/>
    </row>
    <row r="20" spans="1:11" ht="14.25" hidden="1">
      <c r="A20" s="424" t="s">
        <v>1475</v>
      </c>
      <c r="B20" s="396"/>
      <c r="C20" s="396">
        <v>0</v>
      </c>
      <c r="D20" s="396">
        <v>0</v>
      </c>
      <c r="E20" s="396">
        <v>0</v>
      </c>
      <c r="F20" s="396">
        <v>0</v>
      </c>
      <c r="G20" s="396" t="e">
        <v>#DIV/0!</v>
      </c>
      <c r="H20" s="396">
        <v>0</v>
      </c>
      <c r="I20" s="328" t="e">
        <v>#DIV/0!</v>
      </c>
      <c r="K20" s="1360"/>
    </row>
    <row r="21" spans="1:11" ht="14.25" hidden="1">
      <c r="A21" s="424" t="s">
        <v>1476</v>
      </c>
      <c r="B21" s="396"/>
      <c r="C21" s="396">
        <v>0</v>
      </c>
      <c r="D21" s="396">
        <v>0</v>
      </c>
      <c r="E21" s="396">
        <v>0</v>
      </c>
      <c r="F21" s="396">
        <v>0</v>
      </c>
      <c r="G21" s="396" t="e">
        <v>#DIV/0!</v>
      </c>
      <c r="H21" s="396">
        <v>0</v>
      </c>
      <c r="I21" s="328" t="e">
        <v>#DIV/0!</v>
      </c>
      <c r="K21" s="1360"/>
    </row>
    <row r="22" spans="1:11" ht="14.25">
      <c r="A22" s="424" t="s">
        <v>1477</v>
      </c>
      <c r="B22" s="396">
        <v>266.325</v>
      </c>
      <c r="C22" s="396">
        <v>140.269</v>
      </c>
      <c r="D22" s="396">
        <v>107.026</v>
      </c>
      <c r="E22" s="396">
        <v>127.48299999999999</v>
      </c>
      <c r="F22" s="396">
        <v>-126.05599999999998</v>
      </c>
      <c r="G22" s="396">
        <v>-47.3316436684502</v>
      </c>
      <c r="H22" s="396">
        <v>20.456999999999994</v>
      </c>
      <c r="I22" s="328">
        <v>19.114047053986877</v>
      </c>
      <c r="K22" s="1360"/>
    </row>
    <row r="23" spans="1:11" s="1359" customFormat="1" ht="14.25">
      <c r="A23" s="423" t="s">
        <v>1480</v>
      </c>
      <c r="B23" s="130">
        <v>3099.326</v>
      </c>
      <c r="C23" s="130">
        <v>1492.371</v>
      </c>
      <c r="D23" s="130">
        <v>606.759</v>
      </c>
      <c r="E23" s="130">
        <v>1451.115</v>
      </c>
      <c r="F23" s="130">
        <v>-1606.955</v>
      </c>
      <c r="G23" s="130">
        <v>-51.848530938662144</v>
      </c>
      <c r="H23" s="130">
        <v>844.356</v>
      </c>
      <c r="I23" s="309">
        <v>139.1583808398392</v>
      </c>
      <c r="K23" s="1360"/>
    </row>
    <row r="24" spans="1:11" ht="14.25" hidden="1">
      <c r="A24" s="424" t="s">
        <v>1481</v>
      </c>
      <c r="B24" s="396"/>
      <c r="C24" s="396">
        <v>3.3</v>
      </c>
      <c r="D24" s="396">
        <v>0</v>
      </c>
      <c r="E24" s="396">
        <v>497</v>
      </c>
      <c r="F24" s="396">
        <v>3.3</v>
      </c>
      <c r="G24" s="396" t="e">
        <v>#DIV/0!</v>
      </c>
      <c r="H24" s="396">
        <v>497</v>
      </c>
      <c r="I24" s="328" t="e">
        <v>#DIV/0!</v>
      </c>
      <c r="K24" s="1360"/>
    </row>
    <row r="25" spans="1:11" ht="14.25" hidden="1">
      <c r="A25" s="424" t="s">
        <v>1482</v>
      </c>
      <c r="B25" s="396">
        <v>0</v>
      </c>
      <c r="C25" s="396">
        <v>0</v>
      </c>
      <c r="D25" s="396">
        <v>0</v>
      </c>
      <c r="E25" s="396">
        <v>0</v>
      </c>
      <c r="F25" s="396">
        <v>0</v>
      </c>
      <c r="G25" s="396" t="e">
        <v>#DIV/0!</v>
      </c>
      <c r="H25" s="396">
        <v>0</v>
      </c>
      <c r="I25" s="328" t="e">
        <v>#DIV/0!</v>
      </c>
      <c r="K25" s="1360"/>
    </row>
    <row r="26" spans="1:11" ht="14.25">
      <c r="A26" s="424" t="s">
        <v>1483</v>
      </c>
      <c r="B26" s="396">
        <v>747.723</v>
      </c>
      <c r="C26" s="396">
        <v>276.438</v>
      </c>
      <c r="D26" s="396">
        <v>346.5</v>
      </c>
      <c r="E26" s="396">
        <v>357.9</v>
      </c>
      <c r="F26" s="396">
        <v>-471.285</v>
      </c>
      <c r="G26" s="396">
        <v>-63.02935712824134</v>
      </c>
      <c r="H26" s="396">
        <v>11.4</v>
      </c>
      <c r="I26" s="328">
        <v>3.2900432900432834</v>
      </c>
      <c r="K26" s="1360"/>
    </row>
    <row r="27" spans="1:11" ht="14.25">
      <c r="A27" s="424" t="s">
        <v>1484</v>
      </c>
      <c r="B27" s="396">
        <v>387.204</v>
      </c>
      <c r="C27" s="396">
        <v>226.186</v>
      </c>
      <c r="D27" s="396">
        <v>124.82299999999998</v>
      </c>
      <c r="E27" s="396">
        <v>36.917</v>
      </c>
      <c r="F27" s="396">
        <v>-161.018</v>
      </c>
      <c r="G27" s="396">
        <v>-41.584797677709936</v>
      </c>
      <c r="H27" s="396">
        <v>-87.90599999999998</v>
      </c>
      <c r="I27" s="328">
        <v>-70.42452112190861</v>
      </c>
      <c r="K27" s="1360"/>
    </row>
    <row r="28" spans="1:11" ht="14.25">
      <c r="A28" s="424" t="s">
        <v>1485</v>
      </c>
      <c r="B28" s="396">
        <v>1069.7</v>
      </c>
      <c r="C28" s="396">
        <v>0</v>
      </c>
      <c r="D28" s="396">
        <v>0</v>
      </c>
      <c r="E28" s="396">
        <v>500</v>
      </c>
      <c r="F28" s="396">
        <v>-1069.7</v>
      </c>
      <c r="G28" s="396">
        <v>-100</v>
      </c>
      <c r="H28" s="396">
        <v>500</v>
      </c>
      <c r="I28" s="944" t="s">
        <v>1461</v>
      </c>
      <c r="K28" s="1360"/>
    </row>
    <row r="29" spans="1:11" ht="14.25">
      <c r="A29" s="424" t="s">
        <v>324</v>
      </c>
      <c r="B29" s="396"/>
      <c r="C29" s="396">
        <v>0</v>
      </c>
      <c r="D29" s="396">
        <v>62.688</v>
      </c>
      <c r="E29" s="396">
        <v>58.447</v>
      </c>
      <c r="F29" s="396">
        <v>0</v>
      </c>
      <c r="G29" s="1133" t="s">
        <v>1461</v>
      </c>
      <c r="H29" s="396">
        <v>-4.241</v>
      </c>
      <c r="I29" s="328">
        <v>-6.765250127616129</v>
      </c>
      <c r="K29" s="1360"/>
    </row>
    <row r="30" spans="1:11" ht="14.25">
      <c r="A30" s="424" t="s">
        <v>1486</v>
      </c>
      <c r="B30" s="396">
        <v>894.699</v>
      </c>
      <c r="C30" s="396">
        <v>986.4470000000001</v>
      </c>
      <c r="D30" s="396">
        <v>72.748</v>
      </c>
      <c r="E30" s="396">
        <v>0.851</v>
      </c>
      <c r="F30" s="396">
        <v>91.74800000000016</v>
      </c>
      <c r="G30" s="396">
        <v>10.254621945481123</v>
      </c>
      <c r="H30" s="396">
        <v>-71.897</v>
      </c>
      <c r="I30" s="328">
        <v>-98.83020839060868</v>
      </c>
      <c r="K30" s="1360"/>
    </row>
    <row r="31" spans="1:11" s="1359" customFormat="1" ht="14.25">
      <c r="A31" s="423" t="s">
        <v>1487</v>
      </c>
      <c r="B31" s="130">
        <v>965.833</v>
      </c>
      <c r="C31" s="130">
        <v>1058.753</v>
      </c>
      <c r="D31" s="130">
        <v>1560.09653847</v>
      </c>
      <c r="E31" s="130">
        <v>1862.9189999999999</v>
      </c>
      <c r="F31" s="130">
        <v>92.92</v>
      </c>
      <c r="G31" s="130">
        <v>9.620710826819954</v>
      </c>
      <c r="H31" s="130">
        <v>302.8224615299998</v>
      </c>
      <c r="I31" s="309">
        <v>19.410495059939073</v>
      </c>
      <c r="K31" s="1360"/>
    </row>
    <row r="32" spans="1:11" ht="14.25">
      <c r="A32" s="424" t="s">
        <v>1488</v>
      </c>
      <c r="B32" s="396">
        <v>50</v>
      </c>
      <c r="C32" s="396">
        <v>0</v>
      </c>
      <c r="D32" s="396">
        <v>0</v>
      </c>
      <c r="E32" s="396">
        <v>0</v>
      </c>
      <c r="F32" s="396">
        <v>-50</v>
      </c>
      <c r="G32" s="396">
        <v>-100</v>
      </c>
      <c r="H32" s="396">
        <v>0</v>
      </c>
      <c r="I32" s="1361" t="s">
        <v>1461</v>
      </c>
      <c r="K32" s="1360"/>
    </row>
    <row r="33" spans="1:11" ht="14.25" hidden="1">
      <c r="A33" s="424" t="s">
        <v>1489</v>
      </c>
      <c r="B33" s="396"/>
      <c r="C33" s="396">
        <v>0</v>
      </c>
      <c r="D33" s="396">
        <v>0</v>
      </c>
      <c r="E33" s="396">
        <v>0</v>
      </c>
      <c r="F33" s="396">
        <v>0</v>
      </c>
      <c r="G33" s="396" t="e">
        <v>#DIV/0!</v>
      </c>
      <c r="H33" s="396">
        <v>0</v>
      </c>
      <c r="I33" s="328" t="e">
        <v>#DIV/0!</v>
      </c>
      <c r="K33" s="1360"/>
    </row>
    <row r="34" spans="1:11" ht="14.25" hidden="1">
      <c r="A34" s="424" t="s">
        <v>1491</v>
      </c>
      <c r="B34" s="396"/>
      <c r="C34" s="396">
        <v>0</v>
      </c>
      <c r="D34" s="396">
        <v>-0.004</v>
      </c>
      <c r="E34" s="396">
        <v>0</v>
      </c>
      <c r="F34" s="396">
        <v>0</v>
      </c>
      <c r="G34" s="396" t="e">
        <v>#DIV/0!</v>
      </c>
      <c r="H34" s="396">
        <v>0.004</v>
      </c>
      <c r="I34" s="328">
        <v>-100</v>
      </c>
      <c r="K34" s="1360"/>
    </row>
    <row r="35" spans="1:11" ht="14.25" hidden="1">
      <c r="A35" s="424" t="s">
        <v>1492</v>
      </c>
      <c r="B35" s="396"/>
      <c r="C35" s="396">
        <v>0</v>
      </c>
      <c r="D35" s="396">
        <v>0</v>
      </c>
      <c r="E35" s="396">
        <v>0</v>
      </c>
      <c r="F35" s="396">
        <v>0</v>
      </c>
      <c r="G35" s="396" t="e">
        <v>#DIV/0!</v>
      </c>
      <c r="H35" s="396">
        <v>0</v>
      </c>
      <c r="I35" s="328" t="e">
        <v>#DIV/0!</v>
      </c>
      <c r="K35" s="1360"/>
    </row>
    <row r="36" spans="1:11" ht="14.25" hidden="1">
      <c r="A36" s="424" t="s">
        <v>1493</v>
      </c>
      <c r="B36" s="396"/>
      <c r="C36" s="396">
        <v>275.294</v>
      </c>
      <c r="D36" s="396">
        <v>297.675</v>
      </c>
      <c r="E36" s="396">
        <v>297.675</v>
      </c>
      <c r="F36" s="396">
        <v>275.294</v>
      </c>
      <c r="G36" s="396" t="e">
        <v>#DIV/0!</v>
      </c>
      <c r="H36" s="396">
        <v>0</v>
      </c>
      <c r="I36" s="328">
        <v>0</v>
      </c>
      <c r="K36" s="1360"/>
    </row>
    <row r="37" spans="1:11" ht="14.25" hidden="1">
      <c r="A37" s="424" t="s">
        <v>1494</v>
      </c>
      <c r="B37" s="396"/>
      <c r="C37" s="396">
        <v>0</v>
      </c>
      <c r="D37" s="396">
        <v>0</v>
      </c>
      <c r="E37" s="396">
        <v>0</v>
      </c>
      <c r="F37" s="396">
        <v>0</v>
      </c>
      <c r="G37" s="396" t="e">
        <v>#DIV/0!</v>
      </c>
      <c r="H37" s="396">
        <v>0</v>
      </c>
      <c r="I37" s="328" t="e">
        <v>#DIV/0!</v>
      </c>
      <c r="K37" s="1360"/>
    </row>
    <row r="38" spans="1:11" ht="14.25" hidden="1">
      <c r="A38" s="424" t="s">
        <v>1495</v>
      </c>
      <c r="B38" s="396"/>
      <c r="C38" s="396">
        <v>0</v>
      </c>
      <c r="D38" s="396">
        <v>0</v>
      </c>
      <c r="E38" s="396">
        <v>1000</v>
      </c>
      <c r="F38" s="396">
        <v>0</v>
      </c>
      <c r="G38" s="396" t="e">
        <v>#DIV/0!</v>
      </c>
      <c r="H38" s="396">
        <v>1000</v>
      </c>
      <c r="I38" s="328" t="e">
        <v>#DIV/0!</v>
      </c>
      <c r="K38" s="1360"/>
    </row>
    <row r="39" spans="1:11" ht="14.25" hidden="1">
      <c r="A39" s="424" t="s">
        <v>1496</v>
      </c>
      <c r="B39" s="396"/>
      <c r="C39" s="396">
        <v>0</v>
      </c>
      <c r="D39" s="396">
        <v>0</v>
      </c>
      <c r="E39" s="396">
        <v>0</v>
      </c>
      <c r="F39" s="396">
        <v>0</v>
      </c>
      <c r="G39" s="396" t="e">
        <v>#DIV/0!</v>
      </c>
      <c r="H39" s="396">
        <v>0</v>
      </c>
      <c r="I39" s="328" t="e">
        <v>#DIV/0!</v>
      </c>
      <c r="K39" s="1360"/>
    </row>
    <row r="40" spans="1:11" ht="14.25">
      <c r="A40" s="424" t="s">
        <v>1497</v>
      </c>
      <c r="B40" s="396">
        <v>915.833</v>
      </c>
      <c r="C40" s="396">
        <v>783.459</v>
      </c>
      <c r="D40" s="396">
        <v>1262.42553847</v>
      </c>
      <c r="E40" s="396">
        <v>565.2439999999999</v>
      </c>
      <c r="F40" s="396">
        <v>-132.37400000000002</v>
      </c>
      <c r="G40" s="396">
        <v>-14.453945206167504</v>
      </c>
      <c r="H40" s="396">
        <v>-697.1815384700001</v>
      </c>
      <c r="I40" s="328">
        <v>-55.22555724870325</v>
      </c>
      <c r="K40" s="1360"/>
    </row>
    <row r="41" spans="1:11" s="1359" customFormat="1" ht="14.25">
      <c r="A41" s="423" t="s">
        <v>1498</v>
      </c>
      <c r="B41" s="130">
        <v>232.813</v>
      </c>
      <c r="C41" s="130">
        <v>234.73900000000003</v>
      </c>
      <c r="D41" s="130">
        <v>566.038</v>
      </c>
      <c r="E41" s="130">
        <v>425.42</v>
      </c>
      <c r="F41" s="130">
        <v>1.9260000000000446</v>
      </c>
      <c r="G41" s="130">
        <v>0.8272733910907228</v>
      </c>
      <c r="H41" s="130">
        <v>-140.618</v>
      </c>
      <c r="I41" s="309">
        <v>-24.842501740165854</v>
      </c>
      <c r="K41" s="1360"/>
    </row>
    <row r="42" spans="1:11" ht="14.25" hidden="1">
      <c r="A42" s="424" t="s">
        <v>1499</v>
      </c>
      <c r="B42" s="396"/>
      <c r="C42" s="396">
        <v>0</v>
      </c>
      <c r="D42" s="396">
        <v>0</v>
      </c>
      <c r="E42" s="396">
        <v>0</v>
      </c>
      <c r="F42" s="396">
        <v>0</v>
      </c>
      <c r="G42" s="396" t="e">
        <v>#DIV/0!</v>
      </c>
      <c r="H42" s="396">
        <v>0</v>
      </c>
      <c r="I42" s="328" t="e">
        <v>#DIV/0!</v>
      </c>
      <c r="K42" s="1360"/>
    </row>
    <row r="43" spans="1:11" ht="14.25" hidden="1">
      <c r="A43" s="424" t="s">
        <v>1500</v>
      </c>
      <c r="B43" s="396"/>
      <c r="C43" s="396">
        <v>0</v>
      </c>
      <c r="D43" s="396">
        <v>0</v>
      </c>
      <c r="E43" s="396">
        <v>0</v>
      </c>
      <c r="F43" s="396">
        <v>0</v>
      </c>
      <c r="G43" s="396" t="e">
        <v>#DIV/0!</v>
      </c>
      <c r="H43" s="396">
        <v>0</v>
      </c>
      <c r="I43" s="328" t="e">
        <v>#DIV/0!</v>
      </c>
      <c r="K43" s="1360"/>
    </row>
    <row r="44" spans="1:11" ht="14.25" hidden="1">
      <c r="A44" s="424" t="s">
        <v>1501</v>
      </c>
      <c r="B44" s="396"/>
      <c r="C44" s="396">
        <v>0</v>
      </c>
      <c r="D44" s="396">
        <v>0</v>
      </c>
      <c r="E44" s="396">
        <v>0</v>
      </c>
      <c r="F44" s="396">
        <v>0</v>
      </c>
      <c r="G44" s="396" t="e">
        <v>#DIV/0!</v>
      </c>
      <c r="H44" s="396">
        <v>0</v>
      </c>
      <c r="I44" s="328" t="e">
        <v>#DIV/0!</v>
      </c>
      <c r="K44" s="1360"/>
    </row>
    <row r="45" spans="1:11" ht="14.25" hidden="1">
      <c r="A45" s="424" t="s">
        <v>1502</v>
      </c>
      <c r="B45" s="396"/>
      <c r="C45" s="396">
        <v>0</v>
      </c>
      <c r="D45" s="396">
        <v>287.13800000000003</v>
      </c>
      <c r="E45" s="396">
        <v>260.22</v>
      </c>
      <c r="F45" s="396">
        <v>0</v>
      </c>
      <c r="G45" s="396" t="e">
        <v>#DIV/0!</v>
      </c>
      <c r="H45" s="396">
        <v>-26.918000000000006</v>
      </c>
      <c r="I45" s="328">
        <v>-9.374586435790459</v>
      </c>
      <c r="K45" s="1360"/>
    </row>
    <row r="46" spans="1:11" ht="14.25">
      <c r="A46" s="424" t="s">
        <v>1503</v>
      </c>
      <c r="B46" s="396">
        <v>232.792</v>
      </c>
      <c r="C46" s="396">
        <v>164.43900000000002</v>
      </c>
      <c r="D46" s="396">
        <v>187.6</v>
      </c>
      <c r="E46" s="396">
        <v>73.9</v>
      </c>
      <c r="F46" s="396">
        <v>-68.35299999999998</v>
      </c>
      <c r="G46" s="396">
        <v>-29.36226330801745</v>
      </c>
      <c r="H46" s="396">
        <v>-113.7</v>
      </c>
      <c r="I46" s="328">
        <v>-60.60767590618337</v>
      </c>
      <c r="K46" s="1360"/>
    </row>
    <row r="47" spans="1:11" ht="14.25" hidden="1">
      <c r="A47" s="424" t="s">
        <v>1504</v>
      </c>
      <c r="B47" s="396"/>
      <c r="C47" s="396">
        <v>0</v>
      </c>
      <c r="D47" s="396">
        <v>0</v>
      </c>
      <c r="E47" s="396">
        <v>0</v>
      </c>
      <c r="F47" s="396">
        <v>0</v>
      </c>
      <c r="G47" s="396" t="e">
        <v>#DIV/0!</v>
      </c>
      <c r="H47" s="396">
        <v>528.74846153</v>
      </c>
      <c r="I47" s="328" t="e">
        <v>#DIV/0!</v>
      </c>
      <c r="K47" s="1360"/>
    </row>
    <row r="48" spans="1:11" ht="14.25" hidden="1">
      <c r="A48" s="424" t="s">
        <v>1505</v>
      </c>
      <c r="B48" s="396"/>
      <c r="C48" s="396">
        <v>0</v>
      </c>
      <c r="D48" s="396">
        <v>0</v>
      </c>
      <c r="E48" s="396">
        <v>0</v>
      </c>
      <c r="F48" s="396">
        <v>0</v>
      </c>
      <c r="G48" s="396">
        <v>0</v>
      </c>
      <c r="H48" s="396">
        <v>0</v>
      </c>
      <c r="I48" s="328">
        <v>0</v>
      </c>
      <c r="K48" s="1360"/>
    </row>
    <row r="49" spans="1:11" ht="14.25">
      <c r="A49" s="424" t="s">
        <v>1506</v>
      </c>
      <c r="B49" s="396">
        <v>0.020999999999999998</v>
      </c>
      <c r="C49" s="396">
        <v>70.3</v>
      </c>
      <c r="D49" s="396">
        <v>91.3</v>
      </c>
      <c r="E49" s="396">
        <v>91.3</v>
      </c>
      <c r="F49" s="396">
        <v>70.279</v>
      </c>
      <c r="G49" s="396">
        <v>334661.9047619048</v>
      </c>
      <c r="H49" s="396">
        <v>0</v>
      </c>
      <c r="I49" s="328">
        <v>0</v>
      </c>
      <c r="K49" s="1360"/>
    </row>
    <row r="50" spans="1:11" s="1359" customFormat="1" ht="14.25">
      <c r="A50" s="423" t="s">
        <v>1507</v>
      </c>
      <c r="B50" s="130">
        <v>1134.649</v>
      </c>
      <c r="C50" s="130">
        <v>1847.9019999999996</v>
      </c>
      <c r="D50" s="130">
        <v>2213.513</v>
      </c>
      <c r="E50" s="130">
        <v>2759.937</v>
      </c>
      <c r="F50" s="130">
        <v>713.2529999999997</v>
      </c>
      <c r="G50" s="130">
        <v>62.86111387750747</v>
      </c>
      <c r="H50" s="130">
        <v>546.424</v>
      </c>
      <c r="I50" s="309">
        <v>24.685827460692572</v>
      </c>
      <c r="K50" s="1360"/>
    </row>
    <row r="51" spans="1:11" ht="14.25" hidden="1">
      <c r="A51" s="424" t="s">
        <v>1508</v>
      </c>
      <c r="B51" s="396">
        <v>0</v>
      </c>
      <c r="C51" s="396">
        <v>0</v>
      </c>
      <c r="D51" s="396">
        <v>0</v>
      </c>
      <c r="E51" s="396">
        <v>0</v>
      </c>
      <c r="F51" s="396">
        <v>0</v>
      </c>
      <c r="G51" s="396" t="e">
        <v>#DIV/0!</v>
      </c>
      <c r="H51" s="396">
        <v>0</v>
      </c>
      <c r="I51" s="328" t="e">
        <v>#DIV/0!</v>
      </c>
      <c r="K51" s="1360"/>
    </row>
    <row r="52" spans="1:11" ht="14.25">
      <c r="A52" s="424" t="s">
        <v>1509</v>
      </c>
      <c r="B52" s="396">
        <v>4.0409999999999995</v>
      </c>
      <c r="C52" s="396">
        <v>504.049</v>
      </c>
      <c r="D52" s="396">
        <v>27</v>
      </c>
      <c r="E52" s="396">
        <v>14.212</v>
      </c>
      <c r="F52" s="396">
        <v>500.008</v>
      </c>
      <c r="G52" s="396">
        <v>12373.372927493196</v>
      </c>
      <c r="H52" s="396">
        <v>-12.788</v>
      </c>
      <c r="I52" s="328">
        <v>-47.36296296296296</v>
      </c>
      <c r="K52" s="1360"/>
    </row>
    <row r="53" spans="1:11" ht="14.25">
      <c r="A53" s="424" t="s">
        <v>325</v>
      </c>
      <c r="B53" s="396">
        <v>154.244</v>
      </c>
      <c r="C53" s="396">
        <v>212.781</v>
      </c>
      <c r="D53" s="396">
        <v>217</v>
      </c>
      <c r="E53" s="396">
        <v>721.2189999999999</v>
      </c>
      <c r="F53" s="396">
        <v>58.537000000000006</v>
      </c>
      <c r="G53" s="396">
        <v>37.95090894945671</v>
      </c>
      <c r="H53" s="396">
        <v>504.21899999999994</v>
      </c>
      <c r="I53" s="328">
        <v>232.35898617511518</v>
      </c>
      <c r="K53" s="1360"/>
    </row>
    <row r="54" spans="1:11" ht="14.25" hidden="1">
      <c r="A54" s="424" t="s">
        <v>1510</v>
      </c>
      <c r="B54" s="396"/>
      <c r="C54" s="396">
        <v>0</v>
      </c>
      <c r="D54" s="396">
        <v>0</v>
      </c>
      <c r="E54" s="396">
        <v>0</v>
      </c>
      <c r="F54" s="396">
        <v>0</v>
      </c>
      <c r="G54" s="396" t="e">
        <v>#DIV/0!</v>
      </c>
      <c r="H54" s="396">
        <v>0</v>
      </c>
      <c r="I54" s="328" t="e">
        <v>#DIV/0!</v>
      </c>
      <c r="K54" s="1360"/>
    </row>
    <row r="55" spans="1:11" ht="14.25" hidden="1">
      <c r="A55" s="424" t="s">
        <v>1511</v>
      </c>
      <c r="B55" s="396"/>
      <c r="C55" s="396">
        <v>0</v>
      </c>
      <c r="D55" s="396">
        <v>0</v>
      </c>
      <c r="E55" s="396">
        <v>0</v>
      </c>
      <c r="F55" s="396">
        <v>0</v>
      </c>
      <c r="G55" s="396" t="e">
        <v>#DIV/0!</v>
      </c>
      <c r="H55" s="396">
        <v>0</v>
      </c>
      <c r="I55" s="328" t="e">
        <v>#DIV/0!</v>
      </c>
      <c r="K55" s="1360"/>
    </row>
    <row r="56" spans="1:11" ht="14.25" hidden="1">
      <c r="A56" s="424" t="s">
        <v>1513</v>
      </c>
      <c r="B56" s="396"/>
      <c r="C56" s="396">
        <v>0</v>
      </c>
      <c r="D56" s="396">
        <v>0</v>
      </c>
      <c r="E56" s="396">
        <v>0</v>
      </c>
      <c r="F56" s="396">
        <v>0</v>
      </c>
      <c r="G56" s="396" t="e">
        <v>#DIV/0!</v>
      </c>
      <c r="H56" s="396">
        <v>0</v>
      </c>
      <c r="I56" s="328" t="e">
        <v>#DIV/0!</v>
      </c>
      <c r="K56" s="1360"/>
    </row>
    <row r="57" spans="1:11" ht="14.25">
      <c r="A57" s="424" t="s">
        <v>1514</v>
      </c>
      <c r="B57" s="396">
        <v>690</v>
      </c>
      <c r="C57" s="396">
        <v>700</v>
      </c>
      <c r="D57" s="396">
        <v>940</v>
      </c>
      <c r="E57" s="396">
        <v>920</v>
      </c>
      <c r="F57" s="396">
        <v>10</v>
      </c>
      <c r="G57" s="396">
        <v>1.4492753623188406</v>
      </c>
      <c r="H57" s="396">
        <v>-20</v>
      </c>
      <c r="I57" s="328">
        <v>-2.127659574468085</v>
      </c>
      <c r="K57" s="1360"/>
    </row>
    <row r="58" spans="1:11" ht="14.25" hidden="1">
      <c r="A58" s="424" t="s">
        <v>1515</v>
      </c>
      <c r="B58" s="396"/>
      <c r="C58" s="396">
        <v>0</v>
      </c>
      <c r="D58" s="396">
        <v>0</v>
      </c>
      <c r="E58" s="396">
        <v>0</v>
      </c>
      <c r="F58" s="396">
        <v>0</v>
      </c>
      <c r="G58" s="396" t="e">
        <v>#DIV/0!</v>
      </c>
      <c r="H58" s="396">
        <v>0</v>
      </c>
      <c r="I58" s="328" t="e">
        <v>#DIV/0!</v>
      </c>
      <c r="K58" s="1360"/>
    </row>
    <row r="59" spans="1:11" ht="14.25" hidden="1">
      <c r="A59" s="424" t="s">
        <v>317</v>
      </c>
      <c r="B59" s="396"/>
      <c r="C59" s="396">
        <v>0</v>
      </c>
      <c r="D59" s="396">
        <v>0</v>
      </c>
      <c r="E59" s="396">
        <v>0</v>
      </c>
      <c r="F59" s="396">
        <v>0</v>
      </c>
      <c r="G59" s="396" t="e">
        <v>#DIV/0!</v>
      </c>
      <c r="H59" s="396">
        <v>0</v>
      </c>
      <c r="I59" s="328" t="e">
        <v>#DIV/0!</v>
      </c>
      <c r="K59" s="1360"/>
    </row>
    <row r="60" spans="1:11" ht="14.25">
      <c r="A60" s="424" t="s">
        <v>1546</v>
      </c>
      <c r="B60" s="396">
        <v>286.364</v>
      </c>
      <c r="C60" s="396">
        <v>431.07199999999995</v>
      </c>
      <c r="D60" s="396">
        <v>1029.513</v>
      </c>
      <c r="E60" s="396">
        <v>1104.5059999999999</v>
      </c>
      <c r="F60" s="396">
        <v>144.70799999999997</v>
      </c>
      <c r="G60" s="396">
        <v>50.53288821220544</v>
      </c>
      <c r="H60" s="396">
        <v>74.99299999999994</v>
      </c>
      <c r="I60" s="328">
        <v>7.2843179250771914</v>
      </c>
      <c r="K60" s="1360"/>
    </row>
    <row r="61" spans="1:11" s="1359" customFormat="1" ht="14.25">
      <c r="A61" s="423" t="s">
        <v>1175</v>
      </c>
      <c r="B61" s="130">
        <v>5807.271000000001</v>
      </c>
      <c r="C61" s="130">
        <v>5043.5289999999995</v>
      </c>
      <c r="D61" s="130">
        <v>6712.0655384699985</v>
      </c>
      <c r="E61" s="130">
        <v>7789.586</v>
      </c>
      <c r="F61" s="130">
        <v>-763.7420000000011</v>
      </c>
      <c r="G61" s="130">
        <v>-13.151478551629516</v>
      </c>
      <c r="H61" s="130">
        <v>1077.5204615300017</v>
      </c>
      <c r="I61" s="309">
        <v>16.05348540407161</v>
      </c>
      <c r="K61" s="1360"/>
    </row>
    <row r="62" spans="1:11" ht="14.25" hidden="1">
      <c r="A62" s="424"/>
      <c r="B62" s="392"/>
      <c r="C62" s="392">
        <v>0</v>
      </c>
      <c r="D62" s="392">
        <v>0</v>
      </c>
      <c r="E62" s="392">
        <v>0</v>
      </c>
      <c r="F62" s="392">
        <v>0</v>
      </c>
      <c r="G62" s="392" t="e">
        <v>#DIV/0!</v>
      </c>
      <c r="H62" s="392">
        <v>0</v>
      </c>
      <c r="I62" s="413" t="e">
        <v>#DIV/0!</v>
      </c>
      <c r="K62" s="1360"/>
    </row>
    <row r="63" spans="1:11" ht="14.25">
      <c r="A63" s="424" t="s">
        <v>1547</v>
      </c>
      <c r="B63" s="396">
        <v>965.833</v>
      </c>
      <c r="C63" s="396">
        <v>1058.753</v>
      </c>
      <c r="D63" s="396">
        <v>1213.96253847</v>
      </c>
      <c r="E63" s="396">
        <v>1862.9189999999999</v>
      </c>
      <c r="F63" s="396">
        <v>92.92</v>
      </c>
      <c r="G63" s="396">
        <v>9.620710826819954</v>
      </c>
      <c r="H63" s="396">
        <v>648.9564615299998</v>
      </c>
      <c r="I63" s="328">
        <v>53.457700790990025</v>
      </c>
      <c r="K63" s="1360"/>
    </row>
    <row r="64" spans="1:11" ht="14.25">
      <c r="A64" s="424" t="s">
        <v>1548</v>
      </c>
      <c r="B64" s="396">
        <v>4841.438000000001</v>
      </c>
      <c r="C64" s="396">
        <v>3984.775999999999</v>
      </c>
      <c r="D64" s="396">
        <v>4070.1629999999996</v>
      </c>
      <c r="E64" s="396">
        <v>6212.5779999999995</v>
      </c>
      <c r="F64" s="396">
        <v>-856.6620000000021</v>
      </c>
      <c r="G64" s="396">
        <v>-17.6943709699474</v>
      </c>
      <c r="H64" s="396">
        <v>2142.415</v>
      </c>
      <c r="I64" s="328">
        <v>52.63708111935566</v>
      </c>
      <c r="K64" s="1360"/>
    </row>
    <row r="65" spans="1:11" ht="14.25" hidden="1">
      <c r="A65" s="424"/>
      <c r="B65" s="396"/>
      <c r="C65" s="396">
        <v>0</v>
      </c>
      <c r="D65" s="46"/>
      <c r="E65" s="46">
        <v>0</v>
      </c>
      <c r="F65" s="46">
        <v>0</v>
      </c>
      <c r="G65" s="396"/>
      <c r="H65" s="396"/>
      <c r="I65" s="328"/>
      <c r="K65" s="1360"/>
    </row>
    <row r="66" spans="1:11" ht="14.25">
      <c r="A66" s="424" t="s">
        <v>1549</v>
      </c>
      <c r="B66" s="396">
        <v>532.9554</v>
      </c>
      <c r="C66" s="396">
        <v>563.216</v>
      </c>
      <c r="D66" s="1410">
        <v>636.8770000000001</v>
      </c>
      <c r="E66" s="1410">
        <v>114.8907</v>
      </c>
      <c r="F66" s="1410">
        <v>30.260599999999954</v>
      </c>
      <c r="G66" s="396">
        <v>5.677885991961045</v>
      </c>
      <c r="H66" s="396">
        <v>-521.9863</v>
      </c>
      <c r="I66" s="328">
        <v>-81.96030002653573</v>
      </c>
      <c r="K66" s="1360"/>
    </row>
    <row r="67" spans="1:11" ht="14.25">
      <c r="A67" s="424" t="s">
        <v>1550</v>
      </c>
      <c r="B67" s="396">
        <v>4.1659999999999995</v>
      </c>
      <c r="C67" s="396">
        <v>2.614</v>
      </c>
      <c r="D67" s="396">
        <v>3.897</v>
      </c>
      <c r="E67" s="396">
        <v>0</v>
      </c>
      <c r="F67" s="396">
        <v>-1.5519999999999996</v>
      </c>
      <c r="G67" s="396">
        <v>-37.25396063370139</v>
      </c>
      <c r="H67" s="396">
        <v>-3.897</v>
      </c>
      <c r="I67" s="328">
        <v>-100</v>
      </c>
      <c r="K67" s="1360"/>
    </row>
    <row r="68" spans="1:11" ht="15" thickBot="1">
      <c r="A68" s="425" t="s">
        <v>1551</v>
      </c>
      <c r="B68" s="426">
        <v>528.7894</v>
      </c>
      <c r="C68" s="426">
        <v>560.6020000000001</v>
      </c>
      <c r="D68" s="426">
        <v>632.98</v>
      </c>
      <c r="E68" s="426">
        <v>114.8907</v>
      </c>
      <c r="F68" s="426">
        <v>31.81260000000009</v>
      </c>
      <c r="G68" s="426">
        <v>6.016119082568617</v>
      </c>
      <c r="H68" s="426">
        <v>-518.0893</v>
      </c>
      <c r="I68" s="333">
        <v>-81.84923694271541</v>
      </c>
      <c r="K68" s="1360"/>
    </row>
    <row r="69" spans="4:5" ht="12.75" thickTop="1">
      <c r="D69" s="134"/>
      <c r="E69" s="134"/>
    </row>
    <row r="70" spans="4:5" ht="12">
      <c r="D70" s="134"/>
      <c r="E70" s="134"/>
    </row>
    <row r="71" spans="4:5" ht="12">
      <c r="D71" s="134"/>
      <c r="E71" s="134"/>
    </row>
    <row r="72" spans="4:5" ht="12">
      <c r="D72" s="134"/>
      <c r="E72" s="134"/>
    </row>
    <row r="73" spans="4:5" ht="12">
      <c r="D73" s="134"/>
      <c r="E73" s="134"/>
    </row>
    <row r="74" spans="4:5" ht="12">
      <c r="D74" s="134"/>
      <c r="E74" s="134"/>
    </row>
    <row r="75" spans="4:5" ht="12">
      <c r="D75" s="134"/>
      <c r="E75" s="134"/>
    </row>
    <row r="76" spans="4:5" ht="12">
      <c r="D76" s="134"/>
      <c r="E76" s="134"/>
    </row>
    <row r="77" spans="4:5" ht="12">
      <c r="D77" s="134"/>
      <c r="E77" s="134"/>
    </row>
    <row r="78" spans="4:5" ht="12">
      <c r="D78" s="134"/>
      <c r="E78" s="134"/>
    </row>
  </sheetData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ITD</cp:lastModifiedBy>
  <cp:lastPrinted>2011-01-26T07:39:53Z</cp:lastPrinted>
  <dcterms:created xsi:type="dcterms:W3CDTF">1996-10-14T23:33:28Z</dcterms:created>
  <dcterms:modified xsi:type="dcterms:W3CDTF">2011-01-28T07:50:05Z</dcterms:modified>
  <cp:category/>
  <cp:version/>
  <cp:contentType/>
  <cp:contentStatus/>
</cp:coreProperties>
</file>