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45" windowWidth="7110" windowHeight="6750" tabRatio="812" activeTab="0"/>
  </bookViews>
  <sheets>
    <sheet name="cover" sheetId="1" r:id="rId1"/>
    <sheet name="GDP" sheetId="2" r:id="rId2"/>
    <sheet name="GDP by Expenditures" sheetId="3" r:id="rId3"/>
    <sheet name="CPI" sheetId="4" r:id="rId4"/>
    <sheet name="CPI Annual" sheetId="5" r:id="rId5"/>
    <sheet name="CPI YOY" sheetId="6" r:id="rId6"/>
    <sheet name="WPI" sheetId="7" r:id="rId7"/>
    <sheet name="WPI Annual" sheetId="8" r:id="rId8"/>
    <sheet name="WPI YoY" sheetId="9" r:id="rId9"/>
    <sheet name="NSWI Annual" sheetId="10" r:id="rId10"/>
    <sheet name="NSWI" sheetId="11" r:id="rId11"/>
    <sheet name="Direction" sheetId="12" r:id="rId12"/>
    <sheet name="X-IND" sheetId="13" r:id="rId13"/>
    <sheet name="X-Others" sheetId="14" r:id="rId14"/>
    <sheet name="M-Ind" sheetId="15" r:id="rId15"/>
    <sheet name="M-Others" sheetId="16" r:id="rId16"/>
    <sheet name="BOP" sheetId="17" r:id="rId17"/>
    <sheet name="M_India_$" sheetId="18" r:id="rId18"/>
    <sheet name="Reserve" sheetId="19" r:id="rId19"/>
    <sheet name="Reserve$" sheetId="20" r:id="rId20"/>
    <sheet name="Ex Rate" sheetId="21" r:id="rId21"/>
    <sheet name="GBO" sheetId="22" r:id="rId22"/>
    <sheet name="NDBoG" sheetId="23" r:id="rId23"/>
    <sheet name="ODD" sheetId="24" r:id="rId24"/>
    <sheet name="Revenue" sheetId="25" r:id="rId25"/>
    <sheet name="fresh_tbs" sheetId="26" r:id="rId26"/>
    <sheet name="MS" sheetId="27" r:id="rId27"/>
    <sheet name="MAC" sheetId="28" r:id="rId28"/>
    <sheet name="RM" sheetId="29" r:id="rId29"/>
    <sheet name="A&amp;L of Com" sheetId="30" r:id="rId30"/>
    <sheet name="Deposits" sheetId="31" r:id="rId31"/>
    <sheet name="Sectorwise Loans" sheetId="32" r:id="rId32"/>
    <sheet name="Security Wise" sheetId="33" r:id="rId33"/>
    <sheet name="Claim on govt" sheetId="34" r:id="rId34"/>
    <sheet name="Outrights" sheetId="35" r:id="rId35"/>
    <sheet name="Repos" sheetId="36" r:id="rId36"/>
    <sheet name="forex_NRS" sheetId="37" r:id="rId37"/>
    <sheet name="forex_dollar" sheetId="38" r:id="rId38"/>
    <sheet name="IC Purchase" sheetId="39" r:id="rId39"/>
    <sheet name="Stf_interbank" sheetId="40" r:id="rId40"/>
    <sheet name="Int Rate" sheetId="41" r:id="rId41"/>
    <sheet name="TB_91" sheetId="42" r:id="rId42"/>
    <sheet name="TBs_364" sheetId="43" r:id="rId43"/>
    <sheet name="Interbank_rates" sheetId="44" r:id="rId44"/>
    <sheet name="Stock Market Indicators" sheetId="45" r:id="rId45"/>
    <sheet name="Public Issue Approval" sheetId="46" r:id="rId46"/>
    <sheet name="Listed co" sheetId="47" r:id="rId47"/>
    <sheet name="SHARE MKT ACTIVITIES" sheetId="48" r:id="rId48"/>
  </sheets>
  <definedNames>
    <definedName name="_xlnm.Print_Area" localSheetId="16">'BOP'!$A$1:$K$66</definedName>
    <definedName name="_xlnm.Print_Area" localSheetId="0">'cover'!$A$1:$G$63</definedName>
    <definedName name="_xlnm.Print_Area" localSheetId="40">'Int Rate'!$A$66:$AO$109</definedName>
  </definedNames>
  <calcPr fullCalcOnLoad="1"/>
</workbook>
</file>

<file path=xl/sharedStrings.xml><?xml version="1.0" encoding="utf-8"?>
<sst xmlns="http://schemas.openxmlformats.org/spreadsheetml/2006/main" count="4285" uniqueCount="2010">
  <si>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</si>
  <si>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</si>
  <si>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</si>
  <si>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</si>
  <si>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</si>
  <si>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</si>
  <si>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</si>
  <si>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</si>
  <si>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</si>
  <si>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</si>
  <si>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</si>
  <si>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</si>
  <si>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2.75-11.5</t>
  </si>
  <si>
    <t>2.75-13.0</t>
  </si>
  <si>
    <t>4.0-13.0</t>
  </si>
  <si>
    <t>5.0-13.0</t>
  </si>
  <si>
    <t>6.5.0-12.5</t>
  </si>
  <si>
    <t>6.5-12.5</t>
  </si>
  <si>
    <t>4.0-18.0</t>
  </si>
  <si>
    <t>6.5-13.50</t>
  </si>
  <si>
    <t>6.5-18.0</t>
  </si>
  <si>
    <t>7.0-18.0</t>
  </si>
  <si>
    <t>Subhechha Bikas Bank Ltd.</t>
  </si>
  <si>
    <t>DCBL Bank Ltd.</t>
  </si>
  <si>
    <t>Narayani Dev. Bank Ltd.</t>
  </si>
  <si>
    <t>Lord Buddha Finance Ltd.</t>
  </si>
  <si>
    <t/>
  </si>
  <si>
    <t>June/July</t>
  </si>
  <si>
    <t>May/June</t>
  </si>
  <si>
    <t>Imperial Finance Ltd.</t>
  </si>
  <si>
    <t>Gov. Bond</t>
  </si>
  <si>
    <t>2009/10</t>
  </si>
  <si>
    <t>Market Capitalization of Listed Companies  (Rs in million)</t>
  </si>
  <si>
    <t xml:space="preserve"> Listed Companies and Market Capitalization </t>
  </si>
  <si>
    <t>Percent Share of Value</t>
  </si>
  <si>
    <t>Rs  in million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</si>
  <si>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</si>
  <si>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</si>
  <si>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</si>
  <si>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</si>
  <si>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</si>
  <si>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</si>
  <si>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</si>
  <si>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</si>
  <si>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</si>
  <si>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</si>
  <si>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(First Eleven Months)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</si>
  <si>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</si>
  <si>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</si>
  <si>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</si>
  <si>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</si>
  <si>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</si>
  <si>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</si>
  <si>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</si>
  <si>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 xml:space="preserve">                 </t>
  </si>
  <si>
    <t>Standing Liquidity Facility (SLF)*</t>
  </si>
  <si>
    <t>Interbank Transaction (Amount)</t>
  </si>
  <si>
    <t>Fresh Treasury Bills</t>
  </si>
  <si>
    <t>NEPAL RASTRA BANK</t>
  </si>
  <si>
    <t>Structure of Interest Rates</t>
  </si>
  <si>
    <t>(Percent per annum)</t>
  </si>
  <si>
    <t>Year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</si>
  <si>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</si>
  <si>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</si>
  <si>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</si>
  <si>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</si>
  <si>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</si>
  <si>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</si>
  <si>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</si>
  <si>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</si>
  <si>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6.5-13.0</t>
  </si>
  <si>
    <t>Development Bonds</t>
  </si>
  <si>
    <t>3.0-8.0</t>
  </si>
  <si>
    <t>B. Nepal Rastra Bank</t>
  </si>
  <si>
    <t>CRR</t>
  </si>
  <si>
    <t>Bank and Refinance Rates</t>
  </si>
  <si>
    <t>2.0-5.5</t>
  </si>
  <si>
    <t>NRB Bonds Rate</t>
  </si>
  <si>
    <t>C. Interbank Rate #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</si>
  <si>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</si>
  <si>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</si>
  <si>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</si>
  <si>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</si>
  <si>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</si>
  <si>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</si>
  <si>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</si>
  <si>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1.5-3.5</t>
  </si>
  <si>
    <t>3 Months</t>
  </si>
  <si>
    <t>1.5-4.0</t>
  </si>
  <si>
    <t>6 Months</t>
  </si>
  <si>
    <t>1.75-4.5</t>
  </si>
  <si>
    <t>1 Year</t>
  </si>
  <si>
    <t>2.25-5.0</t>
  </si>
  <si>
    <t>2 Years and Above</t>
  </si>
  <si>
    <t>2.5-5.25</t>
  </si>
  <si>
    <t>2  Lending Rates</t>
  </si>
  <si>
    <t xml:space="preserve">     Industry</t>
  </si>
  <si>
    <t>8.5-13.5</t>
  </si>
  <si>
    <t xml:space="preserve">     Agriculture</t>
  </si>
  <si>
    <t>9.5-13</t>
  </si>
  <si>
    <t xml:space="preserve">     Export Bills</t>
  </si>
  <si>
    <t>4.0-11.0</t>
  </si>
  <si>
    <t xml:space="preserve">     Commercial Loans</t>
  </si>
  <si>
    <t>9-14.0</t>
  </si>
  <si>
    <t xml:space="preserve">     Overdrafts</t>
  </si>
  <si>
    <t>9.5-15.5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</si>
  <si>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</si>
  <si>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</si>
  <si>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</si>
  <si>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</si>
  <si>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</si>
  <si>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</si>
  <si>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</si>
  <si>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</si>
  <si>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</si>
  <si>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</si>
  <si>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</si>
  <si>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</si>
  <si>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</si>
  <si>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</si>
  <si>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</si>
  <si>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</si>
  <si>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</si>
  <si>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</si>
  <si>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</si>
  <si>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</si>
  <si>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</si>
  <si>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</si>
  <si>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</si>
  <si>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% of GDP</t>
  </si>
  <si>
    <t>A</t>
  </si>
  <si>
    <t xml:space="preserve">Gross Borrowings </t>
  </si>
  <si>
    <t xml:space="preserve">   Treasury Bills</t>
  </si>
  <si>
    <t xml:space="preserve">   Development Bonds</t>
  </si>
  <si>
    <t xml:space="preserve">   National Saving Certificates</t>
  </si>
  <si>
    <t xml:space="preserve">   Citizen Saving Bonds</t>
  </si>
  <si>
    <t xml:space="preserve">   Special Bonds</t>
  </si>
  <si>
    <t>Payments</t>
  </si>
  <si>
    <t>Net Domestic Borrowings (NDB) (A-B)</t>
  </si>
  <si>
    <t>D</t>
  </si>
  <si>
    <t xml:space="preserve">Overdraft </t>
  </si>
  <si>
    <t>LAA</t>
  </si>
  <si>
    <t>Overdraft (Excluding LAA)</t>
  </si>
  <si>
    <t>E</t>
  </si>
  <si>
    <t>NDB Excluding LAA</t>
  </si>
  <si>
    <t>F</t>
  </si>
  <si>
    <t>NDB net off Overdraft /GDP (E/F) Excluding LAA in %</t>
  </si>
  <si>
    <t>NDB net of Overdraft Borrowings (C+D)</t>
  </si>
  <si>
    <t>Imports from India against the US Dollar Payment</t>
  </si>
  <si>
    <t>Exports of Major Commodities to India</t>
  </si>
  <si>
    <t>Exports of Major Commodities to Other Countries</t>
  </si>
  <si>
    <t>Export Credit in Domestic Currency</t>
  </si>
  <si>
    <t>Export Credit in Foreign Currency</t>
  </si>
  <si>
    <t>B. Government Securities</t>
  </si>
  <si>
    <t>3.0-6.75</t>
  </si>
  <si>
    <t>National/Citizen SCs</t>
  </si>
  <si>
    <t>7.0-13.0</t>
  </si>
  <si>
    <t>6.0-8.5</t>
  </si>
  <si>
    <t>6.0-8.0</t>
  </si>
  <si>
    <t>C. Interbank Rate</t>
  </si>
  <si>
    <t>1.50-4.0</t>
  </si>
  <si>
    <t>2.5-6.4</t>
  </si>
  <si>
    <t>2.5-5.5</t>
  </si>
  <si>
    <t>8.0-13.5</t>
  </si>
  <si>
    <t>7.0-13.5</t>
  </si>
  <si>
    <t>5.0-11.5</t>
  </si>
  <si>
    <t>8.0-14</t>
  </si>
  <si>
    <t>8.0-14.0</t>
  </si>
  <si>
    <t>6.5-14.5</t>
  </si>
  <si>
    <t>6.0-14.5</t>
  </si>
  <si>
    <t>Weighted Average Treasury Bills Rate (91-day)</t>
  </si>
  <si>
    <t>FY</t>
  </si>
  <si>
    <t>2048/49</t>
  </si>
  <si>
    <t>1991/92</t>
  </si>
  <si>
    <t>2049/50</t>
  </si>
  <si>
    <t>1992/93</t>
  </si>
  <si>
    <t>2050/51</t>
  </si>
  <si>
    <t>1993/94</t>
  </si>
  <si>
    <t>2051/52</t>
  </si>
  <si>
    <t>1994/95</t>
  </si>
  <si>
    <t>2052/53</t>
  </si>
  <si>
    <t>1995/96</t>
  </si>
  <si>
    <t>2053/54</t>
  </si>
  <si>
    <t>1996/97</t>
  </si>
  <si>
    <t>2054/55</t>
  </si>
  <si>
    <t>1997/98</t>
  </si>
  <si>
    <t>2055/56</t>
  </si>
  <si>
    <t>1998/99</t>
  </si>
  <si>
    <t>2056/57</t>
  </si>
  <si>
    <t>1999/00</t>
  </si>
  <si>
    <t>2057/58</t>
  </si>
  <si>
    <t>2000/01</t>
  </si>
  <si>
    <t>2058/59</t>
  </si>
  <si>
    <t>2001/02</t>
  </si>
  <si>
    <t>2059/60</t>
  </si>
  <si>
    <t>2002/03</t>
  </si>
  <si>
    <t>2060/61</t>
  </si>
  <si>
    <t>2061/62</t>
  </si>
  <si>
    <t>2062/63</t>
  </si>
  <si>
    <t>Weighted Average Treasury Bills Rate (364-day)</t>
  </si>
  <si>
    <t>Mid-Month\Year</t>
  </si>
  <si>
    <t>Annual Average</t>
  </si>
  <si>
    <t>Table 28</t>
  </si>
  <si>
    <t>Table 34</t>
  </si>
  <si>
    <t>Table 51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</si>
  <si>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</si>
  <si>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</si>
  <si>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</si>
  <si>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</si>
  <si>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</si>
  <si>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</si>
  <si>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</si>
  <si>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</si>
  <si>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</si>
  <si>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</si>
  <si>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</si>
  <si>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</si>
  <si>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Government Finance</t>
  </si>
  <si>
    <t>External Sector</t>
  </si>
  <si>
    <t>Lumbini Bank Ltd.</t>
  </si>
  <si>
    <t xml:space="preserve">Gross Foreign Exchange Holdings of the Banking Sector in US$ </t>
  </si>
  <si>
    <t>9.5-12</t>
  </si>
  <si>
    <t>6.50-13.5</t>
  </si>
  <si>
    <t>2.0-6.50</t>
  </si>
  <si>
    <t>Foreign Exchange Intervention (in US$)</t>
  </si>
  <si>
    <t>Apr/May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</si>
  <si>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</si>
  <si>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</si>
  <si>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</si>
  <si>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</si>
  <si>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</si>
  <si>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</si>
  <si>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</si>
  <si>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</si>
  <si>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</si>
  <si>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</si>
  <si>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</si>
  <si>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</si>
  <si>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</si>
  <si>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</si>
  <si>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</si>
  <si>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</si>
  <si>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</si>
  <si>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</si>
  <si>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</si>
  <si>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</si>
  <si>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</si>
  <si>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</si>
  <si>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</si>
  <si>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</si>
  <si>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</si>
  <si>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</si>
  <si>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</si>
  <si>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Table 21</t>
  </si>
  <si>
    <t>Medicine (Ayurvedic)</t>
  </si>
  <si>
    <t>Mustard &amp; Linseed</t>
  </si>
  <si>
    <t>Noodles</t>
  </si>
  <si>
    <t>Oil Cakes</t>
  </si>
  <si>
    <t xml:space="preserve">Gross Domestic Product </t>
  </si>
  <si>
    <t>Rs. in Million</t>
  </si>
  <si>
    <t>Agriculture</t>
  </si>
  <si>
    <t xml:space="preserve">   Agriculture and Forestry</t>
  </si>
  <si>
    <t xml:space="preserve">   Fishery</t>
  </si>
  <si>
    <t>Non-Agriculture</t>
  </si>
  <si>
    <t xml:space="preserve"> Industry</t>
  </si>
  <si>
    <t xml:space="preserve">   Mining and Quarrying</t>
  </si>
  <si>
    <t xml:space="preserve">   Manufacturing</t>
  </si>
  <si>
    <t xml:space="preserve">   Electricity Gas and Water</t>
  </si>
  <si>
    <t xml:space="preserve">   Construction</t>
  </si>
  <si>
    <t xml:space="preserve"> Service</t>
  </si>
  <si>
    <t xml:space="preserve">   Wholesale and Retail Trade</t>
  </si>
  <si>
    <t xml:space="preserve">   Hotels and Restaurant</t>
  </si>
  <si>
    <t xml:space="preserve">   Transport, Storage and Communications</t>
  </si>
  <si>
    <t xml:space="preserve">   Financial Intermediation</t>
  </si>
  <si>
    <t xml:space="preserve">   Real Estate, Renting and Business </t>
  </si>
  <si>
    <t xml:space="preserve">   Public Administration and Defence</t>
  </si>
  <si>
    <t>Table 13</t>
  </si>
  <si>
    <t xml:space="preserve">Jul </t>
  </si>
  <si>
    <t>2. Village Development Committees</t>
  </si>
  <si>
    <t>Sectorwise Credit Flows of Commercial Banks</t>
  </si>
  <si>
    <t>Headings</t>
  </si>
  <si>
    <t xml:space="preserve"> 3 Productions</t>
  </si>
  <si>
    <t xml:space="preserve">     3.3 Drinking Materials (Bear, Alcohol, Soda etc)</t>
  </si>
  <si>
    <t xml:space="preserve">     9.11 Real Estates</t>
  </si>
  <si>
    <t>Total (1 to 13)</t>
  </si>
  <si>
    <t xml:space="preserve">  5.1 Fixed Assets</t>
  </si>
  <si>
    <t xml:space="preserve">   5.1.1 Lands  &amp; Buildings</t>
  </si>
  <si>
    <t xml:space="preserve">   5.1.2 Machinary &amp; Tools</t>
  </si>
  <si>
    <t>R=Revised</t>
  </si>
  <si>
    <t xml:space="preserve"> Stock Market Indicators</t>
  </si>
  <si>
    <t xml:space="preserve">   5.1.3 Furniture &amp; Fixture</t>
  </si>
  <si>
    <t xml:space="preserve">   5.1.4 Vehicles</t>
  </si>
  <si>
    <t xml:space="preserve">   5.1.5 Other Fixed Assets</t>
  </si>
  <si>
    <t xml:space="preserve"> 5.2 Current  Assets</t>
  </si>
  <si>
    <t>(Based on the Annual Data of 2010/11)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</si>
  <si>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</si>
  <si>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</si>
  <si>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</si>
  <si>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</si>
  <si>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</si>
  <si>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</si>
  <si>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</si>
  <si>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</si>
  <si>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</si>
  <si>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</si>
  <si>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</si>
  <si>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</si>
  <si>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</si>
  <si>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</si>
  <si>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</si>
  <si>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</si>
  <si>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</si>
  <si>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>Ocotber</t>
  </si>
  <si>
    <t>LIBOR+.25</t>
  </si>
  <si>
    <t>–</t>
  </si>
  <si>
    <t>2.0-6.75</t>
  </si>
  <si>
    <t>2.0-7</t>
  </si>
  <si>
    <t>2.0-7.5</t>
  </si>
  <si>
    <t>1.5-5.25</t>
  </si>
  <si>
    <t>1.50-5.5</t>
  </si>
  <si>
    <t>1.50-5.75</t>
  </si>
  <si>
    <t>1.50-6.0</t>
  </si>
  <si>
    <t>1.75-6.25</t>
  </si>
  <si>
    <t>1.75-7.0</t>
  </si>
  <si>
    <t>2.5-7.25</t>
  </si>
  <si>
    <t>2.5-7.50</t>
  </si>
  <si>
    <t>2.5-9.0</t>
  </si>
  <si>
    <t>2.75-7.75</t>
  </si>
  <si>
    <t>2.75-8.0</t>
  </si>
  <si>
    <t>2.75-8.75</t>
  </si>
  <si>
    <t>2.75-9.5</t>
  </si>
  <si>
    <t>8.0-13.50</t>
  </si>
  <si>
    <t>8.25-13.50</t>
  </si>
  <si>
    <t>9.5-12.0</t>
  </si>
  <si>
    <t>9.5-13.0</t>
  </si>
  <si>
    <t>6.5.0-11.5</t>
  </si>
  <si>
    <t>6.5.0-11.0</t>
  </si>
  <si>
    <t xml:space="preserve">   Education</t>
  </si>
  <si>
    <t xml:space="preserve">   Health and Social Work</t>
  </si>
  <si>
    <t xml:space="preserve">   Other Community, Social and Personal Service </t>
  </si>
  <si>
    <t>Total GVA including FISIM</t>
  </si>
  <si>
    <t>GDP at basic prices</t>
  </si>
  <si>
    <t>Taxes less subsidies on products</t>
  </si>
  <si>
    <t>GDP at producers price</t>
  </si>
  <si>
    <t xml:space="preserve">   Real Estate, Renting and Business Activities</t>
  </si>
  <si>
    <t xml:space="preserve">   Other Community, Social and Personal Service</t>
  </si>
  <si>
    <t xml:space="preserve">        Government</t>
  </si>
  <si>
    <t xml:space="preserve">        Private</t>
  </si>
  <si>
    <t xml:space="preserve">   Imports</t>
  </si>
  <si>
    <t xml:space="preserve">   Exports</t>
  </si>
  <si>
    <t>Net Factor Income</t>
  </si>
  <si>
    <t>Gross National Income (GNI)</t>
  </si>
  <si>
    <t>Gross National Disposable Income (GNDI)</t>
  </si>
  <si>
    <t>Percentage of GDP</t>
  </si>
  <si>
    <t>4. Reserve Money (Use)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</si>
  <si>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</si>
  <si>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</si>
  <si>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</si>
  <si>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</si>
  <si>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</si>
  <si>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</si>
  <si>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</si>
  <si>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</si>
  <si>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</si>
  <si>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</si>
  <si>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</si>
  <si>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</si>
  <si>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</si>
  <si>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</si>
  <si>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</si>
  <si>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</si>
  <si>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</si>
  <si>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</si>
  <si>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</si>
  <si>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</si>
  <si>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</si>
  <si>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</si>
  <si>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</si>
  <si>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</si>
  <si>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P = Provisional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</si>
  <si>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</si>
  <si>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</si>
  <si>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</si>
  <si>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</si>
  <si>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</si>
  <si>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</si>
  <si>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</si>
  <si>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</si>
  <si>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</si>
  <si>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</si>
  <si>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</si>
  <si>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</si>
  <si>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</si>
  <si>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</si>
  <si>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</si>
  <si>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</si>
  <si>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</si>
  <si>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</si>
  <si>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</si>
  <si>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</si>
  <si>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</si>
  <si>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</si>
  <si>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</si>
  <si>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</si>
  <si>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* Since 2004/05, the outright purchase auction of treasury bills has been used as a monetary instrument which takes place at the initiative of NRB.</t>
  </si>
  <si>
    <t>* Since 2004/05, the outright sale auction of treasury bills has been used as a monetary instrument which takes place at the initiative of NRB.</t>
  </si>
  <si>
    <t>2010/11*</t>
  </si>
  <si>
    <r>
      <t>2011</t>
    </r>
    <r>
      <rPr>
        <b/>
        <vertAlign val="superscript"/>
        <sz val="10"/>
        <rFont val="Times New Roman"/>
        <family val="1"/>
      </rPr>
      <t>P</t>
    </r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</si>
  <si>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</si>
  <si>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</si>
  <si>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</si>
  <si>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</si>
  <si>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</si>
  <si>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</si>
  <si>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</si>
  <si>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</si>
  <si>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</si>
  <si>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</si>
  <si>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</si>
  <si>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</si>
  <si>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</si>
  <si>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</si>
  <si>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</si>
  <si>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</si>
  <si>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</si>
  <si>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</si>
  <si>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</si>
  <si>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</si>
  <si>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</si>
  <si>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</si>
  <si>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</si>
  <si>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</si>
  <si>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</si>
  <si>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 xml:space="preserve"> P=Provisional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</si>
  <si>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</si>
  <si>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</si>
  <si>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</si>
  <si>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</si>
  <si>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</si>
  <si>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</si>
  <si>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</si>
  <si>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</si>
  <si>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</si>
  <si>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</si>
  <si>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</si>
  <si>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</si>
  <si>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</si>
  <si>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</si>
  <si>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</si>
  <si>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</si>
  <si>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</si>
  <si>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</si>
  <si>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</si>
  <si>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</si>
  <si>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</si>
  <si>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</si>
  <si>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</si>
  <si>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</si>
  <si>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A. Major Commodities</t>
  </si>
  <si>
    <t>Batica Hair Oil</t>
  </si>
  <si>
    <t>Almunium Bars, Rods, Profiles, Foil etc.</t>
  </si>
  <si>
    <t>Coldrolled Sheet in Coil</t>
  </si>
  <si>
    <t>Hotrolled Sheet in Coil</t>
  </si>
  <si>
    <t>M.S. Wires, Rods, Coils, Bars</t>
  </si>
  <si>
    <t>Tyre, Tubes &amp; Flapes</t>
  </si>
  <si>
    <t>Computer and Parts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</si>
  <si>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</si>
  <si>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</si>
  <si>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</si>
  <si>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</si>
  <si>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</si>
  <si>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</si>
  <si>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</si>
  <si>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</si>
  <si>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</si>
  <si>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</si>
  <si>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</si>
  <si>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</si>
  <si>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</si>
  <si>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</si>
  <si>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Outright Sale Auction*</t>
  </si>
  <si>
    <t>Outright Purchase Auction*</t>
  </si>
  <si>
    <t>Repo Auction*</t>
  </si>
  <si>
    <t>Reverse Repo Auction*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</si>
  <si>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</si>
  <si>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</si>
  <si>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</si>
  <si>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</si>
  <si>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</si>
  <si>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</si>
  <si>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</si>
  <si>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</si>
  <si>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</si>
  <si>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</si>
  <si>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</si>
  <si>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</si>
  <si>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</si>
  <si>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</si>
  <si>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</si>
  <si>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Direction of Foreign Trade*</t>
  </si>
  <si>
    <t>Writing &amp; Printing Paper</t>
  </si>
  <si>
    <t>X-Ray Film</t>
  </si>
  <si>
    <t>Zinc Ingot</t>
  </si>
  <si>
    <t>Table 42</t>
  </si>
  <si>
    <t>1.75-5.75</t>
  </si>
  <si>
    <t>Gorkha Finance Ltd.</t>
  </si>
  <si>
    <t>Nabil Bank Ltd.</t>
  </si>
  <si>
    <t>Mid July</t>
  </si>
  <si>
    <t>Monetary and Credit Aggregates</t>
  </si>
  <si>
    <t>Table 30</t>
  </si>
  <si>
    <t>Government services</t>
  </si>
  <si>
    <t>Gross Domestic Product</t>
  </si>
  <si>
    <t xml:space="preserve"> National Wholesale Price Index </t>
  </si>
  <si>
    <t>Imports from India Against the US Dollar Payment</t>
  </si>
  <si>
    <t>Gross Foreign Exchange Holding of the Banking Sector in US$</t>
  </si>
  <si>
    <t>Net Domestic Borrowings of the GoN</t>
  </si>
  <si>
    <t>Table 29</t>
  </si>
  <si>
    <t>Foreign Exchange Intervention (in NRS)*</t>
  </si>
  <si>
    <t>Foreign Exchange Intervention (in US$)*</t>
  </si>
  <si>
    <t>Listed Companies and Market Capitalization</t>
  </si>
  <si>
    <t>Table 31</t>
  </si>
  <si>
    <t>Table 32</t>
  </si>
  <si>
    <t>Table 33</t>
  </si>
  <si>
    <t>Table 35</t>
  </si>
  <si>
    <t>Table 36</t>
  </si>
  <si>
    <t>Table 37</t>
  </si>
  <si>
    <t>Table 38</t>
  </si>
  <si>
    <t>Table 39</t>
  </si>
  <si>
    <t>Table 40</t>
  </si>
  <si>
    <t>Table 41</t>
  </si>
  <si>
    <t>Table 43</t>
  </si>
  <si>
    <t>Table 44</t>
  </si>
  <si>
    <t>Table 45</t>
  </si>
  <si>
    <t>Table 47</t>
  </si>
  <si>
    <t>Table 48</t>
  </si>
  <si>
    <t>Table 49</t>
  </si>
  <si>
    <t>Table 50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</si>
  <si>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</si>
  <si>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</si>
  <si>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</si>
  <si>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</si>
  <si>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</si>
  <si>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</si>
  <si>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</si>
  <si>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6 On Bills Guarantee</t>
  </si>
  <si>
    <t xml:space="preserve"> 7 Guarantee</t>
  </si>
  <si>
    <t xml:space="preserve">      7.1 Government Guarantee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</si>
  <si>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</si>
  <si>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</si>
  <si>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</si>
  <si>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</si>
  <si>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</si>
  <si>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</si>
  <si>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</si>
  <si>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</si>
  <si>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</si>
  <si>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</si>
  <si>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</si>
  <si>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</si>
  <si>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</si>
  <si>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</si>
  <si>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</si>
  <si>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</si>
  <si>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</si>
  <si>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</si>
  <si>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</si>
  <si>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</si>
  <si>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</si>
  <si>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</si>
  <si>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</si>
  <si>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</si>
  <si>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</si>
  <si>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</si>
  <si>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</si>
  <si>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</si>
  <si>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</si>
  <si>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</si>
  <si>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</si>
  <si>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</si>
  <si>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</si>
  <si>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</si>
  <si>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</si>
  <si>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</si>
  <si>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</si>
  <si>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</si>
  <si>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</si>
  <si>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</si>
  <si>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</si>
  <si>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>Market Days (Annual)</t>
  </si>
  <si>
    <t>Number of  Scrips Traded (Annual)</t>
  </si>
  <si>
    <t xml:space="preserve">     3.20 Metals - Basic Iron &amp; Steel Plants</t>
  </si>
  <si>
    <t xml:space="preserve">     3.21 Metals - Other Plants</t>
  </si>
  <si>
    <t>Imports of Major Commodities from India</t>
  </si>
  <si>
    <t>Imports of Major Commodities from Other Countries</t>
  </si>
  <si>
    <t>(point to point annual changes)</t>
  </si>
  <si>
    <t>Mid- Month</t>
  </si>
  <si>
    <t>R= Revised</t>
  </si>
  <si>
    <t>R = Revised</t>
  </si>
  <si>
    <t>Imports of Major Commodities From India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</si>
  <si>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</si>
  <si>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</si>
  <si>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</si>
  <si>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</si>
  <si>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</si>
  <si>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</si>
  <si>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</si>
  <si>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</si>
  <si>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</si>
  <si>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>Composition  in Percentage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</si>
  <si>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</si>
  <si>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</si>
  <si>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</si>
  <si>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</si>
  <si>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</si>
  <si>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</si>
  <si>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</si>
  <si>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</si>
  <si>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</si>
  <si>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</si>
  <si>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</si>
  <si>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</si>
  <si>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</si>
  <si>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</si>
  <si>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</si>
  <si>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* including P.P. Fabric</t>
  </si>
  <si>
    <t xml:space="preserve"> (Rs. in million)</t>
  </si>
  <si>
    <t>* As per Nepalese calendar.</t>
  </si>
  <si>
    <t>** Refers to past London historical fix</t>
  </si>
  <si>
    <t>#Change in outstanding amount disbursed to VDC/Municipalities/DDC remaining unspent</t>
  </si>
  <si>
    <t xml:space="preserve"> ++ Minus (-) indicates surplus</t>
  </si>
  <si>
    <t>@ Interest from Government Treasury transactions and others</t>
  </si>
  <si>
    <t>*Including  foreign employment bond amounting Rs. 3.38 million of FY 2010/11</t>
  </si>
  <si>
    <t xml:space="preserve"> 1/ Adjusting the exchange valuation loss of  Rs. 7895.4 million </t>
  </si>
  <si>
    <t xml:space="preserve"> 2/ Adjusting the exchange valuation gain of Rs. 649.4 million </t>
  </si>
  <si>
    <t xml:space="preserve"> 1/ Adjusting the exchange valuation loss of Rs. 7999.2 million</t>
  </si>
  <si>
    <t xml:space="preserve"> 2/ Adjusting the exchange valuation gain of Rs. 590.7 million</t>
  </si>
  <si>
    <t xml:space="preserve"> 1/ Adjusting the exchange valuation gain of  Rs. 103.8 million </t>
  </si>
  <si>
    <t xml:space="preserve"> 2/ Adjusting the exchange valuation gain of Rs. 58.7 million </t>
  </si>
  <si>
    <t>*Also includes 'other deposits'</t>
  </si>
  <si>
    <t>e=estimates</t>
  </si>
  <si>
    <t>Wtd. Int. Rate = Weighted interest rate</t>
  </si>
  <si>
    <t xml:space="preserve">* Since 2004/05, the reverse repo auction of treasury bills has been used as a monetary  instrument which takes </t>
  </si>
  <si>
    <t>the initiative of NRB.</t>
  </si>
  <si>
    <t xml:space="preserve">* Since 2004/05, the repo auction of treasury bills has been used as a monetary  instrument which takes place at </t>
  </si>
  <si>
    <t>place at the initiative of NRB.</t>
  </si>
  <si>
    <t>takes place at the initiative of  commercial banks.</t>
  </si>
  <si>
    <t xml:space="preserve">* Introduced as a safety valve for domestic payments system since 2004/05, this fully collateralised  lending facility </t>
  </si>
  <si>
    <t>#  The SLF rate is determined at the penal rate added to the weighted average discount rate of  91-day Treasury Bills of the preceding week or the Bank Rate whichever is higher.</t>
  </si>
  <si>
    <t>*  Weighted average discount rate.</t>
  </si>
  <si>
    <t xml:space="preserve">@   Deposit and lending rates of Feb, Mar, Apr, May and Jun of 2011 are carried over from January 2011. </t>
  </si>
  <si>
    <t xml:space="preserve">   Source: Central Bureau of Statistics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</si>
  <si>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</si>
  <si>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</si>
  <si>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</si>
  <si>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</si>
  <si>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</si>
  <si>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</si>
  <si>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</si>
  <si>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</si>
  <si>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</si>
  <si>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</si>
  <si>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</si>
  <si>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</si>
  <si>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</si>
  <si>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</si>
  <si>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</si>
  <si>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</si>
  <si>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</si>
  <si>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</si>
  <si>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</si>
  <si>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</si>
  <si>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</si>
  <si>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</si>
  <si>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</si>
  <si>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</si>
  <si>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</si>
  <si>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</si>
  <si>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</si>
  <si>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</si>
  <si>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</si>
  <si>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</si>
  <si>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</si>
  <si>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</si>
  <si>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</si>
  <si>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</si>
  <si>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</si>
  <si>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</si>
  <si>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</si>
  <si>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</si>
  <si>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</si>
  <si>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</si>
  <si>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</si>
  <si>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6. Inter Bank deposits</t>
  </si>
  <si>
    <t>7. Non 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</si>
  <si>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</si>
  <si>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</si>
  <si>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</si>
  <si>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</si>
  <si>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</si>
  <si>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</si>
  <si>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</si>
  <si>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</si>
  <si>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</si>
  <si>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</si>
  <si>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</si>
  <si>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</si>
  <si>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</si>
  <si>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</si>
  <si>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</si>
  <si>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</si>
  <si>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</si>
  <si>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</si>
  <si>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</si>
  <si>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</si>
  <si>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</si>
  <si>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</si>
  <si>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</si>
  <si>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</si>
  <si>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</si>
  <si>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</si>
  <si>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</si>
  <si>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Summary of Balance of Payments Presentation</t>
  </si>
  <si>
    <t xml:space="preserve"> </t>
  </si>
  <si>
    <t>2005/06</t>
  </si>
  <si>
    <t>2006/07</t>
  </si>
  <si>
    <t>Aug</t>
  </si>
  <si>
    <t>Amount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</si>
  <si>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</si>
  <si>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</si>
  <si>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</si>
  <si>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</si>
  <si>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</si>
  <si>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</si>
  <si>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</si>
  <si>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</si>
  <si>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</si>
  <si>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</si>
  <si>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</si>
  <si>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</si>
  <si>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</si>
  <si>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</si>
  <si>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</si>
  <si>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</si>
  <si>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</si>
  <si>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</si>
  <si>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</si>
  <si>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</si>
  <si>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</si>
  <si>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</si>
  <si>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</si>
  <si>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</si>
  <si>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</si>
  <si>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</si>
  <si>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</si>
  <si>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1.6 Janakpur Cigaratte Factory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</si>
  <si>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</si>
  <si>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</si>
  <si>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</si>
  <si>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</si>
  <si>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>Percent Change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</si>
  <si>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</si>
  <si>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 months</t>
  </si>
  <si>
    <t>P=Provisional, R= Revised</t>
  </si>
  <si>
    <t xml:space="preserve">   Share in total (in percent)</t>
  </si>
  <si>
    <t>Import Capacity (Equivalent Months)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</si>
  <si>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</si>
  <si>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</si>
  <si>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</si>
  <si>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</si>
  <si>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</si>
  <si>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6.Change in NFA (before adj. ex. val.)*</t>
  </si>
  <si>
    <t>7.Exchange Valuation (- loss)</t>
  </si>
  <si>
    <t>8.Change in NFA (- increase) (6+7)**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</si>
  <si>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</si>
  <si>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</si>
  <si>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</si>
  <si>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</si>
  <si>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</si>
  <si>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</si>
  <si>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</si>
  <si>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</si>
  <si>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</si>
  <si>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</si>
  <si>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</si>
  <si>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</si>
  <si>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</si>
  <si>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</si>
  <si>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</si>
  <si>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</si>
  <si>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</si>
  <si>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</si>
  <si>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</si>
  <si>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</si>
  <si>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</si>
  <si>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</si>
  <si>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</si>
  <si>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</si>
  <si>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</si>
  <si>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</si>
  <si>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</si>
  <si>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</si>
  <si>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</si>
  <si>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</si>
  <si>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</si>
  <si>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</si>
  <si>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</si>
  <si>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</si>
  <si>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</si>
  <si>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5.3 Janak Educationa Material Center Ltd.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</si>
  <si>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</si>
  <si>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</si>
  <si>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</si>
  <si>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</si>
  <si>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</si>
  <si>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 xml:space="preserve">         5.9 Civial Aviation Authority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</si>
  <si>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</si>
  <si>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</si>
  <si>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</si>
  <si>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</si>
  <si>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</si>
  <si>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</si>
  <si>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Real Sector</t>
  </si>
  <si>
    <t>Reserve Money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</si>
  <si>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</si>
  <si>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</si>
  <si>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</si>
  <si>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</si>
  <si>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</si>
  <si>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</si>
  <si>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</si>
  <si>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</si>
  <si>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</si>
  <si>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</si>
  <si>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</si>
  <si>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</si>
  <si>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</si>
  <si>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</si>
  <si>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</si>
  <si>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</si>
  <si>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</si>
  <si>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</si>
  <si>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</si>
  <si>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</si>
  <si>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</si>
  <si>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</si>
  <si>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</si>
  <si>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</si>
  <si>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</si>
  <si>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</si>
  <si>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</si>
  <si>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</si>
  <si>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</si>
  <si>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</si>
  <si>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</si>
  <si>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</si>
  <si>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</si>
  <si>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</si>
  <si>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</si>
  <si>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</si>
  <si>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</si>
  <si>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</si>
  <si>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</si>
  <si>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</si>
  <si>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</si>
  <si>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</si>
  <si>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</si>
  <si>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</si>
  <si>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</si>
  <si>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</si>
  <si>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</si>
  <si>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</si>
  <si>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</si>
  <si>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</si>
  <si>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</si>
  <si>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</si>
  <si>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</si>
  <si>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</si>
  <si>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</si>
  <si>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</si>
  <si>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</si>
  <si>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</si>
  <si>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</si>
  <si>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</si>
  <si>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</si>
  <si>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</si>
  <si>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r>
      <t>2010/11</t>
    </r>
    <r>
      <rPr>
        <b/>
        <vertAlign val="superscript"/>
        <sz val="10"/>
        <rFont val="Times New Roman"/>
        <family val="1"/>
      </rPr>
      <t>P</t>
    </r>
  </si>
  <si>
    <t>Groups &amp; Sub-groups</t>
  </si>
  <si>
    <t>Jun/Jul</t>
  </si>
  <si>
    <t xml:space="preserve">Overall Index </t>
  </si>
  <si>
    <t>100.00  </t>
  </si>
  <si>
    <t>132.7  </t>
  </si>
  <si>
    <t>142.3  </t>
  </si>
  <si>
    <t>144.6  </t>
  </si>
  <si>
    <t>154.5  </t>
  </si>
  <si>
    <t>154.8  </t>
  </si>
  <si>
    <t>158.6  </t>
  </si>
  <si>
    <t>9.0  </t>
  </si>
  <si>
    <t>1.6  </t>
  </si>
  <si>
    <t>9.6  </t>
  </si>
  <si>
    <t>2.4  </t>
  </si>
  <si>
    <t>1. Food and Beverage</t>
  </si>
  <si>
    <t>46.82  </t>
  </si>
  <si>
    <t>149.6  </t>
  </si>
  <si>
    <t>161.2  </t>
  </si>
  <si>
    <t>166.1  </t>
  </si>
  <si>
    <t>184.0  </t>
  </si>
  <si>
    <t>184.2  </t>
  </si>
  <si>
    <t>186.3  </t>
  </si>
  <si>
    <t>11.0  </t>
  </si>
  <si>
    <t>3.0  </t>
  </si>
  <si>
    <t>12.2  </t>
  </si>
  <si>
    <t>1.1  </t>
  </si>
  <si>
    <t>      Cereals Grains &amp; their products</t>
  </si>
  <si>
    <t>14.81  </t>
  </si>
  <si>
    <t>142.4  </t>
  </si>
  <si>
    <t>159.1  </t>
  </si>
  <si>
    <t>163.5  </t>
  </si>
  <si>
    <t>177.1  </t>
  </si>
  <si>
    <t>175.6  </t>
  </si>
  <si>
    <t>173.2  </t>
  </si>
  <si>
    <t>14.8  </t>
  </si>
  <si>
    <t>2.8  </t>
  </si>
  <si>
    <t>5.9  </t>
  </si>
  <si>
    <t>-1.4  </t>
  </si>
  <si>
    <t>      Legume Varieties</t>
  </si>
  <si>
    <t>2.01  </t>
  </si>
  <si>
    <t>180.8  </t>
  </si>
  <si>
    <t>202.3  </t>
  </si>
  <si>
    <t>203.6  </t>
  </si>
  <si>
    <t>189.9  </t>
  </si>
  <si>
    <t>189.1  </t>
  </si>
  <si>
    <t>186.7  </t>
  </si>
  <si>
    <t>12.6  </t>
  </si>
  <si>
    <t>0.6  </t>
  </si>
  <si>
    <t>-8.3  </t>
  </si>
  <si>
    <t>-1.3  </t>
  </si>
  <si>
    <t>      Vegetables</t>
  </si>
  <si>
    <t>5.65  </t>
  </si>
  <si>
    <t>176.3  </t>
  </si>
  <si>
    <t>160.4  </t>
  </si>
  <si>
    <t>203.7  </t>
  </si>
  <si>
    <t>208.6  </t>
  </si>
  <si>
    <t>232.7  </t>
  </si>
  <si>
    <t>-9.0  </t>
  </si>
  <si>
    <t>12.7  </t>
  </si>
  <si>
    <t>45.1  </t>
  </si>
  <si>
    <t>11.6  </t>
  </si>
  <si>
    <t>      Meat &amp; Fish</t>
  </si>
  <si>
    <t>5.70  </t>
  </si>
  <si>
    <t>161.0  </t>
  </si>
  <si>
    <t>178.1  </t>
  </si>
  <si>
    <t>180.4  </t>
  </si>
  <si>
    <t>191.5  </t>
  </si>
  <si>
    <t>187.9  </t>
  </si>
  <si>
    <t>189.8  </t>
  </si>
  <si>
    <t>12.1  </t>
  </si>
  <si>
    <t>1.3  </t>
  </si>
  <si>
    <t>5.2  </t>
  </si>
  <si>
    <t>1.0  </t>
  </si>
  <si>
    <t>      Milk Products and Egg</t>
  </si>
  <si>
    <t>5.01  </t>
  </si>
  <si>
    <t>136.6  </t>
  </si>
  <si>
    <t>157.3  </t>
  </si>
  <si>
    <t>162.6  </t>
  </si>
  <si>
    <t>180.6  </t>
  </si>
  <si>
    <t>183.9  </t>
  </si>
  <si>
    <t>184.9  </t>
  </si>
  <si>
    <t>19.1  </t>
  </si>
  <si>
    <t>3.4  </t>
  </si>
  <si>
    <t>13.7  </t>
  </si>
  <si>
    <t>0.5  </t>
  </si>
  <si>
    <t>      Ghee and Oil</t>
  </si>
  <si>
    <t>2.70  </t>
  </si>
  <si>
    <t>143.2  </t>
  </si>
  <si>
    <t>142.1  </t>
  </si>
  <si>
    <t>150.5  </t>
  </si>
  <si>
    <t>152.3  </t>
  </si>
  <si>
    <t>154.6  </t>
  </si>
  <si>
    <t>-0.8  </t>
  </si>
  <si>
    <t>-0.2  </t>
  </si>
  <si>
    <t>8.8  </t>
  </si>
  <si>
    <t>1.5  </t>
  </si>
  <si>
    <t>      Fruits</t>
  </si>
  <si>
    <t>2.23  </t>
  </si>
  <si>
    <t>156.6  </t>
  </si>
  <si>
    <t>167.6  </t>
  </si>
  <si>
    <t>e = estimates</t>
  </si>
  <si>
    <t>165.9  </t>
  </si>
  <si>
    <t>209.8  </t>
  </si>
  <si>
    <t>214.9  </t>
  </si>
  <si>
    <t>209.7  </t>
  </si>
  <si>
    <t>-1.1  </t>
  </si>
  <si>
    <t>26.4  </t>
  </si>
  <si>
    <t>-2.4  </t>
  </si>
  <si>
    <t>      Sugar &amp; Sweets</t>
  </si>
  <si>
    <t>1.36  </t>
  </si>
  <si>
    <t>144.0  </t>
  </si>
  <si>
    <t>171.5  </t>
  </si>
  <si>
    <t>214.2  </t>
  </si>
  <si>
    <t>213.7  </t>
  </si>
  <si>
    <t>213.2  </t>
  </si>
  <si>
    <t>19.0  </t>
  </si>
  <si>
    <t>-1.0  </t>
  </si>
  <si>
    <t>24.3  </t>
  </si>
  <si>
    <t>-0.3  </t>
  </si>
  <si>
    <t>      Spices</t>
  </si>
  <si>
    <t>1.46  </t>
  </si>
  <si>
    <t>147.5  </t>
  </si>
  <si>
    <t>198.1  </t>
  </si>
  <si>
    <t>211.3  </t>
  </si>
  <si>
    <t>217.0  </t>
  </si>
  <si>
    <t>211.7  </t>
  </si>
  <si>
    <t>210.3  </t>
  </si>
  <si>
    <t>43.2  </t>
  </si>
  <si>
    <t>6.7  </t>
  </si>
  <si>
    <t>-0.5  </t>
  </si>
  <si>
    <t>-0.7  </t>
  </si>
  <si>
    <t>      Soft Drinks</t>
  </si>
  <si>
    <t>0.96  </t>
  </si>
  <si>
    <t>141.5  </t>
  </si>
  <si>
    <t>157.5  </t>
  </si>
  <si>
    <t>157.9  </t>
  </si>
  <si>
    <t>167.4  </t>
  </si>
  <si>
    <t>168.2  </t>
  </si>
  <si>
    <t>170.0  </t>
  </si>
  <si>
    <t>0.3  </t>
  </si>
  <si>
    <t>7.7  </t>
  </si>
  <si>
    <t>      Hard Drinks</t>
  </si>
  <si>
    <t>1.72  </t>
  </si>
  <si>
    <t>123.4  </t>
  </si>
  <si>
    <t>136.8  </t>
  </si>
  <si>
    <t>139.0  </t>
  </si>
  <si>
    <t>142.6  </t>
  </si>
  <si>
    <t>10.9  </t>
  </si>
  <si>
    <t>0.0  </t>
  </si>
  <si>
    <t>4.3  </t>
  </si>
  <si>
    <t>2.6  </t>
  </si>
  <si>
    <t>      Tobacco Products</t>
  </si>
  <si>
    <t>0.85  </t>
  </si>
  <si>
    <t>141.7  </t>
  </si>
  <si>
    <t>155.6  </t>
  </si>
  <si>
    <t>179.5  </t>
  </si>
  <si>
    <t>181.8  </t>
  </si>
  <si>
    <t>9.8  </t>
  </si>
  <si>
    <t>16.8  </t>
  </si>
  <si>
    <t>      Restaurant &amp; Hotel</t>
  </si>
  <si>
    <t>2.35  </t>
  </si>
  <si>
    <t>Standing Liquidity Facility (SLF) Penal Rate#</t>
  </si>
  <si>
    <t>T-bills (28 days)*</t>
  </si>
  <si>
    <t>T-bills (91 days)*</t>
  </si>
  <si>
    <t>T-bills (182 days)*</t>
  </si>
  <si>
    <t>T-bills (364 days)*</t>
  </si>
  <si>
    <t>5.0-9.5</t>
  </si>
  <si>
    <t>6.0-9.5</t>
  </si>
  <si>
    <t>6.0-9.75</t>
  </si>
  <si>
    <t>1.  Deposit Rates@</t>
  </si>
  <si>
    <t>1.75-8.0</t>
  </si>
  <si>
    <t>5.0-12.0</t>
  </si>
  <si>
    <t>5.0-12.5</t>
  </si>
  <si>
    <t>2  Lending Rates@</t>
  </si>
  <si>
    <t>4.0-15.0</t>
  </si>
  <si>
    <t>4.0-15.5</t>
  </si>
  <si>
    <t>149.0  </t>
  </si>
  <si>
    <t>173.0  </t>
  </si>
  <si>
    <t>173.7  </t>
  </si>
  <si>
    <t>195.1  </t>
  </si>
  <si>
    <t>197.0  </t>
  </si>
  <si>
    <t>198.7  </t>
  </si>
  <si>
    <t>16.6  </t>
  </si>
  <si>
    <t>0.4  </t>
  </si>
  <si>
    <t>14.4  </t>
  </si>
  <si>
    <t>0.9  </t>
  </si>
  <si>
    <t>2. Non-Food and Services</t>
  </si>
  <si>
    <t>53.18  </t>
  </si>
  <si>
    <t>119.4  </t>
  </si>
  <si>
    <t>127.7  </t>
  </si>
  <si>
    <t>128.2  </t>
  </si>
  <si>
    <t>132.9  </t>
  </si>
  <si>
    <t>133.2  </t>
  </si>
  <si>
    <t>138.0  </t>
  </si>
  <si>
    <t>7.4  </t>
  </si>
  <si>
    <t>7.6  </t>
  </si>
  <si>
    <t>3.6  </t>
  </si>
  <si>
    <t>      Clothing &amp; Footwear</t>
  </si>
  <si>
    <t>8.49  </t>
  </si>
  <si>
    <t>128.3  </t>
  </si>
  <si>
    <t>129.0  </t>
  </si>
  <si>
    <t>147.2  </t>
  </si>
  <si>
    <t>151.3  </t>
  </si>
  <si>
    <t>8.1  </t>
  </si>
  <si>
    <t>17.3  </t>
  </si>
  <si>
    <t>      Housing &amp; Utilities</t>
  </si>
  <si>
    <t>10.87  </t>
  </si>
  <si>
    <t>119.1  </t>
  </si>
  <si>
    <t>130.7  </t>
  </si>
  <si>
    <t>132.6  </t>
  </si>
  <si>
    <t>134.2  </t>
  </si>
  <si>
    <t>134.3  </t>
  </si>
  <si>
    <t>137.9  </t>
  </si>
  <si>
    <t>11.4  </t>
  </si>
  <si>
    <t>3.9  </t>
  </si>
  <si>
    <t>P= Provisional</t>
  </si>
  <si>
    <t>      Furnishing &amp; Household Equipment</t>
  </si>
  <si>
    <t>4.89  </t>
  </si>
  <si>
    <t>130.9  </t>
  </si>
  <si>
    <t>140.3  </t>
  </si>
  <si>
    <t>140.6  </t>
  </si>
  <si>
    <t>148.1  </t>
  </si>
  <si>
    <t>153.9  </t>
  </si>
  <si>
    <t>0.2  </t>
  </si>
  <si>
    <t>9.5  </t>
  </si>
  <si>
    <t>      Health</t>
  </si>
  <si>
    <t>3.25  </t>
  </si>
  <si>
    <t>115.4  </t>
  </si>
  <si>
    <t>121.7  </t>
  </si>
  <si>
    <t>124.2  </t>
  </si>
  <si>
    <t>3.2  </t>
  </si>
  <si>
    <t>4.2  </t>
  </si>
  <si>
    <t>2.0  </t>
  </si>
  <si>
    <t>      Transport</t>
  </si>
  <si>
    <t>6.01  </t>
  </si>
  <si>
    <t>125.7  </t>
  </si>
  <si>
    <t>125.8  </t>
  </si>
  <si>
    <t>138.5  </t>
  </si>
  <si>
    <t>139.6  </t>
  </si>
  <si>
    <t>148.6  </t>
  </si>
  <si>
    <t>0.1  </t>
  </si>
  <si>
    <t>18.1  </t>
  </si>
  <si>
    <t>6.4  </t>
  </si>
  <si>
    <t>      Communication</t>
  </si>
  <si>
    <t>3.64  </t>
  </si>
  <si>
    <t>100.1  </t>
  </si>
  <si>
    <t>87.3  </t>
  </si>
  <si>
    <t>83.8  </t>
  </si>
  <si>
    <t>-16.3  </t>
  </si>
  <si>
    <t>-4.0  </t>
  </si>
  <si>
    <t>      Recreation and Culture</t>
  </si>
  <si>
    <t>5.39  </t>
  </si>
  <si>
    <t>117.4  </t>
  </si>
  <si>
    <t>124.5  </t>
  </si>
  <si>
    <t>124.6  </t>
  </si>
  <si>
    <t>121.8  </t>
  </si>
  <si>
    <t>122.0  </t>
  </si>
  <si>
    <t>123.8  </t>
  </si>
  <si>
    <t>6.1  </t>
  </si>
  <si>
    <t>-0.6  </t>
  </si>
  <si>
    <t>      Education</t>
  </si>
  <si>
    <t>8.46  </t>
  </si>
  <si>
    <t>121.6  </t>
  </si>
  <si>
    <t>136.0  </t>
  </si>
  <si>
    <t>155.0  </t>
  </si>
  <si>
    <t>11.8  </t>
  </si>
  <si>
    <t>14.0  </t>
  </si>
  <si>
    <t>8.9  </t>
  </si>
  <si>
    <t>      Miscellaneous Goods &amp; Services</t>
  </si>
  <si>
    <t>2.17  </t>
  </si>
  <si>
    <t>117.3  </t>
  </si>
  <si>
    <t>128.9  </t>
  </si>
  <si>
    <t>134.0  </t>
  </si>
  <si>
    <t>140.2  </t>
  </si>
  <si>
    <t>9.9  </t>
  </si>
  <si>
    <t>2.7  </t>
  </si>
  <si>
    <t xml:space="preserve">Consumer Price Index : Kathmandu Valley </t>
  </si>
  <si>
    <t>135.6  </t>
  </si>
  <si>
    <t>147.1  </t>
  </si>
  <si>
    <t>159.9  </t>
  </si>
  <si>
    <t>159.8  </t>
  </si>
  <si>
    <t>162.3  </t>
  </si>
  <si>
    <t>8.5  </t>
  </si>
  <si>
    <t>1.7  </t>
  </si>
  <si>
    <t>10.3  </t>
  </si>
  <si>
    <t>49.67  </t>
  </si>
  <si>
    <t>152.6  </t>
  </si>
  <si>
    <t>162.9  </t>
  </si>
  <si>
    <t>189.3  </t>
  </si>
  <si>
    <t>188.4  </t>
  </si>
  <si>
    <t>188.7  </t>
  </si>
  <si>
    <t>10.2  </t>
  </si>
  <si>
    <t>3.3  </t>
  </si>
  <si>
    <t>50.33  </t>
  </si>
  <si>
    <t>120.8  </t>
  </si>
  <si>
    <t>128.6  </t>
  </si>
  <si>
    <t>136.2  </t>
  </si>
  <si>
    <t>140.7  </t>
  </si>
  <si>
    <t>6.8  </t>
  </si>
  <si>
    <t>9.2  </t>
  </si>
  <si>
    <t xml:space="preserve">Consumer Price Index : Terai </t>
  </si>
  <si>
    <t>131.3  </t>
  </si>
  <si>
    <t>140.1  </t>
  </si>
  <si>
    <t>142.2  </t>
  </si>
  <si>
    <t>148.9  </t>
  </si>
  <si>
    <t>149.7  </t>
  </si>
  <si>
    <t>154.3  </t>
  </si>
  <si>
    <t>8.3  </t>
  </si>
  <si>
    <t>3.1  </t>
  </si>
  <si>
    <t>44.49  </t>
  </si>
  <si>
    <t>148.5  </t>
  </si>
  <si>
    <t>163.8  </t>
  </si>
  <si>
    <t>178.5  </t>
  </si>
  <si>
    <t>182.7  </t>
  </si>
  <si>
    <t>11.5  </t>
  </si>
  <si>
    <t>55.51  </t>
  </si>
  <si>
    <t>118.6  </t>
  </si>
  <si>
    <t>126.8  </t>
  </si>
  <si>
    <t>127.3  </t>
  </si>
  <si>
    <t>130.0  </t>
  </si>
  <si>
    <t>130.4  </t>
  </si>
  <si>
    <t>135.0  </t>
  </si>
  <si>
    <t>7.3  </t>
  </si>
  <si>
    <t>6.0  </t>
  </si>
  <si>
    <t xml:space="preserve">Consumer Price Index : Hill </t>
  </si>
  <si>
    <t>131.8  </t>
  </si>
  <si>
    <t>143.4  </t>
  </si>
  <si>
    <t>145.8  </t>
  </si>
  <si>
    <t>157.7  </t>
  </si>
  <si>
    <t>157.6  </t>
  </si>
  <si>
    <t>161.3  </t>
  </si>
  <si>
    <t>10.6  </t>
  </si>
  <si>
    <t>10.7  </t>
  </si>
  <si>
    <t>2.3  </t>
  </si>
  <si>
    <t>47.26  </t>
  </si>
  <si>
    <t>148.0  </t>
  </si>
  <si>
    <t>162.8  </t>
  </si>
  <si>
    <t>189.4  </t>
  </si>
  <si>
    <t>188.9  </t>
  </si>
  <si>
    <t>189.6  </t>
  </si>
  <si>
    <t>13.1  </t>
  </si>
  <si>
    <t>13.3  </t>
  </si>
  <si>
    <t>52.74  </t>
  </si>
  <si>
    <t>118.9  </t>
  </si>
  <si>
    <t>128.1  </t>
  </si>
  <si>
    <t>133.8  </t>
  </si>
  <si>
    <t>139.7  </t>
  </si>
  <si>
    <t>8.4  </t>
  </si>
  <si>
    <t xml:space="preserve">2008/09 </t>
  </si>
  <si>
    <t xml:space="preserve">2009/10 </t>
  </si>
  <si>
    <t>Column 5 over 3</t>
  </si>
  <si>
    <t>Column 5 over 4</t>
  </si>
  <si>
    <t>Column 8 over 5</t>
  </si>
  <si>
    <t>Column 8 over 7</t>
  </si>
  <si>
    <t>(2005/06 = 100)</t>
  </si>
  <si>
    <r>
      <t>2010/11</t>
    </r>
    <r>
      <rPr>
        <b/>
        <vertAlign val="superscript"/>
        <sz val="10"/>
        <rFont val="Times New Roman"/>
        <family val="1"/>
      </rPr>
      <t>P</t>
    </r>
    <r>
      <rPr>
        <b/>
        <sz val="10"/>
        <rFont val="Times New Roman"/>
        <family val="1"/>
      </rPr>
      <t xml:space="preserve"> </t>
    </r>
  </si>
  <si>
    <t>(2005/06=100)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</si>
  <si>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</si>
  <si>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</si>
  <si>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</si>
  <si>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</si>
  <si>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</si>
  <si>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</si>
  <si>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</si>
  <si>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1</t>
  </si>
  <si>
    <t>Table 2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</si>
  <si>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</si>
  <si>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</si>
  <si>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</si>
  <si>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</si>
  <si>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</si>
  <si>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</si>
  <si>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</si>
  <si>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</si>
  <si>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*Change in NFA is derived by taking mid-July as base and minus (-) sign indicates increase.</t>
  </si>
  <si>
    <t>* * After adjusting exchange valuation gain/loss</t>
  </si>
  <si>
    <t>Period-end Buying Rate (Rs/USD)</t>
  </si>
  <si>
    <t>Gross Domestic Savings</t>
  </si>
  <si>
    <t>Gross National Savings</t>
  </si>
  <si>
    <t>P: Provisional</t>
  </si>
  <si>
    <t>Table 8</t>
  </si>
  <si>
    <t xml:space="preserve">     2005/06P</t>
  </si>
  <si>
    <t>INDEX</t>
  </si>
  <si>
    <t>%CHANGES</t>
  </si>
  <si>
    <t>Average</t>
  </si>
  <si>
    <t>Table 9</t>
  </si>
  <si>
    <t>Nepal Rastra Bank</t>
  </si>
  <si>
    <t>Research Department</t>
  </si>
  <si>
    <t>Price Division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</si>
  <si>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</si>
  <si>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</si>
  <si>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</si>
  <si>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</si>
  <si>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</si>
  <si>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</si>
  <si>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</si>
  <si>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</si>
  <si>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</si>
  <si>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</si>
  <si>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</si>
  <si>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</si>
  <si>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(2004/05 = 100)</t>
  </si>
  <si>
    <t>Army  &amp; Police Forces</t>
  </si>
  <si>
    <t>Private Institutions</t>
  </si>
  <si>
    <t>Worker</t>
  </si>
  <si>
    <t>(Annual Average)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</si>
  <si>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</si>
  <si>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</si>
  <si>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</si>
  <si>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</si>
  <si>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</si>
  <si>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</si>
  <si>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</si>
  <si>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</si>
  <si>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</si>
  <si>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</si>
  <si>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</si>
  <si>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</si>
  <si>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</si>
  <si>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</si>
  <si>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</si>
  <si>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</si>
  <si>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</si>
  <si>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</si>
  <si>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</si>
  <si>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</si>
  <si>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</si>
  <si>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</si>
  <si>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</si>
  <si>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</si>
  <si>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>Table 5</t>
  </si>
  <si>
    <t>Groups / sub-groups</t>
  </si>
  <si>
    <t>Securitywise Credit Flows of Commercial Banks</t>
  </si>
  <si>
    <t>* Change in stock derived residually.</t>
  </si>
  <si>
    <t>(Annual)</t>
  </si>
  <si>
    <t>* Based on Customs data</t>
  </si>
  <si>
    <t xml:space="preserve">(Rs. in million) </t>
  </si>
  <si>
    <t xml:space="preserve">  </t>
  </si>
  <si>
    <t xml:space="preserve">        Electric and Electronic Goods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</si>
  <si>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</si>
  <si>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</si>
  <si>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</si>
  <si>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</si>
  <si>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</si>
  <si>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Table 3</t>
  </si>
  <si>
    <t>Table 10</t>
  </si>
  <si>
    <t>National Salary and Wage Rate Index</t>
  </si>
  <si>
    <t>(2004/05=100)</t>
  </si>
  <si>
    <t>S.No.</t>
  </si>
  <si>
    <t>Groups/Sub-groups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</si>
  <si>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</si>
  <si>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</si>
  <si>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</si>
  <si>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</si>
  <si>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</si>
  <si>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</si>
  <si>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</si>
  <si>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</si>
  <si>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</si>
  <si>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</si>
  <si>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</si>
  <si>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</si>
  <si>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</si>
  <si>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</si>
  <si>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</si>
  <si>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</si>
  <si>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</si>
  <si>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</si>
  <si>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</si>
  <si>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</si>
  <si>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</si>
  <si>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</si>
  <si>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</si>
  <si>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</si>
  <si>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</si>
  <si>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</si>
  <si>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</si>
  <si>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</si>
  <si>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</si>
  <si>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</si>
  <si>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</si>
  <si>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</si>
  <si>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</si>
  <si>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</si>
  <si>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</si>
  <si>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</si>
  <si>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</si>
  <si>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</si>
  <si>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</si>
  <si>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</si>
  <si>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>Deficits(-) Surplus(+)</t>
  </si>
  <si>
    <t>Sources of Financing</t>
  </si>
  <si>
    <t xml:space="preserve">   Internal Loans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</si>
  <si>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</si>
  <si>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</si>
  <si>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</si>
  <si>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</si>
  <si>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</si>
  <si>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</si>
  <si>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</si>
  <si>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</si>
  <si>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</si>
  <si>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</si>
  <si>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</si>
  <si>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</si>
  <si>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</si>
  <si>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</si>
  <si>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</si>
  <si>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</si>
  <si>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</si>
  <si>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</si>
  <si>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</si>
  <si>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</si>
  <si>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National Wholesale Price Index (Annual Average)</t>
  </si>
  <si>
    <t>National Salary and Wage Rate Index (Annual Average)</t>
  </si>
  <si>
    <t>(At 2000/01 Prices)</t>
  </si>
  <si>
    <t xml:space="preserve">                                    </t>
  </si>
  <si>
    <t>May/Jun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</si>
  <si>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</si>
  <si>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</si>
  <si>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</si>
  <si>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</si>
  <si>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</si>
  <si>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</si>
  <si>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</si>
  <si>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</si>
  <si>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</si>
  <si>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</si>
  <si>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</si>
  <si>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Total</t>
  </si>
  <si>
    <t xml:space="preserve">Total </t>
  </si>
  <si>
    <t>Manufacturing &amp; Processing</t>
  </si>
  <si>
    <t>Hotel</t>
  </si>
  <si>
    <t>Trading</t>
  </si>
  <si>
    <t>Others</t>
  </si>
  <si>
    <t>Financial Institutions</t>
  </si>
  <si>
    <t>Number of Transactions</t>
  </si>
  <si>
    <t xml:space="preserve">   Educational Service Tax</t>
  </si>
  <si>
    <t>Outstanding Domestic Debt of the GoN</t>
  </si>
  <si>
    <t xml:space="preserve">Column 5 </t>
  </si>
  <si>
    <t xml:space="preserve">Column 8 </t>
  </si>
  <si>
    <t>GDP</t>
  </si>
  <si>
    <t xml:space="preserve">   Government Budgetary Operation+</t>
  </si>
  <si>
    <t>*</t>
  </si>
  <si>
    <t xml:space="preserve">       b.Foreign Grants</t>
  </si>
  <si>
    <t>Actual Expenditure</t>
  </si>
  <si>
    <t>Imports of Major Commodities From Other Countries</t>
  </si>
  <si>
    <t xml:space="preserve">Resources </t>
  </si>
  <si>
    <t xml:space="preserve">   Foreign Grants</t>
  </si>
  <si>
    <t xml:space="preserve">  Others #</t>
  </si>
  <si>
    <t xml:space="preserve">  V. A. T.</t>
  </si>
  <si>
    <t>Local Authorities' Account (LAA)</t>
  </si>
  <si>
    <t xml:space="preserve">     Domestic Borrowing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</si>
  <si>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</si>
  <si>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</si>
  <si>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</si>
  <si>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    d. Citizen Saving Certificates *</t>
  </si>
  <si>
    <t xml:space="preserve">    Overdrafts++</t>
  </si>
  <si>
    <t xml:space="preserve">    Others@</t>
  </si>
  <si>
    <t xml:space="preserve">   Foreign Loans</t>
  </si>
  <si>
    <t>Permission Date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</si>
  <si>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</si>
  <si>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</si>
  <si>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</si>
  <si>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</si>
  <si>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</si>
  <si>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</si>
  <si>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</si>
  <si>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</si>
  <si>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</si>
  <si>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7over 4</t>
  </si>
  <si>
    <t xml:space="preserve">Current Macroeconomic Situation </t>
  </si>
  <si>
    <t>Monetary Survey</t>
  </si>
  <si>
    <t>Monetary Authorities' Account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</si>
  <si>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</si>
  <si>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</si>
  <si>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</si>
  <si>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</si>
  <si>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 India</t>
  </si>
  <si>
    <t>To Other Countries</t>
  </si>
  <si>
    <t>From India</t>
  </si>
  <si>
    <t>From Other Countries</t>
  </si>
  <si>
    <t>With India</t>
  </si>
  <si>
    <t>With Other Countries</t>
  </si>
  <si>
    <t>India</t>
  </si>
  <si>
    <t>Other Countries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</si>
  <si>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</si>
  <si>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</si>
  <si>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</si>
  <si>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</si>
  <si>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</si>
  <si>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</si>
  <si>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</si>
  <si>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</si>
  <si>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</si>
  <si>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>Merchandise</t>
  </si>
  <si>
    <t>Merchandise and Services</t>
  </si>
  <si>
    <t>Table 20</t>
  </si>
  <si>
    <r>
      <t xml:space="preserve">Exchange Rate of US Dollar
</t>
    </r>
    <r>
      <rPr>
        <sz val="12"/>
        <rFont val="Times New Roman"/>
        <family val="1"/>
      </rPr>
      <t>(NRs/US$)</t>
    </r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</si>
  <si>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</si>
  <si>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</si>
  <si>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</si>
  <si>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</si>
  <si>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</si>
  <si>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</si>
  <si>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</si>
  <si>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Jul</t>
  </si>
  <si>
    <t>Price of Oil and Gold in the International Market</t>
  </si>
  <si>
    <t>Mid-July</t>
  </si>
  <si>
    <t>Oil ($/barrel)*</t>
  </si>
  <si>
    <t>*Crude Oil Brent</t>
  </si>
  <si>
    <t>Exchange Rate of US Dollar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</si>
  <si>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</si>
  <si>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</si>
  <si>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</si>
  <si>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</si>
  <si>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</si>
  <si>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</si>
  <si>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</si>
  <si>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</si>
  <si>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</si>
  <si>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</si>
  <si>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</si>
  <si>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2008/09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</si>
  <si>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</si>
  <si>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</si>
  <si>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</si>
  <si>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</si>
  <si>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</si>
  <si>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</si>
  <si>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</si>
  <si>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</si>
  <si>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</si>
  <si>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</si>
  <si>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</si>
  <si>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</si>
  <si>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</si>
  <si>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</si>
  <si>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</si>
  <si>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</si>
  <si>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>Index</t>
  </si>
  <si>
    <t>NEPSE Float Index (Closing)***</t>
  </si>
  <si>
    <t>Types of  Securities</t>
  </si>
  <si>
    <t>NMB Bank Ltd.</t>
  </si>
  <si>
    <t>Percent</t>
  </si>
  <si>
    <t>Prabhu Finance Ltd.</t>
  </si>
  <si>
    <t>Nepal Express Finance Ltd.</t>
  </si>
  <si>
    <t>Name of Companies</t>
  </si>
  <si>
    <t>Listed Amounts in million</t>
  </si>
  <si>
    <t>Goodwill Finance Ltd.</t>
  </si>
  <si>
    <t>Central Finance Ltd.</t>
  </si>
  <si>
    <t>Pashupati Development Bank Ltd.</t>
  </si>
  <si>
    <t>Sanima Bikas Bank Ltd.</t>
  </si>
  <si>
    <t>United Finance Ltd.</t>
  </si>
  <si>
    <t>Om Finance Ltd.</t>
  </si>
  <si>
    <t xml:space="preserve">        Collective Consumption</t>
  </si>
  <si>
    <t xml:space="preserve">        Individual Consumption </t>
  </si>
  <si>
    <t xml:space="preserve">        Food</t>
  </si>
  <si>
    <t xml:space="preserve">        Non-food</t>
  </si>
  <si>
    <t xml:space="preserve">       Goods</t>
  </si>
  <si>
    <t xml:space="preserve">       Services</t>
  </si>
  <si>
    <t>NEPSE Float Index***</t>
  </si>
  <si>
    <t xml:space="preserve"> Turnover Details </t>
  </si>
  <si>
    <t>***Base: August 24, 2008</t>
  </si>
  <si>
    <t xml:space="preserve">Public Issue Approval </t>
  </si>
  <si>
    <t>Sources: http://www.nepalstock.com/reports/monthly.php</t>
  </si>
  <si>
    <t>Amount Change</t>
  </si>
  <si>
    <t xml:space="preserve">   ii. Commercial Banks</t>
  </si>
  <si>
    <t>Gold ($/ounce)**</t>
  </si>
  <si>
    <t>Monetary Aggregates</t>
  </si>
  <si>
    <t>Money Multiplier (M1)</t>
  </si>
  <si>
    <t>Money Multiplier (M2)</t>
  </si>
  <si>
    <t xml:space="preserve">       d. Claims on Private Sector</t>
  </si>
  <si>
    <t>5. Assets =  Liabilities</t>
  </si>
  <si>
    <t>Stock Market Indicators</t>
  </si>
  <si>
    <t>Public Issue Approval</t>
  </si>
  <si>
    <t>4.Share in Trade Balance</t>
  </si>
  <si>
    <t xml:space="preserve">5.Share in Total Trade </t>
  </si>
  <si>
    <t xml:space="preserve">   Others (Freeze Account)</t>
  </si>
  <si>
    <t>Share Market Activities and Turnover Details</t>
  </si>
  <si>
    <t xml:space="preserve">          a.  Government</t>
  </si>
  <si>
    <t xml:space="preserve">          b.  Non Government</t>
  </si>
  <si>
    <t xml:space="preserve">   7.4  Claims on Private Sector</t>
  </si>
  <si>
    <t>Percentage Change</t>
  </si>
  <si>
    <t>Groups &amp; sub-groups</t>
  </si>
  <si>
    <t>8. Other Assets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</si>
  <si>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</si>
  <si>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</si>
  <si>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</si>
  <si>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</si>
  <si>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</si>
  <si>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</si>
  <si>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</si>
  <si>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</si>
  <si>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</si>
  <si>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</si>
  <si>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</si>
  <si>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</si>
  <si>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>National Wholesale Price Index (Monthly Series)</t>
  </si>
  <si>
    <t>National Salary and Wage Rate Index (y-o-y)</t>
  </si>
  <si>
    <t>(y-o-y)</t>
  </si>
  <si>
    <t>National Wholesale Price Index (y-o-y)</t>
  </si>
  <si>
    <t>Total Exports</t>
  </si>
  <si>
    <t>Total Imports</t>
  </si>
  <si>
    <t>Total Trade Balance</t>
  </si>
  <si>
    <t>Total Foreign Trade</t>
  </si>
  <si>
    <t>1. Ratio of Exports to Import</t>
  </si>
  <si>
    <t>2.Share in Total Exports</t>
  </si>
  <si>
    <t>3.Share in Total Imports</t>
  </si>
  <si>
    <t>6. Share of  Exports and Imports in Total Trade</t>
  </si>
  <si>
    <t>Exports</t>
  </si>
  <si>
    <t>Imports</t>
  </si>
  <si>
    <t xml:space="preserve"> Exports of Major Commodities to India</t>
  </si>
  <si>
    <t xml:space="preserve">   c. Other Deposits</t>
  </si>
  <si>
    <t>2.2 Other Items, Net</t>
  </si>
  <si>
    <t xml:space="preserve">   c. Claims on Non-Gov Fin.Ent</t>
  </si>
  <si>
    <t xml:space="preserve">   b.  Deposits of Com. Banks</t>
  </si>
  <si>
    <t>Table 22</t>
  </si>
  <si>
    <t>Table 23</t>
  </si>
  <si>
    <t>Table 24</t>
  </si>
  <si>
    <t xml:space="preserve">3. Reserve Money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</si>
  <si>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</si>
  <si>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</si>
  <si>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</si>
  <si>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</si>
  <si>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</si>
  <si>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>5.0-8.0</t>
  </si>
  <si>
    <t>6.0-7.75</t>
  </si>
  <si>
    <t>Services: credit</t>
  </si>
  <si>
    <t>Services: debit</t>
  </si>
  <si>
    <t>O/W Education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</si>
  <si>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</si>
  <si>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</si>
  <si>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</si>
  <si>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</si>
  <si>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</si>
  <si>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</si>
  <si>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</si>
  <si>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</si>
  <si>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</si>
  <si>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</si>
  <si>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</si>
  <si>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</si>
  <si>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</si>
  <si>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</si>
  <si>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</si>
  <si>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 xml:space="preserve">   Vechile Tax</t>
  </si>
  <si>
    <t xml:space="preserve">   Non-Tax Revenue</t>
  </si>
  <si>
    <t>Total  Revenue</t>
  </si>
  <si>
    <t>Table 25</t>
  </si>
  <si>
    <t>-</t>
  </si>
  <si>
    <t xml:space="preserve"> Exports of Major Commodities to Other Countries</t>
  </si>
  <si>
    <t>Government Revenue Collection</t>
  </si>
  <si>
    <t>Deposit Details of Commercial Banks</t>
  </si>
  <si>
    <t>Annual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</si>
  <si>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</si>
  <si>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</si>
  <si>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</si>
  <si>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</si>
  <si>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</si>
  <si>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</si>
  <si>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</si>
  <si>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</si>
  <si>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</si>
  <si>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</si>
  <si>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</si>
  <si>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</si>
  <si>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</si>
  <si>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</si>
  <si>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</si>
  <si>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</si>
  <si>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</si>
  <si>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</si>
  <si>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</si>
  <si>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</si>
  <si>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</si>
  <si>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</si>
  <si>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</si>
  <si>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</si>
  <si>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</si>
  <si>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</si>
  <si>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</si>
  <si>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</si>
  <si>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</si>
  <si>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</si>
  <si>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</si>
  <si>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</si>
  <si>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</si>
  <si>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Table 27</t>
  </si>
  <si>
    <t>2004/05</t>
  </si>
  <si>
    <t xml:space="preserve">Monthly Turnover                      </t>
  </si>
  <si>
    <t>S.N.</t>
  </si>
  <si>
    <t>Company</t>
  </si>
  <si>
    <t>Type of Security</t>
  </si>
  <si>
    <t>Rights</t>
  </si>
  <si>
    <t>Butwal Finance Ltd.</t>
  </si>
  <si>
    <t>R-Revised estimate</t>
  </si>
  <si>
    <t xml:space="preserve">P-Preliminary estimate </t>
  </si>
  <si>
    <t>Gross Domestic Product by Expenditure Category</t>
  </si>
  <si>
    <t>(at Current Prices)</t>
  </si>
  <si>
    <t>2010/11</t>
  </si>
  <si>
    <t>Source: http://www.nepalstock.com/reports/monthly.php</t>
  </si>
  <si>
    <t>Banking Sub-Index</t>
  </si>
  <si>
    <t>Market Capitalization (Rs. million)</t>
  </si>
  <si>
    <t>Total Paid up Value of Listed Shares (Rs. million)</t>
  </si>
  <si>
    <t>Number of Listed Shares ('000)</t>
  </si>
  <si>
    <t xml:space="preserve">       Amount (Rs. million)</t>
  </si>
  <si>
    <t xml:space="preserve">Ratio of  yearly Turnover to Market Capitalization (in %) </t>
  </si>
  <si>
    <t xml:space="preserve">Ratio of  Market Capitalization to GDP (in %) </t>
  </si>
  <si>
    <t>GDP at Current Price ****( Rs. million)</t>
  </si>
  <si>
    <t xml:space="preserve"> Shikhar Finance Ltd </t>
  </si>
  <si>
    <t>2067-4-31</t>
  </si>
  <si>
    <t xml:space="preserve"> Royal Merchant Banking &amp; Finance Ltd </t>
  </si>
  <si>
    <t>2067-5-13</t>
  </si>
  <si>
    <t>2067-5-30</t>
  </si>
  <si>
    <t xml:space="preserve"> Prabhu Finance Ltd </t>
  </si>
  <si>
    <t>2067-6-4</t>
  </si>
  <si>
    <t xml:space="preserve"> Sanima Bikas Bank Ltd </t>
  </si>
  <si>
    <t>2067-6-10</t>
  </si>
  <si>
    <t xml:space="preserve"> Prime Commercial Bank Ltd </t>
  </si>
  <si>
    <t>2067-6-13</t>
  </si>
  <si>
    <t xml:space="preserve"> Reliable Finance Ltd </t>
  </si>
  <si>
    <t>2067-6-14</t>
  </si>
  <si>
    <t xml:space="preserve"> Miteri Dev elopment Bank Ltd </t>
  </si>
  <si>
    <t>2067-6-19</t>
  </si>
  <si>
    <t>Mahakali Bikas Bank Ltd 1</t>
  </si>
  <si>
    <t>2067-7-9</t>
  </si>
  <si>
    <t xml:space="preserve">Kathmandu  Finance Ltd </t>
  </si>
  <si>
    <t>2067-8-7</t>
  </si>
  <si>
    <t>2067-8-17</t>
  </si>
  <si>
    <t>2067-8-28</t>
  </si>
  <si>
    <t xml:space="preserve">General Finance Ltd </t>
  </si>
  <si>
    <t>2067-9-11</t>
  </si>
  <si>
    <r>
      <t>2009/10</t>
    </r>
    <r>
      <rPr>
        <b/>
        <vertAlign val="superscript"/>
        <sz val="10"/>
        <rFont val="Times New Roman"/>
        <family val="1"/>
      </rPr>
      <t>R</t>
    </r>
  </si>
  <si>
    <r>
      <t>2009/10</t>
    </r>
    <r>
      <rPr>
        <b/>
        <vertAlign val="superscript"/>
        <sz val="9"/>
        <rFont val="Times New Roman"/>
        <family val="1"/>
      </rPr>
      <t>R</t>
    </r>
  </si>
  <si>
    <r>
      <t>2010/11</t>
    </r>
    <r>
      <rPr>
        <b/>
        <vertAlign val="superscript"/>
        <sz val="9"/>
        <rFont val="Times New Roman"/>
        <family val="1"/>
      </rPr>
      <t>P</t>
    </r>
  </si>
  <si>
    <t>Other Stationery Goods</t>
  </si>
  <si>
    <t xml:space="preserve">Swabalamban Laghubitta Bikas Bank Ltd </t>
  </si>
  <si>
    <t>2067-9-16</t>
  </si>
  <si>
    <t>Api Finance Ltd</t>
  </si>
  <si>
    <t>2067-9-26</t>
  </si>
  <si>
    <t>Chhimek Laghubitta Bikas Bank Ltd</t>
  </si>
  <si>
    <t>2067-10-24</t>
  </si>
  <si>
    <t>Bank of Asia Nepal Ltd</t>
  </si>
  <si>
    <t>2067-10-27</t>
  </si>
  <si>
    <t>Kaski Finance Ltd</t>
  </si>
  <si>
    <t>2067-11-11</t>
  </si>
  <si>
    <t>Everest Finance Ltd</t>
  </si>
  <si>
    <t>2067-11-12</t>
  </si>
  <si>
    <t>Pathibhara Bikas Bank Ltd</t>
  </si>
  <si>
    <t>2067-11-20</t>
  </si>
  <si>
    <t>Biratlaxmi Bikas Bank Ltd</t>
  </si>
  <si>
    <t>2067-11-25</t>
  </si>
  <si>
    <t>Sunrise Bank Limited</t>
  </si>
  <si>
    <t>2067-12-01</t>
  </si>
  <si>
    <t xml:space="preserve">Kasthamandap Dev elopment Bank Ltd </t>
  </si>
  <si>
    <t>2067-12-14</t>
  </si>
  <si>
    <t xml:space="preserve"> Deprosc Laghubitta Bikas Bank Ltd</t>
  </si>
  <si>
    <t>2067-12-15</t>
  </si>
  <si>
    <t>2068-01-04</t>
  </si>
  <si>
    <t>2068-01-07</t>
  </si>
  <si>
    <t>Zenith Finance Ltd.</t>
  </si>
  <si>
    <t>2068-01-14</t>
  </si>
  <si>
    <t>2068-02-5</t>
  </si>
  <si>
    <t>Bhajuratna Finance &amp; Saving Co. Ltd.</t>
  </si>
  <si>
    <t>2068-02-12</t>
  </si>
  <si>
    <t>N.B. Insurance Company Ltd.</t>
  </si>
  <si>
    <t>2068-02-23</t>
  </si>
  <si>
    <t xml:space="preserve">   Electricity, Gas and Water</t>
  </si>
  <si>
    <t>Financial Intermediation Indirectly Measured ( FISIM)</t>
  </si>
  <si>
    <t>2009/10R</t>
  </si>
  <si>
    <r>
      <t>2010/11</t>
    </r>
    <r>
      <rPr>
        <b/>
        <vertAlign val="superscript"/>
        <sz val="9"/>
        <color indexed="8"/>
        <rFont val="Arial"/>
        <family val="2"/>
      </rPr>
      <t>P</t>
    </r>
  </si>
  <si>
    <t>Financial Intermediation Indirectly Measured (FISIM)</t>
  </si>
  <si>
    <r>
      <t>2009/10</t>
    </r>
    <r>
      <rPr>
        <b/>
        <vertAlign val="superscript"/>
        <sz val="9"/>
        <color indexed="8"/>
        <rFont val="Arial"/>
        <family val="2"/>
      </rPr>
      <t>R</t>
    </r>
  </si>
  <si>
    <t>Gross Domestic Product  at Producers' Price</t>
  </si>
  <si>
    <t>Final Consumption Expenditure</t>
  </si>
  <si>
    <t xml:space="preserve">    Government consumption</t>
  </si>
  <si>
    <t xml:space="preserve">    Private consumption</t>
  </si>
  <si>
    <t xml:space="preserve">    Nonprofit institutions serving households</t>
  </si>
  <si>
    <t xml:space="preserve">  Actual final consumption expenditure of household</t>
  </si>
  <si>
    <t xml:space="preserve">   Gross Fixed Capital Formation(GFCF)</t>
  </si>
  <si>
    <t>GDP at Producers' Price</t>
  </si>
  <si>
    <t>Kamana Bikas Bank Ltd Share Development Bank                                        70000000                           2067/06/11</t>
  </si>
  <si>
    <t>Ordanary</t>
  </si>
  <si>
    <t>2067-6-11</t>
  </si>
  <si>
    <t xml:space="preserve"> Country Development Bank Ltd </t>
  </si>
  <si>
    <t>2067-6-12</t>
  </si>
  <si>
    <t xml:space="preserve"> Chilime Hydropower Co. Ltd.Share (for the people residing in the industry affected area) </t>
  </si>
  <si>
    <t>2067-6-15</t>
  </si>
  <si>
    <t xml:space="preserve"> Gurans Lif e Insurance Co</t>
  </si>
  <si>
    <t>2067-6-26</t>
  </si>
  <si>
    <t>Professional Bikas Bank Ltd.</t>
  </si>
  <si>
    <t>2067-8-2</t>
  </si>
  <si>
    <t>Purnima Bikas Bank Ltd.</t>
  </si>
  <si>
    <t>2067-812</t>
  </si>
  <si>
    <t xml:space="preserve"> Rara  Bikas Bank Ltd.</t>
  </si>
  <si>
    <t>2067-8-14</t>
  </si>
  <si>
    <t>Multipurpose Finance Co. Ltd</t>
  </si>
  <si>
    <t>2067-09-13</t>
  </si>
  <si>
    <t>Hama Merchan &amp; Finance Ltd</t>
  </si>
  <si>
    <t>2067-09-18</t>
  </si>
  <si>
    <t>Corporate Development Bank Ltd</t>
  </si>
  <si>
    <t>Shangrila Bikas Bank Ltd</t>
  </si>
  <si>
    <t>2067-12-18</t>
  </si>
  <si>
    <t>2068--01-12</t>
  </si>
  <si>
    <t>Chilime Hydropower Co. Ltd.</t>
  </si>
  <si>
    <t>2068-01-29</t>
  </si>
  <si>
    <t>Shine Development Bank</t>
  </si>
  <si>
    <t>2068-02-1</t>
  </si>
  <si>
    <t xml:space="preserve"> Muktinath Bikas Bank Ltd.</t>
  </si>
  <si>
    <t>2068-02-2</t>
  </si>
  <si>
    <t xml:space="preserve"> Nepal Investment Bank Ltd. </t>
  </si>
  <si>
    <t>2068-02-16</t>
  </si>
  <si>
    <t>Bhargav Bikas Bank Ltd.</t>
  </si>
  <si>
    <t>2068-03-10</t>
  </si>
  <si>
    <t>total</t>
  </si>
  <si>
    <t>Grand total</t>
  </si>
  <si>
    <t>Listed Securities and Bond in Nepal Stock Exchange Ltd.</t>
  </si>
  <si>
    <t>Listed Securities</t>
  </si>
  <si>
    <t>in Thousand</t>
  </si>
  <si>
    <t>Pokhara Finance Ltd.</t>
  </si>
  <si>
    <t>Bonus</t>
  </si>
  <si>
    <t>2067-4-19</t>
  </si>
  <si>
    <t>Triveni Bikas Bank Ltd.</t>
  </si>
  <si>
    <t>Peoples' Finance Ltd.</t>
  </si>
  <si>
    <t>2067-5-3</t>
  </si>
  <si>
    <t>2067-5-21</t>
  </si>
  <si>
    <t>Aliance Insurance co.Ltd.</t>
  </si>
  <si>
    <t>Business Dev.Bank Ltd</t>
  </si>
  <si>
    <t>Bageswori dev.Bank Ltd</t>
  </si>
  <si>
    <t>Infrastructure Dev. Bank Ltd</t>
  </si>
  <si>
    <t>United insurance co. Ltd.</t>
  </si>
  <si>
    <t>2067-6-7</t>
  </si>
  <si>
    <t>Navadurga Finance Ltd.</t>
  </si>
  <si>
    <t>Kumari Bank  Ltd..</t>
  </si>
  <si>
    <t>2067-6-27</t>
  </si>
  <si>
    <t>Paschimanchal Finance  Ltd.</t>
  </si>
  <si>
    <t>2067-7-18</t>
  </si>
  <si>
    <t>2067-7-25</t>
  </si>
  <si>
    <t>2067-8-13</t>
  </si>
  <si>
    <t>NIDC CApital Market Ltd.</t>
  </si>
  <si>
    <t>2067-8-26</t>
  </si>
  <si>
    <t>Standard Chartered Bank Ltd.</t>
  </si>
  <si>
    <t>2067-8-29</t>
  </si>
  <si>
    <t>Kathmandu Finance Ltd.</t>
  </si>
  <si>
    <t>Chhimek Bikas Bank Ltd.</t>
  </si>
  <si>
    <t>NMB Bank Ltd</t>
  </si>
  <si>
    <t>Guheswori Mer. Banking &amp; Finance</t>
  </si>
  <si>
    <t>2067-10-26</t>
  </si>
  <si>
    <t>2067-11-17</t>
  </si>
  <si>
    <t>Arun Valley Hydropower Co. Ltd</t>
  </si>
  <si>
    <t>NDEP Dev. Bank Ltd.</t>
  </si>
  <si>
    <t>Sahayogi Bikas Bank Ltd.</t>
  </si>
  <si>
    <t>Machapuchhare Bank Ltd.</t>
  </si>
  <si>
    <t>Himalaya Bank Ltd</t>
  </si>
  <si>
    <t>Janaki Finance Ltd.</t>
  </si>
  <si>
    <t>Diprosc Bikas Bank Ltd.</t>
  </si>
  <si>
    <t>Royal Merchant Banking &amp; Finance Ltd.</t>
  </si>
  <si>
    <t>Lord Buddha Finance Co. Ltd.</t>
  </si>
  <si>
    <t>2068-1-20</t>
  </si>
  <si>
    <t>Union Finance Ltd.</t>
  </si>
  <si>
    <t>Butwal Power Co. Ltd.</t>
  </si>
  <si>
    <t>Alpic Everest Finance  Ltd.</t>
  </si>
  <si>
    <t>2068-2-17</t>
  </si>
  <si>
    <t>Nepal Awas Finance Ltd.</t>
  </si>
  <si>
    <t>SagarmathMer.Bankimg &amp; Finance</t>
  </si>
  <si>
    <t>2068-2-26</t>
  </si>
  <si>
    <t>Citizen Investment Trust</t>
  </si>
  <si>
    <t>2068-3-28</t>
  </si>
  <si>
    <t>Patan Finance Ltd..</t>
  </si>
  <si>
    <t>Nava Durga Finance Ltd.</t>
  </si>
  <si>
    <t>Nerude Lagubitta Bikas Bank Ltd.</t>
  </si>
  <si>
    <t>2067-4-25</t>
  </si>
  <si>
    <t>Agricultural Development Bank Ltd.</t>
  </si>
  <si>
    <t>Surya Life Insurence Co. Ltd.</t>
  </si>
  <si>
    <t>Udhyam Bikad Bank Ltd.</t>
  </si>
  <si>
    <r>
      <t>2010/11</t>
    </r>
    <r>
      <rPr>
        <b/>
        <vertAlign val="superscript"/>
        <sz val="8"/>
        <rFont val="Times New Roman"/>
        <family val="1"/>
      </rPr>
      <t>P</t>
    </r>
  </si>
  <si>
    <t xml:space="preserve"> National Consumer Price Index</t>
  </si>
  <si>
    <t>National Consumer Price Index</t>
  </si>
  <si>
    <t>4 over 3</t>
  </si>
  <si>
    <t>National Consumer Price Index (Monthly Series)</t>
  </si>
  <si>
    <t>Table 6</t>
  </si>
  <si>
    <t>Table 7</t>
  </si>
  <si>
    <t>(US $ in million)</t>
  </si>
  <si>
    <r>
      <t>Outstanding Domestic Debt of the G</t>
    </r>
    <r>
      <rPr>
        <b/>
        <sz val="10"/>
        <rFont val="Times New Roman"/>
        <family val="1"/>
      </rPr>
      <t>O</t>
    </r>
    <r>
      <rPr>
        <b/>
        <sz val="12"/>
        <rFont val="Times New Roman"/>
        <family val="1"/>
      </rPr>
      <t>N</t>
    </r>
  </si>
  <si>
    <t>Table 26</t>
  </si>
  <si>
    <t>(US$ in million)</t>
  </si>
  <si>
    <t>(In million)</t>
  </si>
  <si>
    <t>(Percent)</t>
  </si>
  <si>
    <t>Table 46</t>
  </si>
  <si>
    <t>****  at producers' price</t>
  </si>
  <si>
    <t xml:space="preserve"> Share Market Activities and Turnover Details</t>
  </si>
  <si>
    <t>National Consumer Price Index (y-o-y)</t>
  </si>
  <si>
    <t>National Consumer Price Index (Annual Average)</t>
  </si>
  <si>
    <t>Alpine Dev. Bank Ltd.</t>
  </si>
  <si>
    <t>Suryadarshan Finance Co. Ltd.</t>
  </si>
  <si>
    <t>Shibhalaxmi Finance Ltd.</t>
  </si>
  <si>
    <t>Swastik Merchant Finance  Ltd.</t>
  </si>
  <si>
    <t>2067-7-8</t>
  </si>
  <si>
    <t>UniqueFinance Ltd.</t>
  </si>
  <si>
    <t>Seti Bittiya Sanstha Ltd.</t>
  </si>
  <si>
    <t>Garima Bikas Bank Ltd.</t>
  </si>
  <si>
    <t>2067-9-1</t>
  </si>
  <si>
    <t>Kankai Bikas Bank Ltd.</t>
  </si>
  <si>
    <t>Karnali Bikas Bank Ltd.</t>
  </si>
  <si>
    <t>Biswo Bikas Bank Ltd.</t>
  </si>
  <si>
    <t>Jyoti Bikas Bank Ltd.</t>
  </si>
  <si>
    <t>Valley Finance Ltd</t>
  </si>
  <si>
    <t>2067-11-9</t>
  </si>
  <si>
    <t>Western Dev Bank Ltd</t>
  </si>
  <si>
    <t>Himalaya Finance Ltd</t>
  </si>
  <si>
    <t>Araniko Dev Bank Ltd.</t>
  </si>
  <si>
    <t>Tinau Bikas Bank Ltd</t>
  </si>
  <si>
    <t>Gurans Life Insurance Ltd.</t>
  </si>
  <si>
    <t>Corporate Dev. Bank Ltd..</t>
  </si>
  <si>
    <t>2068-3-2</t>
  </si>
  <si>
    <t>Kamana Bikas Bank Ltd.</t>
  </si>
  <si>
    <t>2068-3-20</t>
  </si>
  <si>
    <t>Rara Bikas Bank Ltd.</t>
  </si>
  <si>
    <t>Bikas Rinpatra 2072 "Ga"</t>
  </si>
  <si>
    <t>2067-4-20</t>
  </si>
  <si>
    <t>BIKAS RINPATRA 2072 "GHA"</t>
  </si>
  <si>
    <t>2068-1-21</t>
  </si>
  <si>
    <t>Bank of Asia Nepal Ltd.</t>
  </si>
  <si>
    <t>2067-4-7</t>
  </si>
  <si>
    <t>Nepal Life Insurance co. Ltd.</t>
  </si>
  <si>
    <t>Auction</t>
  </si>
  <si>
    <t>Capital Merchant Banking &amp; Finanec Ltd.</t>
  </si>
  <si>
    <t>International Leasing finance Ltd</t>
  </si>
  <si>
    <t>Gurkha Dev. Bank Ltd</t>
  </si>
  <si>
    <t>2067-5-2</t>
  </si>
  <si>
    <t>CMB Finance Ltd</t>
  </si>
  <si>
    <t>Yeti Finance Ltd</t>
  </si>
  <si>
    <t>Kumari Bank  Ltd.</t>
  </si>
  <si>
    <t>(Right) Auction</t>
  </si>
  <si>
    <t>United Insurance Co. Ltd.</t>
  </si>
  <si>
    <t>PadhupatiI Dev. Bank Ltd.</t>
  </si>
  <si>
    <t>Prudential Finance Ltd.</t>
  </si>
  <si>
    <t xml:space="preserve">CMB Finance Ltd. </t>
  </si>
  <si>
    <t>Citizen Bank Int. Ltd.</t>
  </si>
  <si>
    <t>Mechant Finance Ltd.</t>
  </si>
  <si>
    <t>  100.00</t>
  </si>
  <si>
    <t>  49.67</t>
  </si>
  <si>
    <t>  50.33</t>
  </si>
  <si>
    <t>  44.49</t>
  </si>
  <si>
    <t>  55.51</t>
  </si>
  <si>
    <t>  47.26</t>
  </si>
  <si>
    <t>  52.74</t>
  </si>
  <si>
    <t>Gandaki Bikas Bank Ltd.</t>
  </si>
  <si>
    <t>Narayani National Finance Ltd.</t>
  </si>
  <si>
    <t>Global Bank Ltd</t>
  </si>
  <si>
    <t>Miteri Dev Bank Ltd</t>
  </si>
  <si>
    <t>Riliable Finance Ltd.</t>
  </si>
  <si>
    <t>Subhechha Bikas Bank Ltd..</t>
  </si>
  <si>
    <t>Shikhar Finance Ltd.</t>
  </si>
  <si>
    <t>AUCTION</t>
  </si>
  <si>
    <t>Swalamban Laghubitta BikasBank</t>
  </si>
  <si>
    <t>Kumari Bank Ltd..</t>
  </si>
  <si>
    <t>Mahkali Bikas Bank Ltd.</t>
  </si>
  <si>
    <t>Right</t>
  </si>
  <si>
    <t xml:space="preserve">Grand Total </t>
  </si>
  <si>
    <t>Amount (in million)</t>
  </si>
  <si>
    <t xml:space="preserve"> P :  Preliminary</t>
  </si>
  <si>
    <t>No.</t>
  </si>
  <si>
    <t xml:space="preserve"> Name of Bonds/Ownership</t>
  </si>
  <si>
    <t xml:space="preserve">  (Of which Foreign Employment Bond) </t>
  </si>
  <si>
    <t>(Rs. in million)</t>
  </si>
  <si>
    <t xml:space="preserve">        Services</t>
  </si>
  <si>
    <t>Gross Capital Formation</t>
  </si>
  <si>
    <t xml:space="preserve">   Change in Stock *</t>
  </si>
  <si>
    <t>Net Exports of Goods and Services</t>
  </si>
  <si>
    <t>Net Transfer</t>
  </si>
  <si>
    <t>Himchuli Bikas Bank Ltd.</t>
  </si>
  <si>
    <t>Nepal SBI Bank Ltd.</t>
  </si>
  <si>
    <t>published in earlier issues of Current Macroeconomic Situation.</t>
  </si>
  <si>
    <t>*The monthly data are updated based on the latest information from custom office and may differ from the data</t>
  </si>
  <si>
    <t xml:space="preserve">   'Sources: Nepal Rastra Bank and Commercial Banks;  Estimated.</t>
  </si>
  <si>
    <t xml:space="preserve">   Sources: http://www.eia.doe.gov/emeu/international/crude1.xls and </t>
  </si>
  <si>
    <t xml:space="preserve">   http://www.kitco.com/gold.londonfix.html</t>
  </si>
  <si>
    <t xml:space="preserve"> +   Based on data reported by 8 offices of NRB, 65 out of total 65 branches of Rastriya Banijya Bank Limited, 43 out of total 43 branches of Nepal Bank Limited, 8 branches of Everest Bank Limited , 5 Nepal Bangladesh Bank Limited and 1 Global Bank Limited conducting government transactions</t>
  </si>
  <si>
    <t xml:space="preserve">   Source: MoF </t>
  </si>
  <si>
    <t>July  (e)*</t>
  </si>
  <si>
    <t xml:space="preserve">July </t>
  </si>
  <si>
    <t>July  (e)</t>
  </si>
  <si>
    <t>Ordinary</t>
  </si>
  <si>
    <t>City Development Bank Ltd.</t>
  </si>
  <si>
    <t>Manakamana Dev. Bank Ltd.</t>
  </si>
  <si>
    <t>Gaurishankar Dev. Bank Ltd.</t>
  </si>
  <si>
    <t>Diyalo Bikas Bank Ltd.</t>
  </si>
  <si>
    <t>Listed Securities in Thousand</t>
  </si>
  <si>
    <t>Listed Date</t>
  </si>
  <si>
    <t>Sunrise Bank Ltd.</t>
  </si>
  <si>
    <t>Resunga Bikas Bank Ltd.</t>
  </si>
  <si>
    <t>Premier Finance Ltd.</t>
  </si>
  <si>
    <t>Siddhartha Bank Ltd.</t>
  </si>
  <si>
    <t>Kumari Bank Ltd.</t>
  </si>
  <si>
    <t>Nirdhan Utthan Bank Ltd.</t>
  </si>
  <si>
    <t>Bank of Kathmandu Ltd.</t>
  </si>
  <si>
    <t>Everest Bank Ltd.</t>
  </si>
  <si>
    <t>Universal Finance Ltd.</t>
  </si>
  <si>
    <t>Prime Commercial Bank Ltd.</t>
  </si>
  <si>
    <t>Nepal Finance Ltd.</t>
  </si>
  <si>
    <t>Changes during the fiscal year</t>
  </si>
  <si>
    <t xml:space="preserve">            Govt. Deposits</t>
  </si>
  <si>
    <t>5. Govt Deposits/Overdraft*</t>
  </si>
  <si>
    <t>*Government deposits(-)/Overdraft(+)</t>
  </si>
  <si>
    <t>percent</t>
  </si>
  <si>
    <t>Loan to Government Enterprises</t>
  </si>
  <si>
    <t>2009                        Aug</t>
  </si>
  <si>
    <t>2009                 sep</t>
  </si>
  <si>
    <t>2009             Oct</t>
  </si>
  <si>
    <t>2009             Nov</t>
  </si>
  <si>
    <t>LIBOR+0.25</t>
  </si>
  <si>
    <t>5.0-9.0</t>
  </si>
  <si>
    <t>6.0-10.0</t>
  </si>
  <si>
    <t>6.0-10</t>
  </si>
  <si>
    <t>2.0-7.25</t>
  </si>
  <si>
    <t>2.0-8.0</t>
  </si>
  <si>
    <t>2.0-12.0</t>
  </si>
  <si>
    <t>1.5-5.75</t>
  </si>
  <si>
    <t>1.5-7.25</t>
  </si>
  <si>
    <t>1.75-7.25</t>
  </si>
  <si>
    <t>1.50-6.5</t>
  </si>
  <si>
    <t>1.5-6.5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</si>
</sst>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_(* #,##0_);_(* \(#,##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"/>
    <numFmt numFmtId="190" formatCode="_(* #,##0.0_);_(* \(#,##0.0\);_(* &quot;-&quot;?_);_(@_)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sz val="16"/>
      <name val="Times New Roman"/>
      <family val="1"/>
    </font>
    <font>
      <i/>
      <sz val="8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sz val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double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/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166" fontId="31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48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23">
      <alignment/>
      <protection/>
    </xf>
    <xf numFmtId="165" fontId="2" fillId="0" borderId="0" xfId="23" applyFont="1">
      <alignment/>
      <protection/>
    </xf>
    <xf numFmtId="165" fontId="1" fillId="0" borderId="0" xfId="23" applyFont="1" applyBorder="1" applyAlignment="1" quotePrefix="1">
      <alignment horizontal="center"/>
      <protection/>
    </xf>
    <xf numFmtId="164" fontId="4" fillId="0" borderId="0" xfId="23" applyNumberFormat="1">
      <alignment/>
      <protection/>
    </xf>
    <xf numFmtId="165" fontId="2" fillId="0" borderId="5" xfId="23" applyNumberFormat="1" applyFont="1" applyBorder="1" applyAlignment="1" applyProtection="1">
      <alignment horizontal="centerContinuous"/>
      <protection/>
    </xf>
    <xf numFmtId="165" fontId="2" fillId="0" borderId="6" xfId="23" applyFont="1" applyBorder="1" applyAlignment="1">
      <alignment horizontal="centerContinuous"/>
      <protection/>
    </xf>
    <xf numFmtId="165" fontId="2" fillId="0" borderId="4" xfId="23" applyNumberFormat="1" applyFont="1" applyBorder="1" applyAlignment="1" applyProtection="1">
      <alignment horizontal="center"/>
      <protection/>
    </xf>
    <xf numFmtId="165" fontId="2" fillId="0" borderId="0" xfId="23" applyNumberFormat="1" applyFont="1" applyAlignment="1" applyProtection="1">
      <alignment horizontal="left"/>
      <protection/>
    </xf>
    <xf numFmtId="164" fontId="2" fillId="0" borderId="0" xfId="23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23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3" xfId="23" applyNumberFormat="1" applyFont="1" applyBorder="1" applyAlignment="1">
      <alignment horizontal="center" vertical="center"/>
      <protection/>
    </xf>
    <xf numFmtId="0" fontId="9" fillId="0" borderId="8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1" fillId="2" borderId="15" xfId="0" applyFont="1" applyFill="1" applyBorder="1" applyAlignment="1">
      <alignment horizontal="center" vertical="center"/>
    </xf>
    <xf numFmtId="165" fontId="1" fillId="2" borderId="4" xfId="23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>
      <alignment horizontal="center" vertical="center"/>
    </xf>
    <xf numFmtId="165" fontId="2" fillId="0" borderId="0" xfId="25" applyFont="1">
      <alignment/>
      <protection/>
    </xf>
    <xf numFmtId="165" fontId="2" fillId="0" borderId="0" xfId="23" applyFont="1" applyBorder="1">
      <alignment/>
      <protection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9" fillId="2" borderId="16" xfId="0" applyFont="1" applyFill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8" fillId="0" borderId="0" xfId="0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" fillId="2" borderId="16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13" fillId="0" borderId="0" xfId="0" applyFont="1" applyAlignment="1">
      <alignment/>
    </xf>
    <xf numFmtId="164" fontId="2" fillId="0" borderId="9" xfId="0" applyNumberFormat="1" applyFont="1" applyBorder="1" applyAlignment="1">
      <alignment/>
    </xf>
    <xf numFmtId="2" fontId="1" fillId="0" borderId="16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164" fontId="2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/>
    </xf>
    <xf numFmtId="164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6" fontId="2" fillId="0" borderId="15" xfId="0" applyNumberFormat="1" applyFont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176" fontId="2" fillId="0" borderId="12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12" xfId="0" applyNumberFormat="1" applyFont="1" applyFill="1" applyBorder="1" applyAlignment="1">
      <alignment/>
    </xf>
    <xf numFmtId="176" fontId="2" fillId="0" borderId="13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3" xfId="0" applyNumberFormat="1" applyFont="1" applyFill="1" applyBorder="1" applyAlignment="1">
      <alignment/>
    </xf>
    <xf numFmtId="39" fontId="19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177" fontId="11" fillId="0" borderId="0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43" fontId="2" fillId="0" borderId="9" xfId="15" applyFont="1" applyBorder="1" applyAlignment="1">
      <alignment horizontal="right"/>
    </xf>
    <xf numFmtId="43" fontId="2" fillId="0" borderId="3" xfId="15" applyFont="1" applyBorder="1" applyAlignment="1">
      <alignment horizontal="right"/>
    </xf>
    <xf numFmtId="43" fontId="2" fillId="0" borderId="9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15" xfId="15" applyFont="1" applyBorder="1" applyAlignment="1">
      <alignment horizontal="right"/>
    </xf>
    <xf numFmtId="43" fontId="2" fillId="0" borderId="4" xfId="15" applyFont="1" applyBorder="1" applyAlignment="1">
      <alignment horizontal="right"/>
    </xf>
    <xf numFmtId="43" fontId="2" fillId="0" borderId="15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7" fontId="2" fillId="0" borderId="12" xfId="0" applyNumberFormat="1" applyFont="1" applyBorder="1" applyAlignment="1">
      <alignment/>
    </xf>
    <xf numFmtId="177" fontId="2" fillId="0" borderId="13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9" xfId="0" applyFont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9" fontId="2" fillId="0" borderId="16" xfId="0" applyNumberFormat="1" applyFont="1" applyFill="1" applyBorder="1" applyAlignment="1">
      <alignment horizontal="center"/>
    </xf>
    <xf numFmtId="169" fontId="2" fillId="0" borderId="18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1" fillId="2" borderId="5" xfId="0" applyFont="1" applyFill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center" vertical="center"/>
    </xf>
    <xf numFmtId="0" fontId="2" fillId="0" borderId="15" xfId="0" applyNumberFormat="1" applyFont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168" fontId="2" fillId="0" borderId="9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68" fontId="2" fillId="0" borderId="9" xfId="0" applyNumberFormat="1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0" fontId="13" fillId="0" borderId="9" xfId="0" applyNumberFormat="1" applyFont="1" applyBorder="1" applyAlignment="1" applyProtection="1">
      <alignment horizontal="center" vertical="center"/>
      <protection/>
    </xf>
    <xf numFmtId="168" fontId="2" fillId="0" borderId="9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3" fillId="0" borderId="15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43" fontId="2" fillId="0" borderId="12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13" xfId="15" applyNumberFormat="1" applyFont="1" applyBorder="1" applyAlignment="1">
      <alignment/>
    </xf>
    <xf numFmtId="43" fontId="2" fillId="0" borderId="13" xfId="15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77" fontId="19" fillId="0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horizontal="center"/>
    </xf>
    <xf numFmtId="164" fontId="11" fillId="0" borderId="12" xfId="0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9" fillId="2" borderId="1" xfId="0" applyFont="1" applyFill="1" applyBorder="1" applyAlignment="1">
      <alignment/>
    </xf>
    <xf numFmtId="0" fontId="19" fillId="2" borderId="16" xfId="0" applyFont="1" applyFill="1" applyBorder="1" applyAlignment="1" quotePrefix="1">
      <alignment horizontal="center"/>
    </xf>
    <xf numFmtId="0" fontId="19" fillId="0" borderId="11" xfId="0" applyFont="1" applyBorder="1" applyAlignment="1" applyProtection="1">
      <alignment horizontal="left"/>
      <protection/>
    </xf>
    <xf numFmtId="164" fontId="19" fillId="0" borderId="10" xfId="0" applyNumberFormat="1" applyFont="1" applyBorder="1" applyAlignment="1">
      <alignment horizontal="right"/>
    </xf>
    <xf numFmtId="164" fontId="11" fillId="0" borderId="9" xfId="0" applyNumberFormat="1" applyFont="1" applyBorder="1" applyAlignment="1">
      <alignment/>
    </xf>
    <xf numFmtId="164" fontId="11" fillId="0" borderId="12" xfId="0" applyNumberFormat="1" applyFont="1" applyBorder="1" applyAlignment="1">
      <alignment horizontal="right"/>
    </xf>
    <xf numFmtId="164" fontId="19" fillId="0" borderId="12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4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65" fontId="4" fillId="0" borderId="0" xfId="23" applyFill="1" applyAlignment="1">
      <alignment horizontal="center"/>
      <protection/>
    </xf>
    <xf numFmtId="165" fontId="2" fillId="0" borderId="0" xfId="23" applyFont="1" applyFill="1" applyAlignment="1">
      <alignment horizontal="center"/>
      <protection/>
    </xf>
    <xf numFmtId="0" fontId="1" fillId="2" borderId="16" xfId="0" applyFont="1" applyFill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2" fontId="1" fillId="0" borderId="12" xfId="24" applyNumberFormat="1" applyFont="1" applyBorder="1" applyAlignment="1">
      <alignment horizontal="center" vertical="center"/>
      <protection/>
    </xf>
    <xf numFmtId="2" fontId="2" fillId="0" borderId="12" xfId="24" applyNumberFormat="1" applyFont="1" applyBorder="1" applyAlignment="1">
      <alignment horizontal="center" vertical="center"/>
      <protection/>
    </xf>
    <xf numFmtId="2" fontId="2" fillId="0" borderId="1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164" fontId="19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1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2" fillId="0" borderId="8" xfId="0" applyFont="1" applyBorder="1" applyAlignment="1">
      <alignment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1" fontId="29" fillId="0" borderId="0" xfId="0" applyNumberFormat="1" applyFont="1" applyAlignment="1" quotePrefix="1">
      <alignment horizontal="left"/>
    </xf>
    <xf numFmtId="0" fontId="1" fillId="0" borderId="21" xfId="0" applyFont="1" applyBorder="1" applyAlignment="1">
      <alignment vertical="center"/>
    </xf>
    <xf numFmtId="2" fontId="1" fillId="0" borderId="1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22" xfId="0" applyFont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2" borderId="1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/>
    </xf>
    <xf numFmtId="164" fontId="2" fillId="0" borderId="17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0" fontId="2" fillId="0" borderId="9" xfId="0" applyFont="1" applyFill="1" applyBorder="1" applyAlignment="1" quotePrefix="1">
      <alignment horizontal="left"/>
    </xf>
    <xf numFmtId="166" fontId="1" fillId="0" borderId="17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11" xfId="0" applyNumberFormat="1" applyFont="1" applyBorder="1" applyAlignment="1">
      <alignment horizontal="right"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>
      <alignment horizontal="right"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Border="1" applyAlignment="1">
      <alignment horizontal="right"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/>
    </xf>
    <xf numFmtId="0" fontId="20" fillId="0" borderId="0" xfId="0" applyFont="1" applyAlignment="1">
      <alignment/>
    </xf>
    <xf numFmtId="164" fontId="2" fillId="0" borderId="18" xfId="0" applyNumberFormat="1" applyFont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9" xfId="15" applyNumberFormat="1" applyFont="1" applyFill="1" applyBorder="1" applyAlignment="1">
      <alignment/>
    </xf>
    <xf numFmtId="164" fontId="2" fillId="0" borderId="17" xfId="15" applyNumberFormat="1" applyFont="1" applyFill="1" applyBorder="1" applyAlignment="1">
      <alignment/>
    </xf>
    <xf numFmtId="2" fontId="2" fillId="0" borderId="2" xfId="15" applyNumberFormat="1" applyFont="1" applyFill="1" applyBorder="1" applyAlignment="1">
      <alignment/>
    </xf>
    <xf numFmtId="164" fontId="2" fillId="0" borderId="15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0" fontId="14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2" fillId="0" borderId="13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11" fillId="0" borderId="0" xfId="15" applyNumberFormat="1" applyFont="1" applyFill="1" applyBorder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26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2" fontId="2" fillId="0" borderId="16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 quotePrefix="1">
      <alignment horizontal="right"/>
    </xf>
    <xf numFmtId="0" fontId="2" fillId="0" borderId="16" xfId="0" applyFont="1" applyBorder="1" applyAlignment="1">
      <alignment horizontal="left"/>
    </xf>
    <xf numFmtId="2" fontId="2" fillId="0" borderId="16" xfId="0" applyNumberFormat="1" applyFont="1" applyBorder="1" applyAlignment="1">
      <alignment/>
    </xf>
    <xf numFmtId="2" fontId="2" fillId="0" borderId="16" xfId="0" applyNumberFormat="1" applyFont="1" applyFill="1" applyBorder="1" applyAlignment="1">
      <alignment/>
    </xf>
    <xf numFmtId="164" fontId="1" fillId="0" borderId="16" xfId="0" applyNumberFormat="1" applyFont="1" applyFill="1" applyBorder="1" applyAlignment="1">
      <alignment horizontal="right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 horizontal="center" vertical="center"/>
    </xf>
    <xf numFmtId="164" fontId="18" fillId="0" borderId="16" xfId="0" applyNumberFormat="1" applyFont="1" applyFill="1" applyBorder="1" applyAlignment="1">
      <alignment horizontal="right" vertical="center"/>
    </xf>
    <xf numFmtId="164" fontId="2" fillId="0" borderId="13" xfId="0" applyNumberFormat="1" applyFont="1" applyBorder="1" applyAlignment="1">
      <alignment/>
    </xf>
    <xf numFmtId="164" fontId="2" fillId="0" borderId="16" xfId="0" applyNumberFormat="1" applyFont="1" applyBorder="1" applyAlignment="1" quotePrefix="1">
      <alignment horizontal="right"/>
    </xf>
    <xf numFmtId="0" fontId="1" fillId="2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Alignment="1">
      <alignment vertical="center"/>
    </xf>
    <xf numFmtId="164" fontId="14" fillId="0" borderId="0" xfId="0" applyNumberFormat="1" applyFont="1" applyBorder="1" applyAlignment="1">
      <alignment vertical="center"/>
    </xf>
    <xf numFmtId="2" fontId="14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2" fillId="0" borderId="16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2" fontId="1" fillId="0" borderId="16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horizontal="right" vertical="center"/>
    </xf>
    <xf numFmtId="2" fontId="2" fillId="0" borderId="16" xfId="0" applyNumberFormat="1" applyFont="1" applyBorder="1" applyAlignment="1">
      <alignment horizontal="right"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" fontId="2" fillId="2" borderId="1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Alignment="1">
      <alignment/>
    </xf>
    <xf numFmtId="166" fontId="14" fillId="0" borderId="0" xfId="22" applyFont="1">
      <alignment/>
      <protection/>
    </xf>
    <xf numFmtId="166" fontId="14" fillId="0" borderId="12" xfId="22" applyFont="1" applyBorder="1">
      <alignment/>
      <protection/>
    </xf>
    <xf numFmtId="166" fontId="14" fillId="0" borderId="13" xfId="22" applyFont="1" applyBorder="1">
      <alignment/>
      <protection/>
    </xf>
    <xf numFmtId="166" fontId="1" fillId="0" borderId="12" xfId="22" applyFont="1" applyBorder="1">
      <alignment/>
      <protection/>
    </xf>
    <xf numFmtId="166" fontId="2" fillId="0" borderId="12" xfId="22" applyFont="1" applyBorder="1">
      <alignment/>
      <protection/>
    </xf>
    <xf numFmtId="166" fontId="2" fillId="0" borderId="13" xfId="22" applyFont="1" applyBorder="1">
      <alignment/>
      <protection/>
    </xf>
    <xf numFmtId="166" fontId="2" fillId="0" borderId="10" xfId="22" applyFont="1" applyBorder="1" applyAlignment="1">
      <alignment horizontal="right"/>
      <protection/>
    </xf>
    <xf numFmtId="166" fontId="2" fillId="0" borderId="12" xfId="22" applyFont="1" applyBorder="1" applyAlignment="1">
      <alignment horizontal="right"/>
      <protection/>
    </xf>
    <xf numFmtId="166" fontId="2" fillId="0" borderId="12" xfId="22" applyFont="1" applyBorder="1" applyAlignment="1" quotePrefix="1">
      <alignment horizontal="right"/>
      <protection/>
    </xf>
    <xf numFmtId="166" fontId="14" fillId="0" borderId="0" xfId="22" applyFont="1" applyBorder="1">
      <alignment/>
      <protection/>
    </xf>
    <xf numFmtId="166" fontId="8" fillId="0" borderId="0" xfId="22" applyFont="1">
      <alignment/>
      <protection/>
    </xf>
    <xf numFmtId="0" fontId="32" fillId="0" borderId="0" xfId="0" applyFont="1" applyAlignment="1">
      <alignment horizontal="centerContinuous"/>
    </xf>
    <xf numFmtId="0" fontId="32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2" borderId="24" xfId="0" applyFont="1" applyFill="1" applyBorder="1" applyAlignment="1">
      <alignment horizontal="left" vertical="center"/>
    </xf>
    <xf numFmtId="0" fontId="21" fillId="0" borderId="0" xfId="0" applyFont="1" applyAlignment="1" applyProtection="1">
      <alignment horizontal="right"/>
      <protection/>
    </xf>
    <xf numFmtId="164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164" fontId="1" fillId="0" borderId="0" xfId="15" applyNumberFormat="1" applyFont="1" applyFill="1" applyBorder="1" applyAlignment="1">
      <alignment/>
    </xf>
    <xf numFmtId="2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8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165" fontId="4" fillId="0" borderId="0" xfId="23" applyFill="1">
      <alignment/>
      <protection/>
    </xf>
    <xf numFmtId="165" fontId="2" fillId="0" borderId="0" xfId="23" applyFont="1" applyFill="1">
      <alignment/>
      <protection/>
    </xf>
    <xf numFmtId="0" fontId="2" fillId="0" borderId="0" xfId="0" applyFont="1" applyFill="1" applyAlignment="1">
      <alignment/>
    </xf>
    <xf numFmtId="2" fontId="18" fillId="0" borderId="0" xfId="15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vertical="center"/>
    </xf>
    <xf numFmtId="2" fontId="2" fillId="0" borderId="9" xfId="0" applyNumberFormat="1" applyFont="1" applyBorder="1" applyAlignment="1">
      <alignment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 quotePrefix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 quotePrefix="1">
      <alignment horizontal="right"/>
    </xf>
    <xf numFmtId="0" fontId="2" fillId="2" borderId="24" xfId="0" applyFont="1" applyFill="1" applyBorder="1" applyAlignment="1">
      <alignment/>
    </xf>
    <xf numFmtId="0" fontId="1" fillId="2" borderId="25" xfId="0" applyFont="1" applyFill="1" applyBorder="1" applyAlignment="1">
      <alignment horizontal="center"/>
    </xf>
    <xf numFmtId="0" fontId="2" fillId="2" borderId="32" xfId="0" applyFont="1" applyFill="1" applyBorder="1" applyAlignment="1">
      <alignment/>
    </xf>
    <xf numFmtId="2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 horizontal="left" vertical="center"/>
    </xf>
    <xf numFmtId="2" fontId="2" fillId="0" borderId="26" xfId="0" applyNumberFormat="1" applyFont="1" applyBorder="1" applyAlignment="1" quotePrefix="1">
      <alignment horizontal="right"/>
    </xf>
    <xf numFmtId="164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 horizontal="left" vertical="center" wrapText="1"/>
    </xf>
    <xf numFmtId="164" fontId="2" fillId="0" borderId="33" xfId="0" applyNumberFormat="1" applyFont="1" applyBorder="1" applyAlignment="1">
      <alignment horizontal="right"/>
    </xf>
    <xf numFmtId="2" fontId="2" fillId="0" borderId="33" xfId="0" applyNumberFormat="1" applyFont="1" applyBorder="1" applyAlignment="1" quotePrefix="1">
      <alignment horizontal="right"/>
    </xf>
    <xf numFmtId="2" fontId="2" fillId="0" borderId="34" xfId="0" applyNumberFormat="1" applyFont="1" applyBorder="1" applyAlignment="1" quotePrefix="1">
      <alignment horizontal="right"/>
    </xf>
    <xf numFmtId="0" fontId="2" fillId="0" borderId="1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1" fillId="2" borderId="35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164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3" xfId="0" applyFont="1" applyBorder="1" applyAlignment="1">
      <alignment/>
    </xf>
    <xf numFmtId="0" fontId="2" fillId="0" borderId="33" xfId="0" applyFont="1" applyFill="1" applyBorder="1" applyAlignment="1">
      <alignment horizontal="right"/>
    </xf>
    <xf numFmtId="164" fontId="2" fillId="0" borderId="3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/>
    </xf>
    <xf numFmtId="164" fontId="2" fillId="0" borderId="34" xfId="0" applyNumberFormat="1" applyFont="1" applyBorder="1" applyAlignment="1">
      <alignment horizontal="center" vertical="center"/>
    </xf>
    <xf numFmtId="0" fontId="2" fillId="2" borderId="24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37" xfId="0" applyFont="1" applyFill="1" applyBorder="1" applyAlignment="1">
      <alignment horizontal="center"/>
    </xf>
    <xf numFmtId="164" fontId="1" fillId="0" borderId="33" xfId="0" applyNumberFormat="1" applyFont="1" applyBorder="1" applyAlignment="1">
      <alignment horizontal="right"/>
    </xf>
    <xf numFmtId="0" fontId="2" fillId="0" borderId="38" xfId="0" applyFont="1" applyFill="1" applyBorder="1" applyAlignment="1">
      <alignment horizontal="center" vertical="center"/>
    </xf>
    <xf numFmtId="2" fontId="2" fillId="0" borderId="16" xfId="0" applyNumberFormat="1" applyFont="1" applyBorder="1" applyAlignment="1" quotePrefix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/>
    </xf>
    <xf numFmtId="2" fontId="1" fillId="0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2" fontId="1" fillId="0" borderId="2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 vertical="center" indent="1"/>
    </xf>
    <xf numFmtId="2" fontId="2" fillId="0" borderId="26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left" vertical="center" indent="1"/>
    </xf>
    <xf numFmtId="2" fontId="2" fillId="0" borderId="33" xfId="0" applyNumberFormat="1" applyFont="1" applyFill="1" applyBorder="1" applyAlignment="1">
      <alignment horizontal="right"/>
    </xf>
    <xf numFmtId="2" fontId="2" fillId="0" borderId="14" xfId="0" applyNumberFormat="1" applyFont="1" applyFill="1" applyBorder="1" applyAlignment="1">
      <alignment horizontal="right" vertical="center"/>
    </xf>
    <xf numFmtId="2" fontId="2" fillId="0" borderId="33" xfId="0" applyNumberFormat="1" applyFont="1" applyBorder="1" applyAlignment="1">
      <alignment horizontal="right" vertical="center"/>
    </xf>
    <xf numFmtId="2" fontId="2" fillId="0" borderId="33" xfId="0" applyNumberFormat="1" applyFont="1" applyBorder="1" applyAlignment="1">
      <alignment vertical="center"/>
    </xf>
    <xf numFmtId="2" fontId="2" fillId="0" borderId="33" xfId="0" applyNumberFormat="1" applyFont="1" applyFill="1" applyBorder="1" applyAlignment="1">
      <alignment horizontal="right" vertical="center"/>
    </xf>
    <xf numFmtId="2" fontId="2" fillId="0" borderId="34" xfId="0" applyNumberFormat="1" applyFont="1" applyBorder="1" applyAlignment="1">
      <alignment horizontal="right" vertical="center"/>
    </xf>
    <xf numFmtId="2" fontId="2" fillId="0" borderId="13" xfId="0" applyNumberFormat="1" applyFont="1" applyFill="1" applyBorder="1" applyAlignment="1" quotePrefix="1">
      <alignment horizontal="right" vertical="center"/>
    </xf>
    <xf numFmtId="0" fontId="33" fillId="0" borderId="0" xfId="0" applyFont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1" fillId="2" borderId="42" xfId="0" applyFont="1" applyFill="1" applyBorder="1" applyAlignment="1">
      <alignment horizontal="center"/>
    </xf>
    <xf numFmtId="164" fontId="14" fillId="0" borderId="0" xfId="0" applyNumberFormat="1" applyFont="1" applyAlignment="1">
      <alignment/>
    </xf>
    <xf numFmtId="0" fontId="2" fillId="0" borderId="43" xfId="0" applyFont="1" applyBorder="1" applyAlignment="1">
      <alignment/>
    </xf>
    <xf numFmtId="164" fontId="2" fillId="0" borderId="10" xfId="0" applyNumberFormat="1" applyFont="1" applyFill="1" applyBorder="1" applyAlignment="1">
      <alignment horizontal="right"/>
    </xf>
    <xf numFmtId="175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2" fontId="14" fillId="0" borderId="0" xfId="0" applyNumberFormat="1" applyFont="1" applyAlignment="1">
      <alignment/>
    </xf>
    <xf numFmtId="164" fontId="2" fillId="0" borderId="12" xfId="0" applyNumberFormat="1" applyFont="1" applyFill="1" applyBorder="1" applyAlignment="1">
      <alignment horizontal="right"/>
    </xf>
    <xf numFmtId="175" fontId="2" fillId="0" borderId="12" xfId="0" applyNumberFormat="1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0" fontId="1" fillId="0" borderId="41" xfId="0" applyFont="1" applyBorder="1" applyAlignment="1">
      <alignment/>
    </xf>
    <xf numFmtId="175" fontId="1" fillId="0" borderId="33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175" fontId="14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1" fontId="1" fillId="0" borderId="25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/>
      <protection locked="0"/>
    </xf>
    <xf numFmtId="166" fontId="1" fillId="0" borderId="12" xfId="0" applyNumberFormat="1" applyFont="1" applyBorder="1" applyAlignment="1" applyProtection="1">
      <alignment horizontal="right"/>
      <protection locked="0"/>
    </xf>
    <xf numFmtId="1" fontId="2" fillId="0" borderId="25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locked="0"/>
    </xf>
    <xf numFmtId="166" fontId="2" fillId="0" borderId="12" xfId="0" applyNumberFormat="1" applyFont="1" applyBorder="1" applyAlignment="1" applyProtection="1">
      <alignment horizontal="right"/>
      <protection locked="0"/>
    </xf>
    <xf numFmtId="166" fontId="2" fillId="0" borderId="12" xfId="0" applyNumberFormat="1" applyFont="1" applyBorder="1" applyAlignment="1">
      <alignment horizontal="right"/>
    </xf>
    <xf numFmtId="166" fontId="1" fillId="0" borderId="12" xfId="0" applyNumberFormat="1" applyFont="1" applyBorder="1" applyAlignment="1">
      <alignment horizontal="right"/>
    </xf>
    <xf numFmtId="166" fontId="2" fillId="0" borderId="12" xfId="0" applyNumberFormat="1" applyFont="1" applyBorder="1" applyAlignment="1" applyProtection="1">
      <alignment horizontal="right"/>
      <protection/>
    </xf>
    <xf numFmtId="1" fontId="2" fillId="0" borderId="25" xfId="0" applyNumberFormat="1" applyFont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/>
    </xf>
    <xf numFmtId="0" fontId="11" fillId="2" borderId="46" xfId="0" applyFont="1" applyFill="1" applyBorder="1" applyAlignment="1">
      <alignment horizontal="center"/>
    </xf>
    <xf numFmtId="0" fontId="11" fillId="2" borderId="47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164" fontId="1" fillId="0" borderId="26" xfId="0" applyNumberFormat="1" applyFont="1" applyBorder="1" applyAlignment="1">
      <alignment/>
    </xf>
    <xf numFmtId="0" fontId="2" fillId="0" borderId="12" xfId="0" applyFont="1" applyBorder="1" applyAlignment="1" applyProtection="1">
      <alignment horizontal="left"/>
      <protection/>
    </xf>
    <xf numFmtId="164" fontId="2" fillId="0" borderId="44" xfId="0" applyNumberFormat="1" applyFont="1" applyBorder="1" applyAlignment="1">
      <alignment/>
    </xf>
    <xf numFmtId="0" fontId="1" fillId="0" borderId="16" xfId="0" applyFont="1" applyFill="1" applyBorder="1" applyAlignment="1" applyProtection="1">
      <alignment horizontal="left"/>
      <protection/>
    </xf>
    <xf numFmtId="0" fontId="1" fillId="0" borderId="36" xfId="0" applyFont="1" applyBorder="1" applyAlignment="1">
      <alignment horizontal="center"/>
    </xf>
    <xf numFmtId="0" fontId="1" fillId="0" borderId="33" xfId="0" applyFont="1" applyBorder="1" applyAlignment="1">
      <alignment/>
    </xf>
    <xf numFmtId="164" fontId="19" fillId="0" borderId="33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164" fontId="19" fillId="0" borderId="33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164" fontId="1" fillId="0" borderId="34" xfId="0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8" xfId="0" applyFont="1" applyBorder="1" applyAlignment="1">
      <alignment/>
    </xf>
    <xf numFmtId="2" fontId="12" fillId="0" borderId="48" xfId="0" applyNumberFormat="1" applyFont="1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9" fontId="3" fillId="2" borderId="23" xfId="0" applyNumberFormat="1" applyFont="1" applyFill="1" applyBorder="1" applyAlignment="1">
      <alignment horizontal="centerContinuous"/>
    </xf>
    <xf numFmtId="0" fontId="1" fillId="2" borderId="23" xfId="0" applyFont="1" applyFill="1" applyBorder="1" applyAlignment="1">
      <alignment/>
    </xf>
    <xf numFmtId="0" fontId="1" fillId="2" borderId="13" xfId="0" applyFont="1" applyFill="1" applyBorder="1" applyAlignment="1" applyProtection="1">
      <alignment horizontal="center"/>
      <protection/>
    </xf>
    <xf numFmtId="49" fontId="1" fillId="2" borderId="16" xfId="0" applyNumberFormat="1" applyFont="1" applyFill="1" applyBorder="1" applyAlignment="1" quotePrefix="1">
      <alignment horizontal="centerContinuous"/>
    </xf>
    <xf numFmtId="49" fontId="1" fillId="2" borderId="16" xfId="0" applyNumberFormat="1" applyFont="1" applyFill="1" applyBorder="1" applyAlignment="1" quotePrefix="1">
      <alignment horizontal="center"/>
    </xf>
    <xf numFmtId="49" fontId="1" fillId="2" borderId="16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0" fontId="1" fillId="0" borderId="25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3" xfId="0" applyFont="1" applyBorder="1" applyAlignment="1" applyProtection="1">
      <alignment horizontal="right" vertical="center"/>
      <protection/>
    </xf>
    <xf numFmtId="164" fontId="1" fillId="0" borderId="3" xfId="0" applyNumberFormat="1" applyFont="1" applyBorder="1" applyAlignment="1" applyProtection="1">
      <alignment horizontal="right" vertical="center"/>
      <protection/>
    </xf>
    <xf numFmtId="164" fontId="1" fillId="0" borderId="12" xfId="0" applyNumberFormat="1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12" xfId="0" applyNumberFormat="1" applyFont="1" applyBorder="1" applyAlignment="1">
      <alignment horizontal="right" vertical="center"/>
    </xf>
    <xf numFmtId="164" fontId="2" fillId="0" borderId="4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18" fillId="0" borderId="25" xfId="0" applyFont="1" applyBorder="1" applyAlignment="1" applyProtection="1">
      <alignment horizontal="left" vertical="center"/>
      <protection/>
    </xf>
    <xf numFmtId="0" fontId="18" fillId="0" borderId="12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right" vertical="center"/>
      <protection/>
    </xf>
    <xf numFmtId="0" fontId="18" fillId="0" borderId="0" xfId="0" applyFont="1" applyAlignment="1">
      <alignment vertical="center"/>
    </xf>
    <xf numFmtId="0" fontId="18" fillId="0" borderId="3" xfId="0" applyFont="1" applyBorder="1" applyAlignment="1" applyProtection="1">
      <alignment horizontal="right" vertical="center"/>
      <protection/>
    </xf>
    <xf numFmtId="164" fontId="18" fillId="0" borderId="3" xfId="0" applyNumberFormat="1" applyFont="1" applyBorder="1" applyAlignment="1" applyProtection="1">
      <alignment horizontal="righ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horizontal="right" vertical="center"/>
      <protection/>
    </xf>
    <xf numFmtId="164" fontId="2" fillId="0" borderId="4" xfId="0" applyNumberFormat="1" applyFont="1" applyBorder="1" applyAlignment="1" applyProtection="1">
      <alignment horizontal="right" vertical="center"/>
      <protection/>
    </xf>
    <xf numFmtId="164" fontId="1" fillId="0" borderId="42" xfId="0" applyNumberFormat="1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right" vertical="center"/>
      <protection/>
    </xf>
    <xf numFmtId="164" fontId="2" fillId="0" borderId="3" xfId="0" applyNumberFormat="1" applyFont="1" applyBorder="1" applyAlignment="1" applyProtection="1">
      <alignment horizontal="right" vertical="center"/>
      <protection/>
    </xf>
    <xf numFmtId="0" fontId="1" fillId="0" borderId="3" xfId="0" applyFont="1" applyBorder="1" applyAlignment="1" applyProtection="1">
      <alignment vertical="center"/>
      <protection/>
    </xf>
    <xf numFmtId="164" fontId="1" fillId="0" borderId="3" xfId="0" applyNumberFormat="1" applyFont="1" applyBorder="1" applyAlignment="1" applyProtection="1">
      <alignment vertical="center"/>
      <protection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 applyProtection="1">
      <alignment vertical="center"/>
      <protection/>
    </xf>
    <xf numFmtId="164" fontId="2" fillId="0" borderId="4" xfId="0" applyNumberFormat="1" applyFont="1" applyBorder="1" applyAlignment="1" applyProtection="1">
      <alignment vertical="center"/>
      <protection/>
    </xf>
    <xf numFmtId="0" fontId="2" fillId="0" borderId="3" xfId="0" applyFont="1" applyBorder="1" applyAlignment="1" applyProtection="1" quotePrefix="1">
      <alignment horizontal="right"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164" fontId="1" fillId="0" borderId="5" xfId="0" applyNumberFormat="1" applyFont="1" applyBorder="1" applyAlignment="1" applyProtection="1">
      <alignment vertical="center"/>
      <protection/>
    </xf>
    <xf numFmtId="164" fontId="1" fillId="0" borderId="6" xfId="0" applyNumberFormat="1" applyFont="1" applyBorder="1" applyAlignment="1" applyProtection="1">
      <alignment vertical="center"/>
      <protection/>
    </xf>
    <xf numFmtId="164" fontId="1" fillId="0" borderId="26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 applyProtection="1">
      <alignment horizontal="right" vertical="center"/>
      <protection/>
    </xf>
    <xf numFmtId="2" fontId="2" fillId="0" borderId="0" xfId="0" applyNumberFormat="1" applyFont="1" applyBorder="1" applyAlignment="1" applyProtection="1">
      <alignment horizontal="right" vertical="center"/>
      <protection/>
    </xf>
    <xf numFmtId="0" fontId="18" fillId="0" borderId="3" xfId="0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center" vertical="center"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right" vertical="center"/>
      <protection/>
    </xf>
    <xf numFmtId="164" fontId="2" fillId="0" borderId="49" xfId="0" applyNumberFormat="1" applyFont="1" applyBorder="1" applyAlignment="1" applyProtection="1">
      <alignment horizontal="right" vertical="center"/>
      <protection/>
    </xf>
    <xf numFmtId="164" fontId="2" fillId="0" borderId="50" xfId="0" applyNumberFormat="1" applyFont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0" borderId="8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32" xfId="0" applyFont="1" applyBorder="1" applyAlignment="1">
      <alignment/>
    </xf>
    <xf numFmtId="0" fontId="1" fillId="2" borderId="40" xfId="0" applyFont="1" applyFill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1" fillId="2" borderId="53" xfId="0" applyFont="1" applyFill="1" applyBorder="1" applyAlignment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  <protection/>
    </xf>
    <xf numFmtId="0" fontId="1" fillId="2" borderId="17" xfId="0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/>
    </xf>
    <xf numFmtId="1" fontId="1" fillId="2" borderId="23" xfId="0" applyNumberFormat="1" applyFont="1" applyFill="1" applyBorder="1" applyAlignment="1">
      <alignment/>
    </xf>
    <xf numFmtId="164" fontId="1" fillId="2" borderId="25" xfId="0" applyNumberFormat="1" applyFont="1" applyFill="1" applyBorder="1" applyAlignment="1">
      <alignment/>
    </xf>
    <xf numFmtId="1" fontId="1" fillId="2" borderId="12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4" fontId="34" fillId="2" borderId="6" xfId="0" applyNumberFormat="1" applyFont="1" applyFill="1" applyBorder="1" applyAlignment="1">
      <alignment horizontal="right"/>
    </xf>
    <xf numFmtId="164" fontId="1" fillId="2" borderId="19" xfId="0" applyNumberFormat="1" applyFont="1" applyFill="1" applyBorder="1" applyAlignment="1">
      <alignment horizontal="center"/>
    </xf>
    <xf numFmtId="164" fontId="1" fillId="0" borderId="8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34" fillId="0" borderId="3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/>
    </xf>
    <xf numFmtId="164" fontId="35" fillId="0" borderId="3" xfId="0" applyNumberFormat="1" applyFont="1" applyBorder="1" applyAlignment="1">
      <alignment horizontal="right"/>
    </xf>
    <xf numFmtId="164" fontId="2" fillId="0" borderId="51" xfId="0" applyNumberFormat="1" applyFont="1" applyBorder="1" applyAlignment="1">
      <alignment/>
    </xf>
    <xf numFmtId="164" fontId="35" fillId="0" borderId="4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21" xfId="0" applyNumberFormat="1" applyFont="1" applyFill="1" applyBorder="1" applyAlignment="1">
      <alignment/>
    </xf>
    <xf numFmtId="164" fontId="34" fillId="0" borderId="6" xfId="0" applyNumberFormat="1" applyFont="1" applyFill="1" applyBorder="1" applyAlignment="1">
      <alignment horizontal="right"/>
    </xf>
    <xf numFmtId="169" fontId="2" fillId="0" borderId="12" xfId="0" applyNumberFormat="1" applyFont="1" applyBorder="1" applyAlignment="1">
      <alignment/>
    </xf>
    <xf numFmtId="169" fontId="2" fillId="0" borderId="9" xfId="0" applyNumberFormat="1" applyFont="1" applyBorder="1" applyAlignment="1">
      <alignment/>
    </xf>
    <xf numFmtId="169" fontId="35" fillId="0" borderId="3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/>
    </xf>
    <xf numFmtId="169" fontId="2" fillId="0" borderId="14" xfId="0" applyNumberFormat="1" applyFont="1" applyBorder="1" applyAlignment="1">
      <alignment/>
    </xf>
    <xf numFmtId="169" fontId="2" fillId="0" borderId="54" xfId="0" applyNumberFormat="1" applyFont="1" applyBorder="1" applyAlignment="1">
      <alignment/>
    </xf>
    <xf numFmtId="169" fontId="35" fillId="0" borderId="49" xfId="0" applyNumberFormat="1" applyFont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164" fontId="1" fillId="0" borderId="42" xfId="0" applyNumberFormat="1" applyFont="1" applyBorder="1" applyAlignment="1">
      <alignment/>
    </xf>
    <xf numFmtId="164" fontId="2" fillId="0" borderId="55" xfId="0" applyNumberFormat="1" applyFont="1" applyBorder="1" applyAlignment="1">
      <alignment/>
    </xf>
    <xf numFmtId="164" fontId="1" fillId="0" borderId="44" xfId="0" applyNumberFormat="1" applyFont="1" applyBorder="1" applyAlignment="1">
      <alignment/>
    </xf>
    <xf numFmtId="164" fontId="1" fillId="0" borderId="26" xfId="0" applyNumberFormat="1" applyFont="1" applyFill="1" applyBorder="1" applyAlignment="1">
      <alignment/>
    </xf>
    <xf numFmtId="169" fontId="2" fillId="0" borderId="44" xfId="0" applyNumberFormat="1" applyFont="1" applyBorder="1" applyAlignment="1">
      <alignment/>
    </xf>
    <xf numFmtId="169" fontId="2" fillId="0" borderId="5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right"/>
    </xf>
    <xf numFmtId="164" fontId="1" fillId="2" borderId="23" xfId="0" applyNumberFormat="1" applyFont="1" applyFill="1" applyBorder="1" applyAlignment="1">
      <alignment/>
    </xf>
    <xf numFmtId="164" fontId="1" fillId="2" borderId="32" xfId="0" applyNumberFormat="1" applyFont="1" applyFill="1" applyBorder="1" applyAlignment="1">
      <alignment/>
    </xf>
    <xf numFmtId="164" fontId="2" fillId="0" borderId="38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44" xfId="0" applyNumberFormat="1" applyFont="1" applyFill="1" applyBorder="1" applyAlignment="1">
      <alignment/>
    </xf>
    <xf numFmtId="164" fontId="2" fillId="0" borderId="28" xfId="0" applyNumberFormat="1" applyFont="1" applyBorder="1" applyAlignment="1">
      <alignment/>
    </xf>
    <xf numFmtId="164" fontId="2" fillId="0" borderId="54" xfId="0" applyNumberFormat="1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2" fillId="0" borderId="50" xfId="0" applyNumberFormat="1" applyFont="1" applyFill="1" applyBorder="1" applyAlignment="1">
      <alignment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 applyProtection="1">
      <alignment horizontal="center" vertical="center"/>
      <protection/>
    </xf>
    <xf numFmtId="1" fontId="1" fillId="2" borderId="42" xfId="0" applyNumberFormat="1" applyFont="1" applyFill="1" applyBorder="1" applyAlignment="1" applyProtection="1">
      <alignment horizontal="center" vertical="center"/>
      <protection/>
    </xf>
    <xf numFmtId="0" fontId="1" fillId="0" borderId="38" xfId="0" applyFont="1" applyBorder="1" applyAlignment="1">
      <alignment/>
    </xf>
    <xf numFmtId="166" fontId="1" fillId="0" borderId="2" xfId="0" applyNumberFormat="1" applyFont="1" applyBorder="1" applyAlignment="1">
      <alignment horizontal="right"/>
    </xf>
    <xf numFmtId="164" fontId="1" fillId="0" borderId="42" xfId="0" applyNumberFormat="1" applyFont="1" applyBorder="1" applyAlignment="1">
      <alignment/>
    </xf>
    <xf numFmtId="166" fontId="2" fillId="0" borderId="3" xfId="0" applyNumberFormat="1" applyFont="1" applyBorder="1" applyAlignment="1">
      <alignment horizontal="right"/>
    </xf>
    <xf numFmtId="164" fontId="2" fillId="0" borderId="44" xfId="0" applyNumberFormat="1" applyFont="1" applyBorder="1" applyAlignment="1">
      <alignment/>
    </xf>
    <xf numFmtId="166" fontId="2" fillId="0" borderId="4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0" fontId="1" fillId="0" borderId="25" xfId="0" applyFont="1" applyBorder="1" applyAlignment="1">
      <alignment/>
    </xf>
    <xf numFmtId="164" fontId="1" fillId="0" borderId="44" xfId="0" applyNumberFormat="1" applyFont="1" applyBorder="1" applyAlignment="1">
      <alignment/>
    </xf>
    <xf numFmtId="0" fontId="1" fillId="0" borderId="32" xfId="0" applyFont="1" applyBorder="1" applyAlignment="1">
      <alignment/>
    </xf>
    <xf numFmtId="164" fontId="1" fillId="0" borderId="55" xfId="0" applyNumberFormat="1" applyFont="1" applyBorder="1" applyAlignment="1">
      <alignment/>
    </xf>
    <xf numFmtId="0" fontId="1" fillId="0" borderId="27" xfId="0" applyFont="1" applyBorder="1" applyAlignment="1">
      <alignment/>
    </xf>
    <xf numFmtId="166" fontId="1" fillId="0" borderId="6" xfId="0" applyNumberFormat="1" applyFont="1" applyBorder="1" applyAlignment="1">
      <alignment horizontal="right"/>
    </xf>
    <xf numFmtId="0" fontId="1" fillId="0" borderId="36" xfId="0" applyFont="1" applyBorder="1" applyAlignment="1">
      <alignment/>
    </xf>
    <xf numFmtId="164" fontId="1" fillId="0" borderId="56" xfId="0" applyNumberFormat="1" applyFont="1" applyBorder="1" applyAlignment="1">
      <alignment/>
    </xf>
    <xf numFmtId="0" fontId="2" fillId="0" borderId="49" xfId="0" applyFont="1" applyBorder="1" applyAlignment="1">
      <alignment/>
    </xf>
    <xf numFmtId="168" fontId="2" fillId="0" borderId="11" xfId="0" applyNumberFormat="1" applyFont="1" applyBorder="1" applyAlignment="1" applyProtection="1" quotePrefix="1">
      <alignment horizontal="left"/>
      <protection/>
    </xf>
    <xf numFmtId="168" fontId="2" fillId="0" borderId="0" xfId="0" applyNumberFormat="1" applyFont="1" applyBorder="1" applyAlignment="1" applyProtection="1">
      <alignment horizontal="left"/>
      <protection/>
    </xf>
    <xf numFmtId="164" fontId="1" fillId="2" borderId="7" xfId="0" applyNumberFormat="1" applyFont="1" applyFill="1" applyBorder="1" applyAlignment="1">
      <alignment/>
    </xf>
    <xf numFmtId="164" fontId="1" fillId="2" borderId="8" xfId="0" applyNumberFormat="1" applyFont="1" applyFill="1" applyBorder="1" applyAlignment="1">
      <alignment/>
    </xf>
    <xf numFmtId="1" fontId="1" fillId="2" borderId="13" xfId="0" applyNumberFormat="1" applyFont="1" applyFill="1" applyBorder="1" applyAlignment="1">
      <alignment horizontal="center"/>
    </xf>
    <xf numFmtId="164" fontId="1" fillId="2" borderId="40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164" fontId="2" fillId="0" borderId="43" xfId="0" applyNumberFormat="1" applyFont="1" applyFill="1" applyBorder="1" applyAlignment="1">
      <alignment/>
    </xf>
    <xf numFmtId="164" fontId="2" fillId="0" borderId="29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164" fontId="2" fillId="0" borderId="26" xfId="0" applyNumberFormat="1" applyFont="1" applyBorder="1" applyAlignment="1" quotePrefix="1">
      <alignment horizontal="right"/>
    </xf>
    <xf numFmtId="164" fontId="1" fillId="2" borderId="24" xfId="0" applyNumberFormat="1" applyFont="1" applyFill="1" applyBorder="1" applyAlignment="1" applyProtection="1">
      <alignment horizontal="left"/>
      <protection/>
    </xf>
    <xf numFmtId="164" fontId="1" fillId="2" borderId="25" xfId="0" applyNumberFormat="1" applyFont="1" applyFill="1" applyBorder="1" applyAlignment="1" applyProtection="1">
      <alignment horizontal="left"/>
      <protection/>
    </xf>
    <xf numFmtId="164" fontId="1" fillId="2" borderId="32" xfId="0" applyNumberFormat="1" applyFont="1" applyFill="1" applyBorder="1" applyAlignment="1">
      <alignment horizontal="center"/>
    </xf>
    <xf numFmtId="164" fontId="1" fillId="2" borderId="13" xfId="15" applyNumberFormat="1" applyFont="1" applyFill="1" applyBorder="1" applyAlignment="1" quotePrefix="1">
      <alignment horizontal="center"/>
    </xf>
    <xf numFmtId="164" fontId="1" fillId="2" borderId="18" xfId="15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 applyProtection="1">
      <alignment horizontal="left"/>
      <protection/>
    </xf>
    <xf numFmtId="2" fontId="2" fillId="0" borderId="53" xfId="15" applyNumberFormat="1" applyFont="1" applyFill="1" applyBorder="1" applyAlignment="1">
      <alignment/>
    </xf>
    <xf numFmtId="2" fontId="2" fillId="0" borderId="40" xfId="15" applyNumberFormat="1" applyFont="1" applyFill="1" applyBorder="1" applyAlignment="1">
      <alignment/>
    </xf>
    <xf numFmtId="164" fontId="2" fillId="0" borderId="38" xfId="0" applyNumberFormat="1" applyFont="1" applyFill="1" applyBorder="1" applyAlignment="1" applyProtection="1">
      <alignment horizontal="left"/>
      <protection/>
    </xf>
    <xf numFmtId="2" fontId="2" fillId="0" borderId="39" xfId="15" applyNumberFormat="1" applyFont="1" applyFill="1" applyBorder="1" applyAlignment="1">
      <alignment/>
    </xf>
    <xf numFmtId="164" fontId="2" fillId="0" borderId="32" xfId="0" applyNumberFormat="1" applyFont="1" applyFill="1" applyBorder="1" applyAlignment="1" applyProtection="1">
      <alignment horizontal="left"/>
      <protection/>
    </xf>
    <xf numFmtId="164" fontId="1" fillId="0" borderId="36" xfId="0" applyNumberFormat="1" applyFont="1" applyFill="1" applyBorder="1" applyAlignment="1" applyProtection="1">
      <alignment horizontal="left"/>
      <protection/>
    </xf>
    <xf numFmtId="164" fontId="1" fillId="0" borderId="56" xfId="15" applyNumberFormat="1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1" fillId="2" borderId="24" xfId="0" applyFont="1" applyFill="1" applyBorder="1" applyAlignment="1">
      <alignment horizontal="center"/>
    </xf>
    <xf numFmtId="1" fontId="1" fillId="2" borderId="23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164" fontId="1" fillId="0" borderId="16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0" fontId="2" fillId="0" borderId="38" xfId="0" applyFont="1" applyFill="1" applyBorder="1" applyAlignment="1">
      <alignment/>
    </xf>
    <xf numFmtId="164" fontId="11" fillId="0" borderId="2" xfId="0" applyNumberFormat="1" applyFont="1" applyFill="1" applyBorder="1" applyAlignment="1">
      <alignment vertical="center"/>
    </xf>
    <xf numFmtId="164" fontId="11" fillId="0" borderId="5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/>
    </xf>
    <xf numFmtId="164" fontId="11" fillId="0" borderId="3" xfId="0" applyNumberFormat="1" applyFont="1" applyFill="1" applyBorder="1" applyAlignment="1">
      <alignment vertical="center"/>
    </xf>
    <xf numFmtId="164" fontId="11" fillId="0" borderId="39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/>
    </xf>
    <xf numFmtId="164" fontId="1" fillId="0" borderId="6" xfId="0" applyNumberFormat="1" applyFont="1" applyFill="1" applyBorder="1" applyAlignment="1">
      <alignment vertical="center"/>
    </xf>
    <xf numFmtId="164" fontId="1" fillId="0" borderId="19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44" xfId="0" applyNumberFormat="1" applyFont="1" applyFill="1" applyBorder="1" applyAlignment="1">
      <alignment vertical="center"/>
    </xf>
    <xf numFmtId="164" fontId="1" fillId="0" borderId="57" xfId="0" applyNumberFormat="1" applyFont="1" applyFill="1" applyBorder="1" applyAlignment="1">
      <alignment vertical="center"/>
    </xf>
    <xf numFmtId="164" fontId="1" fillId="0" borderId="58" xfId="0" applyNumberFormat="1" applyFont="1" applyFill="1" applyBorder="1" applyAlignment="1">
      <alignment vertical="center"/>
    </xf>
    <xf numFmtId="164" fontId="19" fillId="0" borderId="57" xfId="0" applyNumberFormat="1" applyFont="1" applyFill="1" applyBorder="1" applyAlignment="1">
      <alignment vertical="center"/>
    </xf>
    <xf numFmtId="164" fontId="19" fillId="0" borderId="58" xfId="0" applyNumberFormat="1" applyFont="1" applyFill="1" applyBorder="1" applyAlignment="1">
      <alignment vertical="center"/>
    </xf>
    <xf numFmtId="164" fontId="19" fillId="0" borderId="16" xfId="0" applyNumberFormat="1" applyFont="1" applyFill="1" applyBorder="1" applyAlignment="1">
      <alignment vertical="center"/>
    </xf>
    <xf numFmtId="164" fontId="19" fillId="0" borderId="26" xfId="0" applyNumberFormat="1" applyFont="1" applyFill="1" applyBorder="1" applyAlignment="1">
      <alignment vertical="center"/>
    </xf>
    <xf numFmtId="164" fontId="19" fillId="0" borderId="6" xfId="0" applyNumberFormat="1" applyFont="1" applyFill="1" applyBorder="1" applyAlignment="1">
      <alignment vertical="center"/>
    </xf>
    <xf numFmtId="164" fontId="19" fillId="0" borderId="19" xfId="0" applyNumberFormat="1" applyFont="1" applyFill="1" applyBorder="1" applyAlignment="1">
      <alignment vertical="center"/>
    </xf>
    <xf numFmtId="0" fontId="1" fillId="0" borderId="36" xfId="0" applyFont="1" applyFill="1" applyBorder="1" applyAlignment="1">
      <alignment/>
    </xf>
    <xf numFmtId="164" fontId="1" fillId="0" borderId="33" xfId="15" applyNumberFormat="1" applyFont="1" applyFill="1" applyBorder="1" applyAlignment="1">
      <alignment/>
    </xf>
    <xf numFmtId="164" fontId="1" fillId="0" borderId="34" xfId="15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42" xfId="0" applyNumberFormat="1" applyFont="1" applyFill="1" applyBorder="1" applyAlignment="1">
      <alignment/>
    </xf>
    <xf numFmtId="0" fontId="2" fillId="0" borderId="43" xfId="0" applyFont="1" applyFill="1" applyBorder="1" applyAlignment="1">
      <alignment/>
    </xf>
    <xf numFmtId="164" fontId="2" fillId="0" borderId="42" xfId="0" applyNumberFormat="1" applyFont="1" applyFill="1" applyBorder="1" applyAlignment="1">
      <alignment/>
    </xf>
    <xf numFmtId="0" fontId="2" fillId="0" borderId="51" xfId="0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55" xfId="0" applyNumberFormat="1" applyFont="1" applyFill="1" applyBorder="1" applyAlignment="1">
      <alignment/>
    </xf>
    <xf numFmtId="164" fontId="1" fillId="0" borderId="44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64" fontId="1" fillId="0" borderId="12" xfId="0" applyNumberFormat="1" applyFont="1" applyFill="1" applyBorder="1" applyAlignment="1">
      <alignment vertical="center"/>
    </xf>
    <xf numFmtId="164" fontId="1" fillId="0" borderId="44" xfId="0" applyNumberFormat="1" applyFont="1" applyFill="1" applyBorder="1" applyAlignment="1">
      <alignment vertical="center"/>
    </xf>
    <xf numFmtId="164" fontId="1" fillId="0" borderId="13" xfId="0" applyNumberFormat="1" applyFont="1" applyFill="1" applyBorder="1" applyAlignment="1">
      <alignment/>
    </xf>
    <xf numFmtId="164" fontId="1" fillId="0" borderId="55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164" fontId="1" fillId="2" borderId="31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51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2" fillId="0" borderId="25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1" fillId="2" borderId="59" xfId="0" applyFont="1" applyFill="1" applyBorder="1" applyAlignment="1" quotePrefix="1">
      <alignment horizontal="center"/>
    </xf>
    <xf numFmtId="0" fontId="1" fillId="2" borderId="60" xfId="0" applyFont="1" applyFill="1" applyBorder="1" applyAlignment="1" quotePrefix="1">
      <alignment horizontal="center"/>
    </xf>
    <xf numFmtId="0" fontId="1" fillId="2" borderId="61" xfId="0" applyFont="1" applyFill="1" applyBorder="1" applyAlignment="1" quotePrefix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177" fontId="2" fillId="0" borderId="39" xfId="0" applyNumberFormat="1" applyFont="1" applyFill="1" applyBorder="1" applyAlignment="1">
      <alignment/>
    </xf>
    <xf numFmtId="176" fontId="2" fillId="0" borderId="39" xfId="0" applyNumberFormat="1" applyFont="1" applyFill="1" applyBorder="1" applyAlignment="1">
      <alignment/>
    </xf>
    <xf numFmtId="0" fontId="1" fillId="0" borderId="62" xfId="0" applyFont="1" applyBorder="1" applyAlignment="1">
      <alignment horizontal="center" vertical="center"/>
    </xf>
    <xf numFmtId="176" fontId="19" fillId="0" borderId="63" xfId="0" applyNumberFormat="1" applyFont="1" applyBorder="1" applyAlignment="1">
      <alignment vertical="center"/>
    </xf>
    <xf numFmtId="177" fontId="19" fillId="0" borderId="64" xfId="0" applyNumberFormat="1" applyFont="1" applyBorder="1" applyAlignment="1">
      <alignment vertical="center"/>
    </xf>
    <xf numFmtId="176" fontId="19" fillId="0" borderId="56" xfId="0" applyNumberFormat="1" applyFont="1" applyFill="1" applyBorder="1" applyAlignment="1">
      <alignment vertical="center"/>
    </xf>
    <xf numFmtId="177" fontId="19" fillId="0" borderId="64" xfId="0" applyNumberFormat="1" applyFont="1" applyFill="1" applyBorder="1" applyAlignment="1">
      <alignment vertical="center"/>
    </xf>
    <xf numFmtId="176" fontId="19" fillId="0" borderId="63" xfId="0" applyNumberFormat="1" applyFont="1" applyFill="1" applyBorder="1" applyAlignment="1">
      <alignment vertical="center"/>
    </xf>
    <xf numFmtId="177" fontId="19" fillId="0" borderId="63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horizontal="left"/>
    </xf>
    <xf numFmtId="177" fontId="2" fillId="0" borderId="39" xfId="0" applyNumberFormat="1" applyFont="1" applyFill="1" applyBorder="1" applyAlignment="1">
      <alignment horizontal="left"/>
    </xf>
    <xf numFmtId="178" fontId="2" fillId="0" borderId="3" xfId="0" applyNumberFormat="1" applyFont="1" applyBorder="1" applyAlignment="1">
      <alignment/>
    </xf>
    <xf numFmtId="178" fontId="2" fillId="0" borderId="3" xfId="0" applyNumberFormat="1" applyFont="1" applyFill="1" applyBorder="1" applyAlignment="1">
      <alignment horizontal="left"/>
    </xf>
    <xf numFmtId="178" fontId="2" fillId="0" borderId="39" xfId="0" applyNumberFormat="1" applyFont="1" applyFill="1" applyBorder="1" applyAlignment="1">
      <alignment horizontal="left"/>
    </xf>
    <xf numFmtId="0" fontId="1" fillId="0" borderId="28" xfId="0" applyFont="1" applyBorder="1" applyAlignment="1">
      <alignment horizontal="center" vertical="center"/>
    </xf>
    <xf numFmtId="176" fontId="1" fillId="0" borderId="54" xfId="0" applyNumberFormat="1" applyFont="1" applyBorder="1" applyAlignment="1">
      <alignment vertical="center"/>
    </xf>
    <xf numFmtId="177" fontId="1" fillId="0" borderId="49" xfId="0" applyNumberFormat="1" applyFont="1" applyBorder="1" applyAlignment="1">
      <alignment vertical="center"/>
    </xf>
    <xf numFmtId="176" fontId="1" fillId="0" borderId="29" xfId="0" applyNumberFormat="1" applyFont="1" applyBorder="1" applyAlignment="1">
      <alignment vertical="center"/>
    </xf>
    <xf numFmtId="177" fontId="1" fillId="0" borderId="54" xfId="0" applyNumberFormat="1" applyFont="1" applyFill="1" applyBorder="1" applyAlignment="1">
      <alignment vertical="center"/>
    </xf>
    <xf numFmtId="177" fontId="1" fillId="0" borderId="49" xfId="0" applyNumberFormat="1" applyFont="1" applyFill="1" applyBorder="1" applyAlignment="1">
      <alignment vertical="center"/>
    </xf>
    <xf numFmtId="177" fontId="1" fillId="0" borderId="56" xfId="0" applyNumberFormat="1" applyFont="1" applyFill="1" applyBorder="1" applyAlignment="1">
      <alignment vertical="center"/>
    </xf>
    <xf numFmtId="177" fontId="1" fillId="0" borderId="64" xfId="0" applyNumberFormat="1" applyFont="1" applyFill="1" applyBorder="1" applyAlignment="1">
      <alignment vertical="center"/>
    </xf>
    <xf numFmtId="177" fontId="19" fillId="0" borderId="56" xfId="0" applyNumberFormat="1" applyFont="1" applyFill="1" applyBorder="1" applyAlignment="1">
      <alignment vertical="center"/>
    </xf>
    <xf numFmtId="177" fontId="1" fillId="0" borderId="65" xfId="0" applyNumberFormat="1" applyFont="1" applyFill="1" applyBorder="1" applyAlignment="1">
      <alignment horizontal="left"/>
    </xf>
    <xf numFmtId="177" fontId="1" fillId="0" borderId="65" xfId="0" applyNumberFormat="1" applyFont="1" applyFill="1" applyBorder="1" applyAlignment="1">
      <alignment/>
    </xf>
    <xf numFmtId="0" fontId="1" fillId="2" borderId="45" xfId="0" applyFont="1" applyFill="1" applyBorder="1" applyAlignment="1">
      <alignment horizontal="left"/>
    </xf>
    <xf numFmtId="0" fontId="1" fillId="2" borderId="46" xfId="0" applyFont="1" applyFill="1" applyBorder="1" applyAlignment="1" quotePrefix="1">
      <alignment horizontal="center"/>
    </xf>
    <xf numFmtId="176" fontId="2" fillId="0" borderId="39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right"/>
    </xf>
    <xf numFmtId="176" fontId="2" fillId="0" borderId="39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/>
    </xf>
    <xf numFmtId="176" fontId="1" fillId="0" borderId="49" xfId="0" applyNumberFormat="1" applyFont="1" applyBorder="1" applyAlignment="1">
      <alignment horizontal="center" vertical="center"/>
    </xf>
    <xf numFmtId="176" fontId="1" fillId="0" borderId="33" xfId="0" applyNumberFormat="1" applyFont="1" applyFill="1" applyBorder="1" applyAlignment="1">
      <alignment horizontal="center" vertical="center"/>
    </xf>
    <xf numFmtId="176" fontId="1" fillId="0" borderId="64" xfId="0" applyNumberFormat="1" applyFont="1" applyFill="1" applyBorder="1" applyAlignment="1">
      <alignment horizontal="center" vertical="center"/>
    </xf>
    <xf numFmtId="176" fontId="1" fillId="0" borderId="65" xfId="0" applyNumberFormat="1" applyFont="1" applyFill="1" applyBorder="1" applyAlignment="1">
      <alignment horizontal="center" vertical="center"/>
    </xf>
    <xf numFmtId="176" fontId="2" fillId="0" borderId="39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12" xfId="0" applyNumberFormat="1" applyFont="1" applyFill="1" applyBorder="1" applyAlignment="1">
      <alignment horizontal="center"/>
    </xf>
    <xf numFmtId="176" fontId="1" fillId="0" borderId="63" xfId="0" applyNumberFormat="1" applyFont="1" applyFill="1" applyBorder="1" applyAlignment="1">
      <alignment horizontal="center" vertical="center"/>
    </xf>
    <xf numFmtId="39" fontId="1" fillId="2" borderId="24" xfId="0" applyNumberFormat="1" applyFont="1" applyFill="1" applyBorder="1" applyAlignment="1" applyProtection="1">
      <alignment horizontal="center" vertical="center"/>
      <protection/>
    </xf>
    <xf numFmtId="177" fontId="1" fillId="2" borderId="32" xfId="0" applyNumberFormat="1" applyFont="1" applyFill="1" applyBorder="1" applyAlignment="1">
      <alignment horizontal="left" vertical="center"/>
    </xf>
    <xf numFmtId="39" fontId="1" fillId="2" borderId="15" xfId="0" applyNumberFormat="1" applyFont="1" applyFill="1" applyBorder="1" applyAlignment="1" applyProtection="1">
      <alignment horizontal="center" vertical="center"/>
      <protection/>
    </xf>
    <xf numFmtId="39" fontId="1" fillId="2" borderId="1" xfId="0" applyNumberFormat="1" applyFont="1" applyFill="1" applyBorder="1" applyAlignment="1" applyProtection="1">
      <alignment horizontal="center" vertical="center"/>
      <protection/>
    </xf>
    <xf numFmtId="39" fontId="1" fillId="2" borderId="4" xfId="0" applyNumberFormat="1" applyFont="1" applyFill="1" applyBorder="1" applyAlignment="1" applyProtection="1">
      <alignment horizontal="center" vertical="center" wrapText="1"/>
      <protection/>
    </xf>
    <xf numFmtId="39" fontId="1" fillId="2" borderId="1" xfId="0" applyNumberFormat="1" applyFont="1" applyFill="1" applyBorder="1" applyAlignment="1" applyProtection="1">
      <alignment horizontal="center" vertical="center" wrapText="1"/>
      <protection/>
    </xf>
    <xf numFmtId="39" fontId="1" fillId="2" borderId="40" xfId="0" applyNumberFormat="1" applyFont="1" applyFill="1" applyBorder="1" applyAlignment="1" applyProtection="1">
      <alignment horizontal="center" vertical="center" wrapText="1"/>
      <protection/>
    </xf>
    <xf numFmtId="177" fontId="2" fillId="0" borderId="15" xfId="0" applyNumberFormat="1" applyFont="1" applyBorder="1" applyAlignment="1">
      <alignment/>
    </xf>
    <xf numFmtId="177" fontId="2" fillId="0" borderId="1" xfId="0" applyNumberFormat="1" applyFont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177" fontId="1" fillId="0" borderId="63" xfId="0" applyNumberFormat="1" applyFont="1" applyFill="1" applyBorder="1" applyAlignment="1">
      <alignment vertical="center"/>
    </xf>
    <xf numFmtId="176" fontId="1" fillId="0" borderId="56" xfId="0" applyNumberFormat="1" applyFont="1" applyFill="1" applyBorder="1" applyAlignment="1">
      <alignment horizontal="center" vertical="center"/>
    </xf>
    <xf numFmtId="39" fontId="1" fillId="2" borderId="18" xfId="0" applyNumberFormat="1" applyFont="1" applyFill="1" applyBorder="1" applyAlignment="1" applyProtection="1">
      <alignment horizontal="center" vertical="center"/>
      <protection/>
    </xf>
    <xf numFmtId="39" fontId="1" fillId="2" borderId="5" xfId="0" applyNumberFormat="1" applyFont="1" applyFill="1" applyBorder="1" applyAlignment="1" applyProtection="1">
      <alignment horizontal="center" vertical="center"/>
      <protection/>
    </xf>
    <xf numFmtId="39" fontId="1" fillId="2" borderId="6" xfId="0" applyNumberFormat="1" applyFont="1" applyFill="1" applyBorder="1" applyAlignment="1" applyProtection="1">
      <alignment horizontal="center" vertical="center" wrapText="1"/>
      <protection/>
    </xf>
    <xf numFmtId="39" fontId="1" fillId="2" borderId="19" xfId="0" applyNumberFormat="1" applyFont="1" applyFill="1" applyBorder="1" applyAlignment="1" applyProtection="1">
      <alignment horizontal="center" vertical="center" wrapText="1"/>
      <protection/>
    </xf>
    <xf numFmtId="0" fontId="2" fillId="2" borderId="24" xfId="0" applyFont="1" applyFill="1" applyBorder="1" applyAlignment="1">
      <alignment horizontal="center"/>
    </xf>
    <xf numFmtId="0" fontId="1" fillId="2" borderId="32" xfId="0" applyFont="1" applyFill="1" applyBorder="1" applyAlignment="1">
      <alignment/>
    </xf>
    <xf numFmtId="0" fontId="1" fillId="2" borderId="15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40" xfId="0" applyFont="1" applyFill="1" applyBorder="1" applyAlignment="1">
      <alignment horizontal="right"/>
    </xf>
    <xf numFmtId="168" fontId="2" fillId="0" borderId="39" xfId="15" applyNumberFormat="1" applyFont="1" applyBorder="1" applyAlignment="1">
      <alignment horizontal="right" vertical="center"/>
    </xf>
    <xf numFmtId="168" fontId="2" fillId="0" borderId="39" xfId="15" applyNumberFormat="1" applyFont="1" applyFill="1" applyBorder="1" applyAlignment="1">
      <alignment horizontal="right" vertical="center"/>
    </xf>
    <xf numFmtId="168" fontId="2" fillId="0" borderId="40" xfId="15" applyNumberFormat="1" applyFont="1" applyFill="1" applyBorder="1" applyAlignment="1">
      <alignment horizontal="right" vertical="center"/>
    </xf>
    <xf numFmtId="43" fontId="1" fillId="0" borderId="54" xfId="15" applyFont="1" applyBorder="1" applyAlignment="1">
      <alignment horizontal="right"/>
    </xf>
    <xf numFmtId="43" fontId="1" fillId="0" borderId="49" xfId="15" applyFont="1" applyBorder="1" applyAlignment="1">
      <alignment horizontal="right"/>
    </xf>
    <xf numFmtId="43" fontId="1" fillId="0" borderId="29" xfId="15" applyFont="1" applyBorder="1" applyAlignment="1">
      <alignment horizontal="right" vertical="center"/>
    </xf>
    <xf numFmtId="168" fontId="1" fillId="0" borderId="29" xfId="15" applyNumberFormat="1" applyFont="1" applyBorder="1" applyAlignment="1">
      <alignment horizontal="right" vertical="center"/>
    </xf>
    <xf numFmtId="43" fontId="1" fillId="0" borderId="56" xfId="15" applyFont="1" applyFill="1" applyBorder="1" applyAlignment="1">
      <alignment horizontal="right" vertical="center"/>
    </xf>
    <xf numFmtId="168" fontId="1" fillId="0" borderId="64" xfId="15" applyNumberFormat="1" applyFont="1" applyFill="1" applyBorder="1" applyAlignment="1">
      <alignment horizontal="right" vertical="center"/>
    </xf>
    <xf numFmtId="43" fontId="1" fillId="0" borderId="56" xfId="15" applyNumberFormat="1" applyFont="1" applyFill="1" applyBorder="1" applyAlignment="1">
      <alignment horizontal="right" vertical="center"/>
    </xf>
    <xf numFmtId="168" fontId="1" fillId="0" borderId="65" xfId="15" applyNumberFormat="1" applyFont="1" applyFill="1" applyBorder="1" applyAlignment="1">
      <alignment horizontal="right" vertical="center"/>
    </xf>
    <xf numFmtId="0" fontId="1" fillId="2" borderId="45" xfId="0" applyFont="1" applyFill="1" applyBorder="1" applyAlignment="1">
      <alignment horizontal="left" vertical="center"/>
    </xf>
    <xf numFmtId="0" fontId="1" fillId="2" borderId="46" xfId="0" applyFont="1" applyFill="1" applyBorder="1" applyAlignment="1" quotePrefix="1">
      <alignment horizontal="center" vertical="center"/>
    </xf>
    <xf numFmtId="0" fontId="1" fillId="2" borderId="59" xfId="0" applyFont="1" applyFill="1" applyBorder="1" applyAlignment="1" quotePrefix="1">
      <alignment horizontal="center" vertical="center"/>
    </xf>
    <xf numFmtId="0" fontId="1" fillId="2" borderId="60" xfId="0" applyFont="1" applyFill="1" applyBorder="1" applyAlignment="1" quotePrefix="1">
      <alignment horizontal="center" vertical="center"/>
    </xf>
    <xf numFmtId="0" fontId="1" fillId="2" borderId="61" xfId="0" applyFont="1" applyFill="1" applyBorder="1" applyAlignment="1" quotePrefix="1">
      <alignment horizontal="center" vertical="center"/>
    </xf>
    <xf numFmtId="177" fontId="2" fillId="0" borderId="12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40" xfId="0" applyNumberFormat="1" applyFont="1" applyFill="1" applyBorder="1" applyAlignment="1">
      <alignment/>
    </xf>
    <xf numFmtId="177" fontId="1" fillId="0" borderId="29" xfId="0" applyNumberFormat="1" applyFont="1" applyFill="1" applyBorder="1" applyAlignment="1">
      <alignment vertical="center"/>
    </xf>
    <xf numFmtId="177" fontId="1" fillId="0" borderId="33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/>
    </xf>
    <xf numFmtId="176" fontId="1" fillId="0" borderId="49" xfId="0" applyNumberFormat="1" applyFont="1" applyFill="1" applyBorder="1" applyAlignment="1">
      <alignment horizontal="center" vertical="center"/>
    </xf>
    <xf numFmtId="176" fontId="1" fillId="0" borderId="29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6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1" fillId="2" borderId="2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right" vertical="center"/>
    </xf>
    <xf numFmtId="0" fontId="1" fillId="2" borderId="24" xfId="0" applyFont="1" applyFill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168" fontId="2" fillId="0" borderId="42" xfId="0" applyNumberFormat="1" applyFont="1" applyBorder="1" applyAlignment="1" applyProtection="1">
      <alignment horizontal="right" vertical="center"/>
      <protection/>
    </xf>
    <xf numFmtId="168" fontId="2" fillId="0" borderId="44" xfId="0" applyNumberFormat="1" applyFont="1" applyBorder="1" applyAlignment="1" applyProtection="1">
      <alignment horizontal="right" vertical="center"/>
      <protection/>
    </xf>
    <xf numFmtId="2" fontId="2" fillId="0" borderId="0" xfId="0" applyNumberFormat="1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NumberFormat="1" applyFont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168" fontId="2" fillId="0" borderId="44" xfId="0" applyNumberFormat="1" applyFont="1" applyFill="1" applyBorder="1" applyAlignment="1" applyProtection="1">
      <alignment horizontal="right" vertical="center"/>
      <protection/>
    </xf>
    <xf numFmtId="0" fontId="2" fillId="0" borderId="28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68" fontId="2" fillId="0" borderId="39" xfId="0" applyNumberFormat="1" applyFont="1" applyBorder="1" applyAlignment="1" applyProtection="1">
      <alignment horizontal="center" vertical="center"/>
      <protection/>
    </xf>
    <xf numFmtId="168" fontId="2" fillId="0" borderId="4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81" fontId="11" fillId="0" borderId="0" xfId="0" applyNumberFormat="1" applyFont="1" applyAlignment="1">
      <alignment horizontal="center" vertical="center"/>
    </xf>
    <xf numFmtId="169" fontId="13" fillId="0" borderId="0" xfId="0" applyNumberFormat="1" applyFont="1" applyAlignment="1">
      <alignment horizontal="center" vertical="center"/>
    </xf>
    <xf numFmtId="181" fontId="19" fillId="0" borderId="0" xfId="0" applyNumberFormat="1" applyFont="1" applyAlignment="1">
      <alignment horizontal="center" vertical="center"/>
    </xf>
    <xf numFmtId="181" fontId="13" fillId="0" borderId="0" xfId="0" applyNumberFormat="1" applyFont="1" applyAlignment="1">
      <alignment horizontal="center" vertical="center"/>
    </xf>
    <xf numFmtId="0" fontId="19" fillId="2" borderId="45" xfId="0" applyFont="1" applyFill="1" applyBorder="1" applyAlignment="1" applyProtection="1">
      <alignment horizontal="left" vertical="center"/>
      <protection/>
    </xf>
    <xf numFmtId="0" fontId="19" fillId="2" borderId="60" xfId="0" applyFont="1" applyFill="1" applyBorder="1" applyAlignment="1" quotePrefix="1">
      <alignment horizontal="center" vertical="center"/>
    </xf>
    <xf numFmtId="0" fontId="19" fillId="2" borderId="60" xfId="0" applyNumberFormat="1" applyFont="1" applyFill="1" applyBorder="1" applyAlignment="1" quotePrefix="1">
      <alignment horizontal="center" vertical="center"/>
    </xf>
    <xf numFmtId="0" fontId="19" fillId="2" borderId="47" xfId="0" applyNumberFormat="1" applyFont="1" applyFill="1" applyBorder="1" applyAlignment="1">
      <alignment horizontal="center" vertical="center"/>
    </xf>
    <xf numFmtId="168" fontId="2" fillId="0" borderId="44" xfId="0" applyNumberFormat="1" applyFont="1" applyBorder="1" applyAlignment="1">
      <alignment horizontal="right" vertical="center"/>
    </xf>
    <xf numFmtId="168" fontId="2" fillId="0" borderId="44" xfId="0" applyNumberFormat="1" applyFont="1" applyFill="1" applyBorder="1" applyAlignment="1">
      <alignment horizontal="right" vertical="center"/>
    </xf>
    <xf numFmtId="168" fontId="2" fillId="0" borderId="44" xfId="15" applyNumberFormat="1" applyFont="1" applyFill="1" applyBorder="1" applyAlignment="1">
      <alignment horizontal="right" vertical="center"/>
    </xf>
    <xf numFmtId="168" fontId="2" fillId="0" borderId="55" xfId="15" applyNumberFormat="1" applyFont="1" applyFill="1" applyBorder="1" applyAlignment="1">
      <alignment horizontal="right" vertical="center"/>
    </xf>
    <xf numFmtId="0" fontId="19" fillId="0" borderId="28" xfId="0" applyFont="1" applyBorder="1" applyAlignment="1" applyProtection="1">
      <alignment horizontal="left" vertical="center"/>
      <protection/>
    </xf>
    <xf numFmtId="168" fontId="19" fillId="0" borderId="29" xfId="15" applyNumberFormat="1" applyFont="1" applyBorder="1" applyAlignment="1">
      <alignment horizontal="right" vertical="center"/>
    </xf>
    <xf numFmtId="168" fontId="19" fillId="0" borderId="29" xfId="15" applyNumberFormat="1" applyFont="1" applyFill="1" applyBorder="1" applyAlignment="1">
      <alignment horizontal="right" vertical="center"/>
    </xf>
    <xf numFmtId="168" fontId="19" fillId="0" borderId="50" xfId="15" applyNumberFormat="1" applyFont="1" applyFill="1" applyBorder="1" applyAlignment="1">
      <alignment horizontal="right" vertical="center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47" xfId="0" applyFont="1" applyFill="1" applyBorder="1" applyAlignment="1" quotePrefix="1">
      <alignment horizontal="center"/>
    </xf>
    <xf numFmtId="0" fontId="2" fillId="0" borderId="44" xfId="0" applyFont="1" applyBorder="1" applyAlignment="1">
      <alignment/>
    </xf>
    <xf numFmtId="0" fontId="19" fillId="2" borderId="35" xfId="0" applyFont="1" applyFill="1" applyBorder="1" applyAlignment="1">
      <alignment horizontal="left"/>
    </xf>
    <xf numFmtId="0" fontId="19" fillId="2" borderId="46" xfId="0" applyFont="1" applyFill="1" applyBorder="1" applyAlignment="1" quotePrefix="1">
      <alignment horizontal="center"/>
    </xf>
    <xf numFmtId="0" fontId="19" fillId="2" borderId="59" xfId="0" applyFont="1" applyFill="1" applyBorder="1" applyAlignment="1" quotePrefix="1">
      <alignment horizontal="center"/>
    </xf>
    <xf numFmtId="0" fontId="19" fillId="2" borderId="60" xfId="0" applyFont="1" applyFill="1" applyBorder="1" applyAlignment="1" quotePrefix="1">
      <alignment horizontal="center"/>
    </xf>
    <xf numFmtId="0" fontId="19" fillId="2" borderId="61" xfId="0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12" xfId="15" applyNumberFormat="1" applyFont="1" applyFill="1" applyBorder="1" applyAlignment="1">
      <alignment/>
    </xf>
    <xf numFmtId="43" fontId="2" fillId="0" borderId="39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43" fontId="2" fillId="0" borderId="12" xfId="15" applyNumberFormat="1" applyFont="1" applyFill="1" applyBorder="1" applyAlignment="1">
      <alignment/>
    </xf>
    <xf numFmtId="43" fontId="2" fillId="0" borderId="39" xfId="15" applyNumberFormat="1" applyFont="1" applyFill="1" applyBorder="1" applyAlignment="1">
      <alignment/>
    </xf>
    <xf numFmtId="43" fontId="2" fillId="0" borderId="39" xfId="15" applyNumberFormat="1" applyFont="1" applyFill="1" applyBorder="1" applyAlignment="1" quotePrefix="1">
      <alignment horizontal="right"/>
    </xf>
    <xf numFmtId="43" fontId="2" fillId="0" borderId="0" xfId="15" applyNumberFormat="1" applyFont="1" applyFill="1" applyBorder="1" applyAlignment="1">
      <alignment horizontal="right"/>
    </xf>
    <xf numFmtId="43" fontId="2" fillId="0" borderId="39" xfId="15" applyNumberFormat="1" applyFont="1" applyFill="1" applyBorder="1" applyAlignment="1">
      <alignment horizontal="right"/>
    </xf>
    <xf numFmtId="43" fontId="2" fillId="0" borderId="15" xfId="15" applyNumberFormat="1" applyFont="1" applyFill="1" applyBorder="1" applyAlignment="1">
      <alignment/>
    </xf>
    <xf numFmtId="43" fontId="2" fillId="0" borderId="40" xfId="15" applyNumberFormat="1" applyFont="1" applyFill="1" applyBorder="1" applyAlignment="1">
      <alignment/>
    </xf>
    <xf numFmtId="0" fontId="19" fillId="0" borderId="22" xfId="0" applyFont="1" applyBorder="1" applyAlignment="1">
      <alignment horizontal="center" vertical="center"/>
    </xf>
    <xf numFmtId="43" fontId="19" fillId="0" borderId="14" xfId="15" applyNumberFormat="1" applyFont="1" applyBorder="1" applyAlignment="1">
      <alignment horizontal="center" vertical="center"/>
    </xf>
    <xf numFmtId="43" fontId="19" fillId="0" borderId="49" xfId="15" applyNumberFormat="1" applyFont="1" applyBorder="1" applyAlignment="1">
      <alignment horizontal="center" vertical="center"/>
    </xf>
    <xf numFmtId="43" fontId="19" fillId="0" borderId="49" xfId="15" applyNumberFormat="1" applyFont="1" applyFill="1" applyBorder="1" applyAlignment="1">
      <alignment horizontal="center" vertical="center"/>
    </xf>
    <xf numFmtId="43" fontId="19" fillId="0" borderId="29" xfId="15" applyNumberFormat="1" applyFont="1" applyFill="1" applyBorder="1" applyAlignment="1">
      <alignment horizontal="center" vertical="center"/>
    </xf>
    <xf numFmtId="43" fontId="19" fillId="0" borderId="14" xfId="15" applyNumberFormat="1" applyFont="1" applyFill="1" applyBorder="1" applyAlignment="1">
      <alignment horizontal="center" vertical="center"/>
    </xf>
    <xf numFmtId="43" fontId="19" fillId="0" borderId="66" xfId="15" applyNumberFormat="1" applyFont="1" applyFill="1" applyBorder="1" applyAlignment="1">
      <alignment horizontal="center" vertical="center"/>
    </xf>
    <xf numFmtId="164" fontId="2" fillId="0" borderId="9" xfId="0" applyNumberFormat="1" applyFont="1" applyBorder="1" applyAlignment="1" quotePrefix="1">
      <alignment horizontal="right"/>
    </xf>
    <xf numFmtId="164" fontId="2" fillId="0" borderId="44" xfId="0" applyNumberFormat="1" applyFont="1" applyBorder="1" applyAlignment="1" quotePrefix="1">
      <alignment horizontal="right"/>
    </xf>
    <xf numFmtId="164" fontId="2" fillId="0" borderId="3" xfId="0" applyNumberFormat="1" applyFont="1" applyBorder="1" applyAlignment="1" quotePrefix="1">
      <alignment horizontal="right"/>
    </xf>
    <xf numFmtId="164" fontId="2" fillId="0" borderId="44" xfId="0" applyNumberFormat="1" applyFont="1" applyFill="1" applyBorder="1" applyAlignment="1" quotePrefix="1">
      <alignment horizontal="right"/>
    </xf>
    <xf numFmtId="0" fontId="2" fillId="0" borderId="36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/>
    </xf>
    <xf numFmtId="164" fontId="11" fillId="0" borderId="39" xfId="0" applyNumberFormat="1" applyFont="1" applyFill="1" applyBorder="1" applyAlignment="1" quotePrefix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165" fontId="1" fillId="2" borderId="26" xfId="23" applyNumberFormat="1" applyFont="1" applyFill="1" applyBorder="1" applyAlignment="1" applyProtection="1">
      <alignment horizontal="center" vertical="center"/>
      <protection/>
    </xf>
    <xf numFmtId="166" fontId="2" fillId="0" borderId="44" xfId="23" applyNumberFormat="1" applyFont="1" applyBorder="1" applyAlignment="1" applyProtection="1">
      <alignment horizontal="center" vertical="center"/>
      <protection/>
    </xf>
    <xf numFmtId="164" fontId="1" fillId="0" borderId="64" xfId="23" applyNumberFormat="1" applyFont="1" applyBorder="1" applyAlignment="1">
      <alignment horizontal="center" vertical="center"/>
      <protection/>
    </xf>
    <xf numFmtId="164" fontId="1" fillId="0" borderId="56" xfId="23" applyNumberFormat="1" applyFont="1" applyBorder="1" applyAlignment="1">
      <alignment horizontal="center" vertical="center"/>
      <protection/>
    </xf>
    <xf numFmtId="164" fontId="1" fillId="0" borderId="34" xfId="23" applyNumberFormat="1" applyFont="1" applyBorder="1" applyAlignment="1">
      <alignment horizontal="center" vertical="center"/>
      <protection/>
    </xf>
    <xf numFmtId="165" fontId="1" fillId="0" borderId="36" xfId="23" applyNumberFormat="1" applyFont="1" applyBorder="1" applyAlignment="1" applyProtection="1">
      <alignment horizontal="center" vertical="center"/>
      <protection/>
    </xf>
    <xf numFmtId="166" fontId="2" fillId="0" borderId="3" xfId="23" applyNumberFormat="1" applyFont="1" applyBorder="1" applyAlignment="1" applyProtection="1">
      <alignment horizontal="center" vertical="center"/>
      <protection/>
    </xf>
    <xf numFmtId="164" fontId="1" fillId="0" borderId="33" xfId="23" applyNumberFormat="1" applyFont="1" applyBorder="1" applyAlignment="1">
      <alignment horizontal="center" vertical="center"/>
      <protection/>
    </xf>
    <xf numFmtId="165" fontId="1" fillId="2" borderId="13" xfId="23" applyNumberFormat="1" applyFont="1" applyFill="1" applyBorder="1" applyAlignment="1" applyProtection="1">
      <alignment horizontal="center" vertical="center"/>
      <protection/>
    </xf>
    <xf numFmtId="164" fontId="2" fillId="0" borderId="12" xfId="23" applyNumberFormat="1" applyFont="1" applyBorder="1" applyAlignment="1">
      <alignment horizontal="center" vertical="center"/>
      <protection/>
    </xf>
    <xf numFmtId="165" fontId="1" fillId="2" borderId="6" xfId="23" applyNumberFormat="1" applyFont="1" applyFill="1" applyBorder="1" applyAlignment="1" applyProtection="1">
      <alignment horizontal="center" vertical="center"/>
      <protection/>
    </xf>
    <xf numFmtId="2" fontId="1" fillId="0" borderId="12" xfId="0" applyNumberFormat="1" applyFont="1" applyBorder="1" applyAlignment="1">
      <alignment horizontal="right" vertical="center"/>
    </xf>
    <xf numFmtId="165" fontId="1" fillId="2" borderId="40" xfId="23" applyNumberFormat="1" applyFont="1" applyFill="1" applyBorder="1" applyAlignment="1" applyProtection="1">
      <alignment horizontal="center" vertical="center"/>
      <protection/>
    </xf>
    <xf numFmtId="164" fontId="2" fillId="0" borderId="39" xfId="23" applyNumberFormat="1" applyFont="1" applyBorder="1" applyAlignment="1">
      <alignment horizontal="center" vertical="center"/>
      <protection/>
    </xf>
    <xf numFmtId="164" fontId="1" fillId="0" borderId="65" xfId="23" applyNumberFormat="1" applyFont="1" applyBorder="1" applyAlignment="1">
      <alignment horizontal="center" vertical="center"/>
      <protection/>
    </xf>
    <xf numFmtId="165" fontId="1" fillId="2" borderId="16" xfId="23" applyNumberFormat="1" applyFont="1" applyFill="1" applyBorder="1" applyAlignment="1" applyProtection="1">
      <alignment horizontal="center" vertical="center"/>
      <protection/>
    </xf>
    <xf numFmtId="164" fontId="2" fillId="0" borderId="12" xfId="23" applyNumberFormat="1" applyFont="1" applyBorder="1" applyAlignment="1">
      <alignment horizontal="center"/>
      <protection/>
    </xf>
    <xf numFmtId="165" fontId="1" fillId="2" borderId="15" xfId="23" applyNumberFormat="1" applyFont="1" applyFill="1" applyBorder="1" applyAlignment="1" applyProtection="1">
      <alignment horizontal="center" vertical="center"/>
      <protection/>
    </xf>
    <xf numFmtId="164" fontId="2" fillId="0" borderId="9" xfId="23" applyNumberFormat="1" applyFont="1" applyBorder="1" applyAlignment="1">
      <alignment horizontal="center" vertical="center"/>
      <protection/>
    </xf>
    <xf numFmtId="1" fontId="2" fillId="0" borderId="0" xfId="0" applyNumberFormat="1" applyFont="1" applyAlignment="1" quotePrefix="1">
      <alignment horizontal="left"/>
    </xf>
    <xf numFmtId="1" fontId="1" fillId="2" borderId="6" xfId="0" applyNumberFormat="1" applyFont="1" applyFill="1" applyBorder="1" applyAlignment="1" quotePrefix="1">
      <alignment horizontal="center"/>
    </xf>
    <xf numFmtId="164" fontId="1" fillId="0" borderId="3" xfId="0" applyNumberFormat="1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42" xfId="0" applyFont="1" applyBorder="1" applyAlignment="1">
      <alignment/>
    </xf>
    <xf numFmtId="164" fontId="1" fillId="0" borderId="44" xfId="0" applyNumberFormat="1" applyFont="1" applyBorder="1" applyAlignment="1">
      <alignment horizontal="center"/>
    </xf>
    <xf numFmtId="164" fontId="2" fillId="0" borderId="55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8" fillId="0" borderId="25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32" xfId="0" applyFont="1" applyBorder="1" applyAlignment="1" applyProtection="1">
      <alignment horizontal="left"/>
      <protection/>
    </xf>
    <xf numFmtId="0" fontId="2" fillId="0" borderId="28" xfId="0" applyFont="1" applyBorder="1" applyAlignment="1" applyProtection="1">
      <alignment horizontal="left"/>
      <protection/>
    </xf>
    <xf numFmtId="164" fontId="2" fillId="0" borderId="46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55" xfId="0" applyNumberFormat="1" applyFont="1" applyBorder="1" applyAlignment="1">
      <alignment/>
    </xf>
    <xf numFmtId="0" fontId="2" fillId="0" borderId="19" xfId="0" applyFont="1" applyBorder="1" applyAlignment="1">
      <alignment/>
    </xf>
    <xf numFmtId="164" fontId="2" fillId="0" borderId="53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0" fontId="19" fillId="2" borderId="24" xfId="0" applyFont="1" applyFill="1" applyBorder="1" applyAlignment="1">
      <alignment/>
    </xf>
    <xf numFmtId="0" fontId="19" fillId="2" borderId="67" xfId="0" applyFont="1" applyFill="1" applyBorder="1" applyAlignment="1">
      <alignment/>
    </xf>
    <xf numFmtId="0" fontId="19" fillId="2" borderId="32" xfId="0" applyFont="1" applyFill="1" applyBorder="1" applyAlignment="1">
      <alignment/>
    </xf>
    <xf numFmtId="0" fontId="19" fillId="2" borderId="26" xfId="0" applyFont="1" applyFill="1" applyBorder="1" applyAlignment="1">
      <alignment horizontal="center"/>
    </xf>
    <xf numFmtId="0" fontId="11" fillId="0" borderId="38" xfId="0" applyFont="1" applyBorder="1" applyAlignment="1">
      <alignment/>
    </xf>
    <xf numFmtId="164" fontId="19" fillId="0" borderId="42" xfId="0" applyNumberFormat="1" applyFont="1" applyBorder="1" applyAlignment="1">
      <alignment horizontal="center"/>
    </xf>
    <xf numFmtId="164" fontId="11" fillId="0" borderId="44" xfId="0" applyNumberFormat="1" applyFont="1" applyBorder="1" applyAlignment="1">
      <alignment horizontal="center"/>
    </xf>
    <xf numFmtId="164" fontId="19" fillId="0" borderId="44" xfId="0" applyNumberFormat="1" applyFont="1" applyBorder="1" applyAlignment="1">
      <alignment horizontal="center"/>
    </xf>
    <xf numFmtId="0" fontId="19" fillId="0" borderId="29" xfId="0" applyFont="1" applyBorder="1" applyAlignment="1" applyProtection="1">
      <alignment horizontal="left"/>
      <protection/>
    </xf>
    <xf numFmtId="164" fontId="19" fillId="0" borderId="14" xfId="0" applyNumberFormat="1" applyFont="1" applyBorder="1" applyAlignment="1">
      <alignment horizontal="right"/>
    </xf>
    <xf numFmtId="164" fontId="19" fillId="0" borderId="50" xfId="0" applyNumberFormat="1" applyFont="1" applyBorder="1" applyAlignment="1">
      <alignment horizontal="center"/>
    </xf>
    <xf numFmtId="0" fontId="19" fillId="2" borderId="6" xfId="0" applyFont="1" applyFill="1" applyBorder="1" applyAlignment="1" quotePrefix="1">
      <alignment horizontal="center"/>
    </xf>
    <xf numFmtId="164" fontId="19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9" fillId="0" borderId="3" xfId="0" applyNumberFormat="1" applyFont="1" applyBorder="1" applyAlignment="1">
      <alignment horizontal="center"/>
    </xf>
    <xf numFmtId="164" fontId="19" fillId="0" borderId="49" xfId="0" applyNumberFormat="1" applyFont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right"/>
    </xf>
    <xf numFmtId="164" fontId="11" fillId="0" borderId="12" xfId="0" applyNumberFormat="1" applyFont="1" applyFill="1" applyBorder="1" applyAlignment="1">
      <alignment horizontal="right"/>
    </xf>
    <xf numFmtId="164" fontId="19" fillId="0" borderId="12" xfId="0" applyNumberFormat="1" applyFont="1" applyFill="1" applyBorder="1" applyAlignment="1">
      <alignment horizontal="right"/>
    </xf>
    <xf numFmtId="164" fontId="19" fillId="0" borderId="14" xfId="0" applyNumberFormat="1" applyFont="1" applyFill="1" applyBorder="1" applyAlignment="1">
      <alignment horizontal="right"/>
    </xf>
    <xf numFmtId="164" fontId="2" fillId="0" borderId="44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164" fontId="2" fillId="0" borderId="14" xfId="0" applyNumberFormat="1" applyFont="1" applyBorder="1" applyAlignment="1">
      <alignment horizontal="right"/>
    </xf>
    <xf numFmtId="164" fontId="2" fillId="0" borderId="50" xfId="0" applyNumberFormat="1" applyFont="1" applyBorder="1" applyAlignment="1">
      <alignment horizontal="right"/>
    </xf>
    <xf numFmtId="1" fontId="1" fillId="2" borderId="16" xfId="27" applyNumberFormat="1" applyFont="1" applyFill="1" applyBorder="1" applyAlignment="1" applyProtection="1">
      <alignment horizontal="right"/>
      <protection/>
    </xf>
    <xf numFmtId="2" fontId="2" fillId="0" borderId="16" xfId="27" applyNumberFormat="1" applyFont="1" applyBorder="1">
      <alignment/>
      <protection/>
    </xf>
    <xf numFmtId="164" fontId="2" fillId="0" borderId="16" xfId="27" applyNumberFormat="1" applyFont="1" applyBorder="1">
      <alignment/>
      <protection/>
    </xf>
    <xf numFmtId="0" fontId="0" fillId="0" borderId="0" xfId="27">
      <alignment/>
      <protection/>
    </xf>
    <xf numFmtId="0" fontId="2" fillId="0" borderId="0" xfId="27" applyFont="1">
      <alignment/>
      <protection/>
    </xf>
    <xf numFmtId="2" fontId="2" fillId="0" borderId="39" xfId="0" applyNumberFormat="1" applyFont="1" applyBorder="1" applyAlignment="1">
      <alignment/>
    </xf>
    <xf numFmtId="2" fontId="1" fillId="0" borderId="39" xfId="0" applyNumberFormat="1" applyFont="1" applyBorder="1" applyAlignment="1">
      <alignment/>
    </xf>
    <xf numFmtId="2" fontId="1" fillId="0" borderId="66" xfId="0" applyNumberFormat="1" applyFont="1" applyBorder="1" applyAlignment="1">
      <alignment/>
    </xf>
    <xf numFmtId="0" fontId="13" fillId="0" borderId="8" xfId="0" applyFont="1" applyBorder="1" applyAlignment="1">
      <alignment horizontal="center"/>
    </xf>
    <xf numFmtId="2" fontId="2" fillId="0" borderId="3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54" xfId="0" applyNumberFormat="1" applyFont="1" applyBorder="1" applyAlignment="1">
      <alignment/>
    </xf>
    <xf numFmtId="167" fontId="1" fillId="2" borderId="12" xfId="0" applyNumberFormat="1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 quotePrefix="1">
      <alignment horizontal="center"/>
    </xf>
    <xf numFmtId="167" fontId="1" fillId="2" borderId="12" xfId="0" applyNumberFormat="1" applyFont="1" applyFill="1" applyBorder="1" applyAlignment="1">
      <alignment horizontal="center"/>
    </xf>
    <xf numFmtId="167" fontId="1" fillId="2" borderId="4" xfId="0" applyNumberFormat="1" applyFont="1" applyFill="1" applyBorder="1" applyAlignment="1" quotePrefix="1">
      <alignment horizontal="center"/>
    </xf>
    <xf numFmtId="167" fontId="1" fillId="2" borderId="13" xfId="0" applyNumberFormat="1" applyFont="1" applyFill="1" applyBorder="1" applyAlignment="1" quotePrefix="1">
      <alignment horizontal="center"/>
    </xf>
    <xf numFmtId="167" fontId="1" fillId="2" borderId="16" xfId="0" applyNumberFormat="1" applyFont="1" applyFill="1" applyBorder="1" applyAlignment="1" quotePrefix="1">
      <alignment horizontal="center"/>
    </xf>
    <xf numFmtId="167" fontId="1" fillId="2" borderId="26" xfId="0" applyNumberFormat="1" applyFont="1" applyFill="1" applyBorder="1" applyAlignment="1" quotePrefix="1">
      <alignment horizontal="center"/>
    </xf>
    <xf numFmtId="166" fontId="1" fillId="0" borderId="8" xfId="22" applyFont="1" applyBorder="1">
      <alignment/>
      <protection/>
    </xf>
    <xf numFmtId="166" fontId="1" fillId="0" borderId="44" xfId="22" applyFont="1" applyBorder="1">
      <alignment/>
      <protection/>
    </xf>
    <xf numFmtId="166" fontId="2" fillId="0" borderId="25" xfId="22" applyFont="1" applyBorder="1" applyAlignment="1">
      <alignment horizontal="left" indent="1"/>
      <protection/>
    </xf>
    <xf numFmtId="166" fontId="2" fillId="0" borderId="44" xfId="22" applyFont="1" applyBorder="1">
      <alignment/>
      <protection/>
    </xf>
    <xf numFmtId="166" fontId="2" fillId="0" borderId="25" xfId="22" applyFont="1" applyBorder="1" applyAlignment="1" quotePrefix="1">
      <alignment horizontal="left" indent="1"/>
      <protection/>
    </xf>
    <xf numFmtId="166" fontId="14" fillId="0" borderId="32" xfId="22" applyFont="1" applyBorder="1">
      <alignment/>
      <protection/>
    </xf>
    <xf numFmtId="166" fontId="1" fillId="0" borderId="55" xfId="22" applyFont="1" applyBorder="1">
      <alignment/>
      <protection/>
    </xf>
    <xf numFmtId="166" fontId="14" fillId="0" borderId="25" xfId="22" applyFont="1" applyBorder="1">
      <alignment/>
      <protection/>
    </xf>
    <xf numFmtId="166" fontId="1" fillId="0" borderId="25" xfId="22" applyFont="1" applyBorder="1">
      <alignment/>
      <protection/>
    </xf>
    <xf numFmtId="166" fontId="2" fillId="0" borderId="25" xfId="22" applyFont="1" applyBorder="1">
      <alignment/>
      <protection/>
    </xf>
    <xf numFmtId="166" fontId="2" fillId="0" borderId="25" xfId="22" applyFont="1" applyBorder="1" applyAlignment="1" quotePrefix="1">
      <alignment horizontal="left"/>
      <protection/>
    </xf>
    <xf numFmtId="166" fontId="2" fillId="0" borderId="32" xfId="22" applyFont="1" applyBorder="1">
      <alignment/>
      <protection/>
    </xf>
    <xf numFmtId="166" fontId="1" fillId="0" borderId="25" xfId="22" applyFont="1" applyBorder="1" applyAlignment="1" quotePrefix="1">
      <alignment horizontal="left"/>
      <protection/>
    </xf>
    <xf numFmtId="166" fontId="2" fillId="0" borderId="25" xfId="22" applyFont="1" applyFill="1" applyBorder="1">
      <alignment/>
      <protection/>
    </xf>
    <xf numFmtId="166" fontId="2" fillId="0" borderId="32" xfId="22" applyFont="1" applyFill="1" applyBorder="1">
      <alignment/>
      <protection/>
    </xf>
    <xf numFmtId="166" fontId="2" fillId="0" borderId="43" xfId="22" applyFont="1" applyBorder="1" applyAlignment="1" quotePrefix="1">
      <alignment horizontal="left"/>
      <protection/>
    </xf>
    <xf numFmtId="166" fontId="2" fillId="0" borderId="8" xfId="22" applyFont="1" applyBorder="1" applyAlignment="1" quotePrefix="1">
      <alignment horizontal="left"/>
      <protection/>
    </xf>
    <xf numFmtId="166" fontId="2" fillId="0" borderId="44" xfId="22" applyFont="1" applyBorder="1" applyAlignment="1" quotePrefix="1">
      <alignment horizontal="right"/>
      <protection/>
    </xf>
    <xf numFmtId="166" fontId="1" fillId="0" borderId="22" xfId="22" applyFont="1" applyBorder="1" applyAlignment="1" quotePrefix="1">
      <alignment horizontal="left"/>
      <protection/>
    </xf>
    <xf numFmtId="166" fontId="1" fillId="0" borderId="14" xfId="22" applyFont="1" applyBorder="1" applyAlignment="1" quotePrefix="1">
      <alignment horizontal="right"/>
      <protection/>
    </xf>
    <xf numFmtId="166" fontId="1" fillId="0" borderId="50" xfId="22" applyFont="1" applyBorder="1" applyAlignment="1" quotePrefix="1">
      <alignment horizontal="right"/>
      <protection/>
    </xf>
    <xf numFmtId="166" fontId="14" fillId="0" borderId="43" xfId="22" applyFont="1" applyBorder="1">
      <alignment/>
      <protection/>
    </xf>
    <xf numFmtId="166" fontId="14" fillId="0" borderId="44" xfId="22" applyFont="1" applyBorder="1">
      <alignment/>
      <protection/>
    </xf>
    <xf numFmtId="166" fontId="14" fillId="0" borderId="51" xfId="22" applyFont="1" applyBorder="1">
      <alignment/>
      <protection/>
    </xf>
    <xf numFmtId="166" fontId="14" fillId="0" borderId="55" xfId="22" applyFont="1" applyBorder="1">
      <alignment/>
      <protection/>
    </xf>
    <xf numFmtId="166" fontId="2" fillId="0" borderId="8" xfId="22" applyFont="1" applyBorder="1" applyAlignment="1">
      <alignment horizontal="left" indent="1"/>
      <protection/>
    </xf>
    <xf numFmtId="166" fontId="2" fillId="0" borderId="8" xfId="22" applyFont="1" applyBorder="1" applyAlignment="1" quotePrefix="1">
      <alignment horizontal="left" indent="1"/>
      <protection/>
    </xf>
    <xf numFmtId="166" fontId="14" fillId="0" borderId="8" xfId="22" applyFont="1" applyBorder="1">
      <alignment/>
      <protection/>
    </xf>
    <xf numFmtId="166" fontId="2" fillId="0" borderId="8" xfId="22" applyFont="1" applyBorder="1">
      <alignment/>
      <protection/>
    </xf>
    <xf numFmtId="166" fontId="2" fillId="0" borderId="51" xfId="22" applyFont="1" applyBorder="1">
      <alignment/>
      <protection/>
    </xf>
    <xf numFmtId="166" fontId="1" fillId="0" borderId="8" xfId="22" applyFont="1" applyBorder="1" applyAlignment="1" quotePrefix="1">
      <alignment horizontal="left"/>
      <protection/>
    </xf>
    <xf numFmtId="166" fontId="2" fillId="0" borderId="8" xfId="22" applyFont="1" applyFill="1" applyBorder="1">
      <alignment/>
      <protection/>
    </xf>
    <xf numFmtId="166" fontId="2" fillId="0" borderId="51" xfId="22" applyFont="1" applyFill="1" applyBorder="1">
      <alignment/>
      <protection/>
    </xf>
    <xf numFmtId="166" fontId="2" fillId="0" borderId="0" xfId="22" applyFont="1">
      <alignment/>
      <protection/>
    </xf>
    <xf numFmtId="0" fontId="1" fillId="2" borderId="26" xfId="0" applyFont="1" applyFill="1" applyBorder="1" applyAlignment="1">
      <alignment horizontal="center" vertical="center"/>
    </xf>
    <xf numFmtId="0" fontId="1" fillId="0" borderId="22" xfId="0" applyFont="1" applyBorder="1" applyAlignment="1">
      <alignment/>
    </xf>
    <xf numFmtId="1" fontId="1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29" xfId="0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45" xfId="0" applyFont="1" applyBorder="1" applyAlignment="1">
      <alignment/>
    </xf>
    <xf numFmtId="1" fontId="10" fillId="0" borderId="10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13" fillId="0" borderId="12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0" fontId="1" fillId="2" borderId="24" xfId="0" applyFont="1" applyFill="1" applyBorder="1" applyAlignment="1">
      <alignment horizontal="left"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 horizontal="left"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0" fontId="2" fillId="0" borderId="25" xfId="0" applyFont="1" applyBorder="1" applyAlignment="1">
      <alignment horizontal="left"/>
    </xf>
    <xf numFmtId="0" fontId="1" fillId="0" borderId="17" xfId="0" applyFont="1" applyBorder="1" applyAlignment="1" applyProtection="1">
      <alignment horizontal="left"/>
      <protection/>
    </xf>
    <xf numFmtId="164" fontId="1" fillId="0" borderId="2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0" fontId="2" fillId="0" borderId="9" xfId="0" applyFont="1" applyBorder="1" applyAlignment="1" applyProtection="1" quotePrefix="1">
      <alignment horizontal="left"/>
      <protection/>
    </xf>
    <xf numFmtId="0" fontId="1" fillId="0" borderId="9" xfId="0" applyFont="1" applyBorder="1" applyAlignment="1" applyProtection="1">
      <alignment horizontal="left"/>
      <protection/>
    </xf>
    <xf numFmtId="0" fontId="2" fillId="0" borderId="28" xfId="0" applyFont="1" applyBorder="1" applyAlignment="1">
      <alignment horizontal="left"/>
    </xf>
    <xf numFmtId="0" fontId="1" fillId="0" borderId="54" xfId="0" applyFont="1" applyBorder="1" applyAlignment="1" applyProtection="1" quotePrefix="1">
      <alignment horizontal="left"/>
      <protection/>
    </xf>
    <xf numFmtId="164" fontId="1" fillId="0" borderId="14" xfId="0" applyNumberFormat="1" applyFont="1" applyFill="1" applyBorder="1" applyAlignment="1">
      <alignment/>
    </xf>
    <xf numFmtId="164" fontId="1" fillId="0" borderId="49" xfId="0" applyNumberFormat="1" applyFon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0" fontId="2" fillId="0" borderId="9" xfId="0" applyFont="1" applyBorder="1" applyAlignment="1" applyProtection="1">
      <alignment horizontal="left"/>
      <protection/>
    </xf>
    <xf numFmtId="0" fontId="1" fillId="0" borderId="54" xfId="0" applyFont="1" applyBorder="1" applyAlignment="1" applyProtection="1">
      <alignment horizontal="left"/>
      <protection/>
    </xf>
    <xf numFmtId="164" fontId="1" fillId="0" borderId="10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166" fontId="2" fillId="0" borderId="44" xfId="22" applyFont="1" applyBorder="1" applyAlignment="1">
      <alignment horizontal="right"/>
      <protection/>
    </xf>
    <xf numFmtId="166" fontId="2" fillId="0" borderId="13" xfId="22" applyFont="1" applyBorder="1" applyAlignment="1">
      <alignment horizontal="right"/>
      <protection/>
    </xf>
    <xf numFmtId="166" fontId="2" fillId="0" borderId="55" xfId="22" applyFont="1" applyBorder="1" applyAlignment="1">
      <alignment horizontal="right"/>
      <protection/>
    </xf>
    <xf numFmtId="166" fontId="1" fillId="0" borderId="44" xfId="22" applyFont="1" applyBorder="1" applyAlignment="1">
      <alignment horizontal="right"/>
      <protection/>
    </xf>
    <xf numFmtId="164" fontId="1" fillId="2" borderId="4" xfId="15" applyNumberFormat="1" applyFont="1" applyFill="1" applyBorder="1" applyAlignment="1">
      <alignment horizontal="center"/>
    </xf>
    <xf numFmtId="164" fontId="19" fillId="0" borderId="16" xfId="0" applyNumberFormat="1" applyFont="1" applyFill="1" applyBorder="1" applyAlignment="1" quotePrefix="1">
      <alignment horizontal="right" vertical="center"/>
    </xf>
    <xf numFmtId="164" fontId="1" fillId="0" borderId="54" xfId="15" applyNumberFormat="1" applyFont="1" applyFill="1" applyBorder="1" applyAlignment="1">
      <alignment/>
    </xf>
    <xf numFmtId="2" fontId="1" fillId="0" borderId="49" xfId="15" applyNumberFormat="1" applyFont="1" applyFill="1" applyBorder="1" applyAlignment="1">
      <alignment/>
    </xf>
    <xf numFmtId="2" fontId="1" fillId="0" borderId="66" xfId="15" applyNumberFormat="1" applyFont="1" applyFill="1" applyBorder="1" applyAlignment="1">
      <alignment/>
    </xf>
    <xf numFmtId="2" fontId="1" fillId="2" borderId="53" xfId="15" applyNumberFormat="1" applyFont="1" applyFill="1" applyBorder="1" applyAlignment="1">
      <alignment horizontal="right"/>
    </xf>
    <xf numFmtId="2" fontId="1" fillId="2" borderId="2" xfId="15" applyNumberFormat="1" applyFont="1" applyFill="1" applyBorder="1" applyAlignment="1">
      <alignment horizontal="right"/>
    </xf>
    <xf numFmtId="2" fontId="2" fillId="0" borderId="13" xfId="0" applyNumberFormat="1" applyFont="1" applyFill="1" applyBorder="1" applyAlignment="1">
      <alignment horizontal="center" vertical="center"/>
    </xf>
    <xf numFmtId="164" fontId="19" fillId="0" borderId="33" xfId="0" applyNumberFormat="1" applyFont="1" applyFill="1" applyBorder="1" applyAlignment="1">
      <alignment horizontal="center" vertical="center"/>
    </xf>
    <xf numFmtId="2" fontId="2" fillId="0" borderId="33" xfId="0" applyNumberFormat="1" applyFont="1" applyBorder="1" applyAlignment="1">
      <alignment horizontal="right"/>
    </xf>
    <xf numFmtId="164" fontId="2" fillId="0" borderId="4" xfId="0" applyNumberFormat="1" applyFont="1" applyFill="1" applyBorder="1" applyAlignment="1">
      <alignment/>
    </xf>
    <xf numFmtId="2" fontId="1" fillId="0" borderId="33" xfId="0" applyNumberFormat="1" applyFont="1" applyBorder="1" applyAlignment="1">
      <alignment horizontal="right" vertical="center"/>
    </xf>
    <xf numFmtId="2" fontId="1" fillId="0" borderId="33" xfId="0" applyNumberFormat="1" applyFont="1" applyBorder="1" applyAlignment="1">
      <alignment horizontal="right"/>
    </xf>
    <xf numFmtId="2" fontId="1" fillId="0" borderId="34" xfId="0" applyNumberFormat="1" applyFont="1" applyBorder="1" applyAlignment="1">
      <alignment horizontal="right" vertical="center"/>
    </xf>
    <xf numFmtId="166" fontId="1" fillId="0" borderId="10" xfId="22" applyFont="1" applyBorder="1">
      <alignment/>
      <protection/>
    </xf>
    <xf numFmtId="166" fontId="2" fillId="0" borderId="10" xfId="22" applyFont="1" applyBorder="1">
      <alignment/>
      <protection/>
    </xf>
    <xf numFmtId="166" fontId="1" fillId="0" borderId="42" xfId="22" applyFont="1" applyBorder="1">
      <alignment/>
      <protection/>
    </xf>
    <xf numFmtId="166" fontId="2" fillId="0" borderId="42" xfId="22" applyFont="1" applyBorder="1">
      <alignment/>
      <protection/>
    </xf>
    <xf numFmtId="166" fontId="1" fillId="0" borderId="50" xfId="22" applyFont="1" applyBorder="1">
      <alignment/>
      <protection/>
    </xf>
    <xf numFmtId="166" fontId="1" fillId="0" borderId="44" xfId="22" applyFont="1" applyBorder="1" applyAlignment="1" quotePrefix="1">
      <alignment horizontal="right"/>
      <protection/>
    </xf>
    <xf numFmtId="166" fontId="1" fillId="0" borderId="42" xfId="22" applyFont="1" applyBorder="1" applyAlignment="1">
      <alignment horizontal="right"/>
      <protection/>
    </xf>
    <xf numFmtId="166" fontId="1" fillId="0" borderId="12" xfId="22" applyFont="1" applyBorder="1" applyAlignment="1" quotePrefix="1">
      <alignment horizontal="right"/>
      <protection/>
    </xf>
    <xf numFmtId="166" fontId="1" fillId="0" borderId="10" xfId="22" applyFont="1" applyBorder="1" applyAlignment="1">
      <alignment horizontal="right"/>
      <protection/>
    </xf>
    <xf numFmtId="166" fontId="1" fillId="0" borderId="43" xfId="22" applyFont="1" applyBorder="1">
      <alignment/>
      <protection/>
    </xf>
    <xf numFmtId="167" fontId="1" fillId="2" borderId="53" xfId="0" applyNumberFormat="1" applyFont="1" applyFill="1" applyBorder="1" applyAlignment="1" quotePrefix="1">
      <alignment horizontal="center"/>
    </xf>
    <xf numFmtId="167" fontId="1" fillId="2" borderId="10" xfId="0" applyNumberFormat="1" applyFont="1" applyFill="1" applyBorder="1" applyAlignment="1" quotePrefix="1">
      <alignment horizontal="center"/>
    </xf>
    <xf numFmtId="164" fontId="1" fillId="0" borderId="38" xfId="0" applyNumberFormat="1" applyFont="1" applyBorder="1" applyAlignment="1">
      <alignment/>
    </xf>
    <xf numFmtId="0" fontId="1" fillId="0" borderId="46" xfId="0" applyFont="1" applyBorder="1" applyAlignment="1">
      <alignment horizontal="right"/>
    </xf>
    <xf numFmtId="0" fontId="1" fillId="2" borderId="26" xfId="0" applyFont="1" applyFill="1" applyBorder="1" applyAlignment="1" applyProtection="1">
      <alignment horizontal="center"/>
      <protection/>
    </xf>
    <xf numFmtId="0" fontId="14" fillId="0" borderId="0" xfId="0" applyFont="1" applyAlignment="1" quotePrefix="1">
      <alignment/>
    </xf>
    <xf numFmtId="1" fontId="1" fillId="2" borderId="9" xfId="0" applyNumberFormat="1" applyFont="1" applyFill="1" applyBorder="1" applyAlignment="1">
      <alignment horizontal="right" vertical="center"/>
    </xf>
    <xf numFmtId="1" fontId="1" fillId="2" borderId="12" xfId="0" applyNumberFormat="1" applyFont="1" applyFill="1" applyBorder="1" applyAlignment="1">
      <alignment horizontal="right" vertical="center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3" xfId="15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 vertical="center"/>
    </xf>
    <xf numFmtId="0" fontId="37" fillId="0" borderId="0" xfId="0" applyFont="1" applyBorder="1" applyAlignment="1" applyProtection="1">
      <alignment horizontal="justify" vertical="top"/>
      <protection/>
    </xf>
    <xf numFmtId="166" fontId="1" fillId="0" borderId="17" xfId="0" applyNumberFormat="1" applyFont="1" applyBorder="1" applyAlignment="1" applyProtection="1">
      <alignment horizontal="right"/>
      <protection locked="0"/>
    </xf>
    <xf numFmtId="166" fontId="1" fillId="0" borderId="10" xfId="0" applyNumberFormat="1" applyFont="1" applyBorder="1" applyAlignment="1" applyProtection="1">
      <alignment horizontal="right"/>
      <protection locked="0"/>
    </xf>
    <xf numFmtId="166" fontId="19" fillId="0" borderId="10" xfId="0" applyNumberFormat="1" applyFont="1" applyBorder="1" applyAlignment="1" applyProtection="1">
      <alignment horizontal="right"/>
      <protection locked="0"/>
    </xf>
    <xf numFmtId="166" fontId="19" fillId="0" borderId="42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Alignment="1">
      <alignment/>
    </xf>
    <xf numFmtId="166" fontId="2" fillId="0" borderId="9" xfId="0" applyNumberFormat="1" applyFont="1" applyBorder="1" applyAlignment="1" applyProtection="1">
      <alignment horizontal="right"/>
      <protection locked="0"/>
    </xf>
    <xf numFmtId="166" fontId="11" fillId="0" borderId="12" xfId="0" applyNumberFormat="1" applyFont="1" applyBorder="1" applyAlignment="1" applyProtection="1">
      <alignment horizontal="right"/>
      <protection locked="0"/>
    </xf>
    <xf numFmtId="166" fontId="11" fillId="0" borderId="44" xfId="0" applyNumberFormat="1" applyFont="1" applyBorder="1" applyAlignment="1" applyProtection="1">
      <alignment horizontal="right"/>
      <protection locked="0"/>
    </xf>
    <xf numFmtId="1" fontId="18" fillId="0" borderId="25" xfId="0" applyNumberFormat="1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left"/>
      <protection locked="0"/>
    </xf>
    <xf numFmtId="166" fontId="2" fillId="0" borderId="9" xfId="0" applyNumberFormat="1" applyFont="1" applyBorder="1" applyAlignment="1">
      <alignment horizontal="right"/>
    </xf>
    <xf numFmtId="166" fontId="11" fillId="0" borderId="12" xfId="0" applyNumberFormat="1" applyFont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  <protection locked="0"/>
    </xf>
    <xf numFmtId="166" fontId="19" fillId="0" borderId="12" xfId="0" applyNumberFormat="1" applyFont="1" applyBorder="1" applyAlignment="1" applyProtection="1">
      <alignment horizontal="right"/>
      <protection locked="0"/>
    </xf>
    <xf numFmtId="166" fontId="19" fillId="0" borderId="44" xfId="0" applyNumberFormat="1" applyFont="1" applyBorder="1" applyAlignment="1" applyProtection="1">
      <alignment horizontal="right"/>
      <protection locked="0"/>
    </xf>
    <xf numFmtId="166" fontId="2" fillId="0" borderId="9" xfId="0" applyNumberFormat="1" applyFont="1" applyBorder="1" applyAlignment="1" applyProtection="1">
      <alignment horizontal="right"/>
      <protection/>
    </xf>
    <xf numFmtId="166" fontId="11" fillId="0" borderId="12" xfId="0" applyNumberFormat="1" applyFont="1" applyBorder="1" applyAlignment="1" applyProtection="1">
      <alignment horizontal="right"/>
      <protection/>
    </xf>
    <xf numFmtId="166" fontId="1" fillId="0" borderId="9" xfId="0" applyNumberFormat="1" applyFont="1" applyBorder="1" applyAlignment="1" applyProtection="1">
      <alignment horizontal="right"/>
      <protection/>
    </xf>
    <xf numFmtId="166" fontId="19" fillId="0" borderId="12" xfId="0" applyNumberFormat="1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/>
      <protection locked="0"/>
    </xf>
    <xf numFmtId="166" fontId="1" fillId="0" borderId="9" xfId="0" applyNumberFormat="1" applyFont="1" applyBorder="1" applyAlignment="1">
      <alignment horizontal="right"/>
    </xf>
    <xf numFmtId="166" fontId="19" fillId="0" borderId="12" xfId="0" applyNumberFormat="1" applyFont="1" applyBorder="1" applyAlignment="1">
      <alignment horizontal="right"/>
    </xf>
    <xf numFmtId="166" fontId="9" fillId="0" borderId="12" xfId="0" applyNumberFormat="1" applyFont="1" applyBorder="1" applyAlignment="1" applyProtection="1">
      <alignment horizontal="right"/>
      <protection locked="0"/>
    </xf>
    <xf numFmtId="166" fontId="9" fillId="0" borderId="12" xfId="0" applyNumberFormat="1" applyFont="1" applyBorder="1" applyAlignment="1" applyProtection="1">
      <alignment horizontal="right"/>
      <protection/>
    </xf>
    <xf numFmtId="166" fontId="18" fillId="0" borderId="9" xfId="0" applyNumberFormat="1" applyFont="1" applyBorder="1" applyAlignment="1" applyProtection="1">
      <alignment horizontal="right"/>
      <protection locked="0"/>
    </xf>
    <xf numFmtId="1" fontId="18" fillId="0" borderId="25" xfId="0" applyNumberFormat="1" applyFont="1" applyBorder="1" applyAlignment="1" applyProtection="1">
      <alignment/>
      <protection locked="0"/>
    </xf>
    <xf numFmtId="166" fontId="18" fillId="0" borderId="9" xfId="0" applyNumberFormat="1" applyFont="1" applyBorder="1" applyAlignment="1" applyProtection="1">
      <alignment horizontal="right"/>
      <protection/>
    </xf>
    <xf numFmtId="166" fontId="21" fillId="0" borderId="12" xfId="0" applyNumberFormat="1" applyFont="1" applyBorder="1" applyAlignment="1" applyProtection="1">
      <alignment horizontal="right"/>
      <protection/>
    </xf>
    <xf numFmtId="1" fontId="18" fillId="0" borderId="28" xfId="0" applyNumberFormat="1" applyFont="1" applyBorder="1" applyAlignment="1" applyProtection="1">
      <alignment/>
      <protection locked="0"/>
    </xf>
    <xf numFmtId="0" fontId="18" fillId="0" borderId="54" xfId="0" applyFont="1" applyBorder="1" applyAlignment="1" applyProtection="1">
      <alignment horizontal="left"/>
      <protection locked="0"/>
    </xf>
    <xf numFmtId="166" fontId="2" fillId="0" borderId="14" xfId="0" applyNumberFormat="1" applyFont="1" applyBorder="1" applyAlignment="1">
      <alignment horizontal="right"/>
    </xf>
    <xf numFmtId="0" fontId="2" fillId="0" borderId="14" xfId="0" applyFont="1" applyFill="1" applyBorder="1" applyAlignment="1">
      <alignment/>
    </xf>
    <xf numFmtId="166" fontId="11" fillId="0" borderId="14" xfId="0" applyNumberFormat="1" applyFont="1" applyBorder="1" applyAlignment="1" applyProtection="1">
      <alignment horizontal="right"/>
      <protection locked="0"/>
    </xf>
    <xf numFmtId="166" fontId="11" fillId="0" borderId="50" xfId="0" applyNumberFormat="1" applyFont="1" applyBorder="1" applyAlignment="1" applyProtection="1">
      <alignment horizontal="right"/>
      <protection locked="0"/>
    </xf>
    <xf numFmtId="0" fontId="1" fillId="2" borderId="2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68" xfId="0" applyFont="1" applyBorder="1" applyAlignment="1">
      <alignment horizontal="center" wrapText="1"/>
    </xf>
    <xf numFmtId="0" fontId="1" fillId="0" borderId="68" xfId="0" applyFont="1" applyBorder="1" applyAlignment="1">
      <alignment horizontal="right" wrapText="1"/>
    </xf>
    <xf numFmtId="0" fontId="2" fillId="0" borderId="68" xfId="0" applyFont="1" applyBorder="1" applyAlignment="1">
      <alignment horizontal="right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1" fillId="0" borderId="71" xfId="0" applyFont="1" applyBorder="1" applyAlignment="1">
      <alignment horizontal="center" wrapText="1"/>
    </xf>
    <xf numFmtId="0" fontId="1" fillId="0" borderId="72" xfId="0" applyFont="1" applyBorder="1" applyAlignment="1">
      <alignment horizontal="right" wrapText="1"/>
    </xf>
    <xf numFmtId="0" fontId="1" fillId="0" borderId="71" xfId="0" applyFont="1" applyBorder="1" applyAlignment="1">
      <alignment horizontal="left" wrapText="1"/>
    </xf>
    <xf numFmtId="0" fontId="2" fillId="0" borderId="71" xfId="0" applyFont="1" applyBorder="1" applyAlignment="1">
      <alignment horizontal="left" wrapText="1"/>
    </xf>
    <xf numFmtId="0" fontId="2" fillId="0" borderId="72" xfId="0" applyFont="1" applyBorder="1" applyAlignment="1">
      <alignment horizontal="right" wrapText="1"/>
    </xf>
    <xf numFmtId="0" fontId="1" fillId="0" borderId="73" xfId="0" applyFont="1" applyBorder="1" applyAlignment="1">
      <alignment horizontal="left" wrapText="1"/>
    </xf>
    <xf numFmtId="0" fontId="1" fillId="0" borderId="74" xfId="0" applyFont="1" applyBorder="1" applyAlignment="1">
      <alignment horizontal="right" wrapText="1"/>
    </xf>
    <xf numFmtId="0" fontId="1" fillId="0" borderId="75" xfId="0" applyFont="1" applyBorder="1" applyAlignment="1">
      <alignment horizontal="right" wrapText="1"/>
    </xf>
    <xf numFmtId="0" fontId="1" fillId="0" borderId="76" xfId="0" applyFont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wrapText="1"/>
    </xf>
    <xf numFmtId="0" fontId="2" fillId="2" borderId="72" xfId="0" applyFont="1" applyFill="1" applyBorder="1" applyAlignment="1">
      <alignment horizont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" fontId="2" fillId="0" borderId="16" xfId="0" applyNumberFormat="1" applyFont="1" applyBorder="1" applyAlignment="1">
      <alignment horizontal="center" vertical="center" wrapText="1"/>
    </xf>
    <xf numFmtId="164" fontId="1" fillId="0" borderId="68" xfId="0" applyNumberFormat="1" applyFont="1" applyBorder="1" applyAlignment="1">
      <alignment horizontal="right" wrapText="1"/>
    </xf>
    <xf numFmtId="164" fontId="1" fillId="0" borderId="78" xfId="0" applyNumberFormat="1" applyFont="1" applyBorder="1" applyAlignment="1">
      <alignment horizontal="right" wrapText="1"/>
    </xf>
    <xf numFmtId="164" fontId="2" fillId="0" borderId="68" xfId="0" applyNumberFormat="1" applyFont="1" applyBorder="1" applyAlignment="1">
      <alignment horizontal="right" wrapText="1"/>
    </xf>
    <xf numFmtId="0" fontId="1" fillId="0" borderId="79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164" fontId="1" fillId="0" borderId="72" xfId="0" applyNumberFormat="1" applyFont="1" applyBorder="1" applyAlignment="1">
      <alignment horizontal="right" wrapText="1"/>
    </xf>
    <xf numFmtId="164" fontId="2" fillId="0" borderId="72" xfId="0" applyNumberFormat="1" applyFont="1" applyBorder="1" applyAlignment="1">
      <alignment horizontal="right" wrapText="1"/>
    </xf>
    <xf numFmtId="0" fontId="2" fillId="0" borderId="73" xfId="0" applyFont="1" applyBorder="1" applyAlignment="1">
      <alignment horizontal="left" wrapText="1"/>
    </xf>
    <xf numFmtId="0" fontId="2" fillId="0" borderId="74" xfId="0" applyFont="1" applyBorder="1" applyAlignment="1">
      <alignment horizontal="right" wrapText="1"/>
    </xf>
    <xf numFmtId="164" fontId="2" fillId="0" borderId="74" xfId="0" applyNumberFormat="1" applyFont="1" applyBorder="1" applyAlignment="1">
      <alignment horizontal="right" wrapText="1"/>
    </xf>
    <xf numFmtId="164" fontId="2" fillId="0" borderId="75" xfId="0" applyNumberFormat="1" applyFont="1" applyBorder="1" applyAlignment="1">
      <alignment horizontal="right" wrapText="1"/>
    </xf>
    <xf numFmtId="0" fontId="2" fillId="0" borderId="57" xfId="0" applyFont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7" xfId="0" applyFont="1" applyBorder="1" applyAlignment="1">
      <alignment wrapText="1"/>
    </xf>
    <xf numFmtId="0" fontId="2" fillId="0" borderId="57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2" fontId="2" fillId="0" borderId="64" xfId="0" applyNumberFormat="1" applyFont="1" applyBorder="1" applyAlignment="1">
      <alignment horizontal="right"/>
    </xf>
    <xf numFmtId="0" fontId="13" fillId="0" borderId="13" xfId="0" applyFont="1" applyBorder="1" applyAlignment="1">
      <alignment/>
    </xf>
    <xf numFmtId="0" fontId="13" fillId="0" borderId="16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13" fillId="0" borderId="16" xfId="0" applyFont="1" applyBorder="1" applyAlignment="1">
      <alignment wrapText="1"/>
    </xf>
    <xf numFmtId="2" fontId="10" fillId="0" borderId="16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 wrapText="1"/>
    </xf>
    <xf numFmtId="164" fontId="2" fillId="3" borderId="0" xfId="0" applyNumberFormat="1" applyFont="1" applyFill="1" applyBorder="1" applyAlignment="1">
      <alignment wrapText="1"/>
    </xf>
    <xf numFmtId="14" fontId="2" fillId="3" borderId="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vertical="center"/>
    </xf>
    <xf numFmtId="2" fontId="13" fillId="0" borderId="10" xfId="0" applyNumberFormat="1" applyFont="1" applyFill="1" applyBorder="1" applyAlignment="1">
      <alignment/>
    </xf>
    <xf numFmtId="2" fontId="13" fillId="0" borderId="17" xfId="0" applyNumberFormat="1" applyFont="1" applyFill="1" applyBorder="1" applyAlignment="1">
      <alignment horizontal="right"/>
    </xf>
    <xf numFmtId="15" fontId="13" fillId="0" borderId="18" xfId="0" applyNumberFormat="1" applyFont="1" applyFill="1" applyBorder="1" applyAlignment="1" quotePrefix="1">
      <alignment horizontal="center" vertical="center"/>
    </xf>
    <xf numFmtId="0" fontId="13" fillId="0" borderId="10" xfId="0" applyFont="1" applyFill="1" applyBorder="1" applyAlignment="1">
      <alignment vertical="center"/>
    </xf>
    <xf numFmtId="15" fontId="13" fillId="0" borderId="18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vertical="center"/>
    </xf>
    <xf numFmtId="15" fontId="13" fillId="0" borderId="26" xfId="0" applyNumberFormat="1" applyFont="1" applyFill="1" applyBorder="1" applyAlignment="1" quotePrefix="1">
      <alignment horizontal="center" vertical="center"/>
    </xf>
    <xf numFmtId="15" fontId="13" fillId="0" borderId="26" xfId="0" applyNumberFormat="1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right" vertical="center"/>
    </xf>
    <xf numFmtId="0" fontId="13" fillId="0" borderId="5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15" fontId="2" fillId="0" borderId="26" xfId="0" applyNumberFormat="1" applyFont="1" applyFill="1" applyBorder="1" applyAlignment="1" quotePrefix="1">
      <alignment horizontal="center" vertical="center"/>
    </xf>
    <xf numFmtId="0" fontId="2" fillId="0" borderId="38" xfId="0" applyFont="1" applyBorder="1" applyAlignment="1">
      <alignment horizontal="center"/>
    </xf>
    <xf numFmtId="2" fontId="10" fillId="0" borderId="33" xfId="0" applyNumberFormat="1" applyFont="1" applyFill="1" applyBorder="1" applyAlignment="1">
      <alignment horizontal="right" vertical="center"/>
    </xf>
    <xf numFmtId="0" fontId="13" fillId="3" borderId="13" xfId="0" applyFont="1" applyFill="1" applyBorder="1" applyAlignment="1">
      <alignment horizontal="center" wrapText="1"/>
    </xf>
    <xf numFmtId="0" fontId="13" fillId="3" borderId="16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right" wrapText="1"/>
    </xf>
    <xf numFmtId="0" fontId="13" fillId="0" borderId="16" xfId="0" applyFont="1" applyFill="1" applyBorder="1" applyAlignment="1">
      <alignment horizontal="center" wrapText="1"/>
    </xf>
    <xf numFmtId="14" fontId="13" fillId="0" borderId="16" xfId="0" applyNumberFormat="1" applyFont="1" applyFill="1" applyBorder="1" applyAlignment="1">
      <alignment horizontal="center" wrapText="1"/>
    </xf>
    <xf numFmtId="14" fontId="13" fillId="0" borderId="16" xfId="0" applyNumberFormat="1" applyFont="1" applyFill="1" applyBorder="1" applyAlignment="1" quotePrefix="1">
      <alignment horizontal="center" wrapText="1"/>
    </xf>
    <xf numFmtId="2" fontId="10" fillId="0" borderId="1" xfId="0" applyNumberFormat="1" applyFont="1" applyFill="1" applyBorder="1" applyAlignment="1">
      <alignment horizontal="right" wrapText="1"/>
    </xf>
    <xf numFmtId="14" fontId="13" fillId="3" borderId="16" xfId="0" applyNumberFormat="1" applyFont="1" applyFill="1" applyBorder="1" applyAlignment="1">
      <alignment horizontal="center" wrapText="1"/>
    </xf>
    <xf numFmtId="2" fontId="13" fillId="0" borderId="18" xfId="0" applyNumberFormat="1" applyFont="1" applyFill="1" applyBorder="1" applyAlignment="1">
      <alignment horizontal="right" wrapText="1"/>
    </xf>
    <xf numFmtId="2" fontId="10" fillId="0" borderId="18" xfId="0" applyNumberFormat="1" applyFont="1" applyFill="1" applyBorder="1" applyAlignment="1">
      <alignment horizontal="right" wrapText="1"/>
    </xf>
    <xf numFmtId="0" fontId="1" fillId="2" borderId="23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vertical="center"/>
    </xf>
    <xf numFmtId="2" fontId="13" fillId="0" borderId="10" xfId="0" applyNumberFormat="1" applyFont="1" applyFill="1" applyBorder="1" applyAlignment="1">
      <alignment horizontal="right" vertical="center"/>
    </xf>
    <xf numFmtId="2" fontId="13" fillId="0" borderId="33" xfId="0" applyNumberFormat="1" applyFont="1" applyFill="1" applyBorder="1" applyAlignment="1">
      <alignment horizontal="right" vertical="center"/>
    </xf>
    <xf numFmtId="168" fontId="2" fillId="0" borderId="0" xfId="0" applyNumberFormat="1" applyFont="1" applyAlignment="1" applyProtection="1">
      <alignment horizontal="left"/>
      <protection/>
    </xf>
    <xf numFmtId="164" fontId="2" fillId="0" borderId="12" xfId="0" applyNumberFormat="1" applyFont="1" applyBorder="1" applyAlignment="1" quotePrefix="1">
      <alignment horizontal="right"/>
    </xf>
    <xf numFmtId="164" fontId="2" fillId="0" borderId="9" xfId="0" applyNumberFormat="1" applyFont="1" applyBorder="1" applyAlignment="1" quotePrefix="1">
      <alignment/>
    </xf>
    <xf numFmtId="164" fontId="2" fillId="0" borderId="44" xfId="0" applyNumberFormat="1" applyFont="1" applyBorder="1" applyAlignment="1" quotePrefix="1">
      <alignment/>
    </xf>
    <xf numFmtId="164" fontId="2" fillId="0" borderId="18" xfId="0" applyNumberFormat="1" applyFont="1" applyBorder="1" applyAlignment="1" quotePrefix="1">
      <alignment/>
    </xf>
    <xf numFmtId="164" fontId="1" fillId="0" borderId="29" xfId="0" applyNumberFormat="1" applyFont="1" applyBorder="1" applyAlignment="1">
      <alignment/>
    </xf>
    <xf numFmtId="164" fontId="2" fillId="0" borderId="16" xfId="0" applyNumberFormat="1" applyFont="1" applyBorder="1" applyAlignment="1" quotePrefix="1">
      <alignment/>
    </xf>
    <xf numFmtId="164" fontId="11" fillId="0" borderId="3" xfId="0" applyNumberFormat="1" applyFont="1" applyFill="1" applyBorder="1" applyAlignment="1" quotePrefix="1">
      <alignment horizontal="right" vertical="center"/>
    </xf>
    <xf numFmtId="164" fontId="1" fillId="0" borderId="26" xfId="0" applyNumberFormat="1" applyFont="1" applyFill="1" applyBorder="1" applyAlignment="1" quotePrefix="1">
      <alignment horizontal="right"/>
    </xf>
    <xf numFmtId="164" fontId="2" fillId="0" borderId="12" xfId="0" applyNumberFormat="1" applyFont="1" applyFill="1" applyBorder="1" applyAlignment="1" quotePrefix="1">
      <alignment/>
    </xf>
    <xf numFmtId="177" fontId="2" fillId="0" borderId="10" xfId="0" applyNumberFormat="1" applyFont="1" applyBorder="1" applyAlignment="1">
      <alignment/>
    </xf>
    <xf numFmtId="177" fontId="2" fillId="0" borderId="10" xfId="0" applyNumberFormat="1" applyFont="1" applyFill="1" applyBorder="1" applyAlignment="1">
      <alignment/>
    </xf>
    <xf numFmtId="177" fontId="2" fillId="0" borderId="17" xfId="0" applyNumberFormat="1" applyFont="1" applyFill="1" applyBorder="1" applyAlignment="1">
      <alignment/>
    </xf>
    <xf numFmtId="177" fontId="2" fillId="0" borderId="82" xfId="0" applyNumberFormat="1" applyFont="1" applyFill="1" applyBorder="1" applyAlignment="1">
      <alignment/>
    </xf>
    <xf numFmtId="177" fontId="2" fillId="0" borderId="82" xfId="0" applyNumberFormat="1" applyFont="1" applyBorder="1" applyAlignment="1">
      <alignment/>
    </xf>
    <xf numFmtId="177" fontId="11" fillId="0" borderId="82" xfId="0" applyNumberFormat="1" applyFont="1" applyFill="1" applyBorder="1" applyAlignment="1">
      <alignment/>
    </xf>
    <xf numFmtId="177" fontId="2" fillId="0" borderId="83" xfId="0" applyNumberFormat="1" applyFont="1" applyFill="1" applyBorder="1" applyAlignment="1">
      <alignment/>
    </xf>
    <xf numFmtId="177" fontId="1" fillId="0" borderId="84" xfId="0" applyNumberFormat="1" applyFont="1" applyFill="1" applyBorder="1" applyAlignment="1">
      <alignment vertical="center"/>
    </xf>
    <xf numFmtId="177" fontId="1" fillId="0" borderId="85" xfId="0" applyNumberFormat="1" applyFont="1" applyFill="1" applyBorder="1" applyAlignment="1">
      <alignment vertical="center"/>
    </xf>
    <xf numFmtId="177" fontId="1" fillId="0" borderId="86" xfId="0" applyNumberFormat="1" applyFont="1" applyFill="1" applyBorder="1" applyAlignment="1">
      <alignment vertical="center"/>
    </xf>
    <xf numFmtId="177" fontId="1" fillId="0" borderId="87" xfId="0" applyNumberFormat="1" applyFont="1" applyFill="1" applyBorder="1" applyAlignment="1">
      <alignment vertical="center"/>
    </xf>
    <xf numFmtId="177" fontId="1" fillId="0" borderId="88" xfId="0" applyNumberFormat="1" applyFont="1" applyFill="1" applyBorder="1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11" fillId="0" borderId="25" xfId="0" applyFont="1" applyBorder="1" applyAlignment="1" quotePrefix="1">
      <alignment horizontal="center" vertical="center"/>
    </xf>
    <xf numFmtId="43" fontId="11" fillId="0" borderId="0" xfId="15" applyFont="1" applyBorder="1" applyAlignment="1">
      <alignment horizontal="center" vertical="center"/>
    </xf>
    <xf numFmtId="43" fontId="13" fillId="0" borderId="0" xfId="15" applyFont="1" applyBorder="1" applyAlignment="1" quotePrefix="1">
      <alignment horizontal="center" vertical="center"/>
    </xf>
    <xf numFmtId="2" fontId="11" fillId="0" borderId="44" xfId="0" applyNumberFormat="1" applyFont="1" applyBorder="1" applyAlignment="1">
      <alignment horizontal="center" vertical="center"/>
    </xf>
    <xf numFmtId="2" fontId="11" fillId="0" borderId="29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181" fontId="11" fillId="0" borderId="54" xfId="0" applyNumberFormat="1" applyFont="1" applyBorder="1" applyAlignment="1">
      <alignment horizontal="center" vertical="center"/>
    </xf>
    <xf numFmtId="0" fontId="19" fillId="2" borderId="52" xfId="0" applyNumberFormat="1" applyFont="1" applyFill="1" applyBorder="1" applyAlignment="1">
      <alignment horizontal="center" vertical="center"/>
    </xf>
    <xf numFmtId="168" fontId="19" fillId="0" borderId="54" xfId="15" applyNumberFormat="1" applyFont="1" applyFill="1" applyBorder="1" applyAlignment="1">
      <alignment horizontal="right" vertical="center"/>
    </xf>
    <xf numFmtId="168" fontId="2" fillId="0" borderId="10" xfId="0" applyNumberFormat="1" applyFont="1" applyBorder="1" applyAlignment="1">
      <alignment horizontal="right" vertical="center"/>
    </xf>
    <xf numFmtId="168" fontId="2" fillId="0" borderId="12" xfId="0" applyNumberFormat="1" applyFont="1" applyBorder="1" applyAlignment="1">
      <alignment horizontal="right" vertical="center"/>
    </xf>
    <xf numFmtId="168" fontId="2" fillId="0" borderId="12" xfId="0" applyNumberFormat="1" applyFont="1" applyFill="1" applyBorder="1" applyAlignment="1">
      <alignment horizontal="right" vertical="center"/>
    </xf>
    <xf numFmtId="168" fontId="2" fillId="0" borderId="12" xfId="15" applyNumberFormat="1" applyFont="1" applyBorder="1" applyAlignment="1">
      <alignment horizontal="right" vertical="center"/>
    </xf>
    <xf numFmtId="168" fontId="2" fillId="0" borderId="12" xfId="15" applyNumberFormat="1" applyFont="1" applyFill="1" applyBorder="1" applyAlignment="1">
      <alignment horizontal="right" vertical="center"/>
    </xf>
    <xf numFmtId="168" fontId="2" fillId="0" borderId="13" xfId="15" applyNumberFormat="1" applyFont="1" applyBorder="1" applyAlignment="1">
      <alignment horizontal="right" vertical="center"/>
    </xf>
    <xf numFmtId="168" fontId="2" fillId="0" borderId="13" xfId="15" applyNumberFormat="1" applyFont="1" applyFill="1" applyBorder="1" applyAlignment="1">
      <alignment horizontal="right" vertical="center"/>
    </xf>
    <xf numFmtId="0" fontId="2" fillId="0" borderId="0" xfId="0" applyFont="1" applyFill="1" applyAlignment="1" quotePrefix="1">
      <alignment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/>
    </xf>
    <xf numFmtId="166" fontId="1" fillId="0" borderId="14" xfId="22" applyFont="1" applyBorder="1">
      <alignment/>
      <protection/>
    </xf>
    <xf numFmtId="1" fontId="1" fillId="2" borderId="26" xfId="27" applyNumberFormat="1" applyFont="1" applyFill="1" applyBorder="1" applyAlignment="1" applyProtection="1">
      <alignment horizontal="right"/>
      <protection/>
    </xf>
    <xf numFmtId="164" fontId="2" fillId="0" borderId="26" xfId="27" applyNumberFormat="1" applyFont="1" applyBorder="1">
      <alignment/>
      <protection/>
    </xf>
    <xf numFmtId="2" fontId="2" fillId="0" borderId="33" xfId="27" applyNumberFormat="1" applyFont="1" applyBorder="1">
      <alignment/>
      <protection/>
    </xf>
    <xf numFmtId="164" fontId="2" fillId="0" borderId="33" xfId="27" applyNumberFormat="1" applyFont="1" applyBorder="1">
      <alignment/>
      <protection/>
    </xf>
    <xf numFmtId="164" fontId="2" fillId="0" borderId="34" xfId="27" applyNumberFormat="1" applyFont="1" applyBorder="1">
      <alignment/>
      <protection/>
    </xf>
    <xf numFmtId="0" fontId="38" fillId="2" borderId="46" xfId="21" applyFont="1" applyFill="1" applyBorder="1" applyAlignment="1">
      <alignment horizontal="right" vertical="center" wrapText="1"/>
      <protection/>
    </xf>
    <xf numFmtId="0" fontId="38" fillId="2" borderId="46" xfId="21" applyFont="1" applyFill="1" applyBorder="1" applyAlignment="1">
      <alignment horizontal="center" vertical="center" wrapText="1"/>
      <protection/>
    </xf>
    <xf numFmtId="0" fontId="38" fillId="2" borderId="47" xfId="21" applyFont="1" applyFill="1" applyBorder="1" applyAlignment="1">
      <alignment horizontal="center" vertical="center" wrapText="1"/>
      <protection/>
    </xf>
    <xf numFmtId="1" fontId="1" fillId="0" borderId="9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1" fontId="1" fillId="0" borderId="54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52" xfId="0" applyFont="1" applyBorder="1" applyAlignment="1">
      <alignment horizontal="right"/>
    </xf>
    <xf numFmtId="1" fontId="10" fillId="0" borderId="9" xfId="0" applyNumberFormat="1" applyFont="1" applyBorder="1" applyAlignment="1">
      <alignment/>
    </xf>
    <xf numFmtId="1" fontId="13" fillId="0" borderId="9" xfId="0" applyNumberFormat="1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5" xfId="0" applyFont="1" applyFill="1" applyBorder="1" applyAlignment="1" quotePrefix="1">
      <alignment horizontal="left"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1" fillId="0" borderId="15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6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2" fillId="0" borderId="15" xfId="0" applyFont="1" applyFill="1" applyBorder="1" applyAlignment="1" quotePrefix="1">
      <alignment horizontal="left"/>
    </xf>
    <xf numFmtId="0" fontId="2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4" fontId="2" fillId="0" borderId="12" xfId="15" applyNumberFormat="1" applyFont="1" applyFill="1" applyBorder="1" applyAlignment="1">
      <alignment horizontal="center"/>
    </xf>
    <xf numFmtId="4" fontId="2" fillId="0" borderId="9" xfId="15" applyNumberFormat="1" applyFont="1" applyFill="1" applyBorder="1" applyAlignment="1">
      <alignment horizontal="center"/>
    </xf>
    <xf numFmtId="0" fontId="11" fillId="0" borderId="12" xfId="0" applyFont="1" applyFill="1" applyBorder="1" applyAlignment="1" quotePrefix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2" fillId="0" borderId="15" xfId="0" applyFont="1" applyFill="1" applyBorder="1" applyAlignment="1" quotePrefix="1">
      <alignment horizontal="left" vertical="center"/>
    </xf>
    <xf numFmtId="0" fontId="2" fillId="0" borderId="4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 quotePrefix="1">
      <alignment horizontal="left"/>
    </xf>
    <xf numFmtId="0" fontId="2" fillId="0" borderId="13" xfId="0" applyFont="1" applyFill="1" applyBorder="1" applyAlignment="1" quotePrefix="1">
      <alignment horizontal="left"/>
    </xf>
    <xf numFmtId="0" fontId="2" fillId="0" borderId="13" xfId="0" applyFont="1" applyFill="1" applyBorder="1" applyAlignment="1">
      <alignment/>
    </xf>
    <xf numFmtId="0" fontId="19" fillId="0" borderId="36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vertical="center"/>
    </xf>
    <xf numFmtId="164" fontId="19" fillId="0" borderId="33" xfId="0" applyNumberFormat="1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164" fontId="19" fillId="0" borderId="56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 quotePrefix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1" fillId="2" borderId="37" xfId="0" applyNumberFormat="1" applyFont="1" applyFill="1" applyBorder="1" applyAlignment="1">
      <alignment horizontal="center"/>
    </xf>
    <xf numFmtId="0" fontId="1" fillId="2" borderId="0" xfId="0" applyFont="1" applyFill="1" applyBorder="1" applyAlignment="1" quotePrefix="1">
      <alignment horizontal="center"/>
    </xf>
    <xf numFmtId="0" fontId="1" fillId="2" borderId="55" xfId="0" applyFont="1" applyFill="1" applyBorder="1" applyAlignment="1">
      <alignment horizontal="center"/>
    </xf>
    <xf numFmtId="0" fontId="12" fillId="0" borderId="89" xfId="0" applyFont="1" applyFill="1" applyBorder="1" applyAlignment="1">
      <alignment vertical="center"/>
    </xf>
    <xf numFmtId="0" fontId="11" fillId="0" borderId="44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168" fontId="2" fillId="0" borderId="50" xfId="0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Border="1" applyAlignment="1">
      <alignment horizontal="center" vertical="center"/>
    </xf>
    <xf numFmtId="2" fontId="11" fillId="0" borderId="50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2" fontId="1" fillId="0" borderId="44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2" fontId="1" fillId="0" borderId="50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1" fontId="10" fillId="0" borderId="54" xfId="0" applyNumberFormat="1" applyFont="1" applyBorder="1" applyAlignment="1">
      <alignment/>
    </xf>
    <xf numFmtId="0" fontId="10" fillId="0" borderId="47" xfId="0" applyFont="1" applyBorder="1" applyAlignment="1">
      <alignment/>
    </xf>
    <xf numFmtId="1" fontId="10" fillId="0" borderId="44" xfId="0" applyNumberFormat="1" applyFont="1" applyBorder="1" applyAlignment="1">
      <alignment/>
    </xf>
    <xf numFmtId="1" fontId="13" fillId="0" borderId="44" xfId="0" applyNumberFormat="1" applyFont="1" applyBorder="1" applyAlignment="1">
      <alignment/>
    </xf>
    <xf numFmtId="1" fontId="10" fillId="0" borderId="50" xfId="0" applyNumberFormat="1" applyFont="1" applyBorder="1" applyAlignment="1">
      <alignment/>
    </xf>
    <xf numFmtId="0" fontId="2" fillId="0" borderId="67" xfId="0" applyFont="1" applyBorder="1" applyAlignment="1">
      <alignment horizontal="left"/>
    </xf>
    <xf numFmtId="0" fontId="2" fillId="0" borderId="67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90" xfId="0" applyNumberFormat="1" applyFont="1" applyBorder="1" applyAlignment="1">
      <alignment horizontal="center"/>
    </xf>
    <xf numFmtId="164" fontId="1" fillId="0" borderId="91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2" xfId="0" applyFont="1" applyBorder="1" applyAlignment="1">
      <alignment horizontal="left"/>
    </xf>
    <xf numFmtId="0" fontId="2" fillId="0" borderId="93" xfId="0" applyFont="1" applyBorder="1" applyAlignment="1">
      <alignment horizontal="left"/>
    </xf>
    <xf numFmtId="164" fontId="1" fillId="0" borderId="93" xfId="0" applyNumberFormat="1" applyFont="1" applyBorder="1" applyAlignment="1">
      <alignment horizontal="center"/>
    </xf>
    <xf numFmtId="164" fontId="1" fillId="0" borderId="94" xfId="0" applyNumberFormat="1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25" xfId="0" applyFont="1" applyBorder="1" applyAlignment="1">
      <alignment horizontal="right"/>
    </xf>
    <xf numFmtId="0" fontId="2" fillId="0" borderId="95" xfId="0" applyFont="1" applyBorder="1" applyAlignment="1">
      <alignment horizontal="right"/>
    </xf>
    <xf numFmtId="0" fontId="2" fillId="0" borderId="90" xfId="0" applyFont="1" applyBorder="1" applyAlignment="1">
      <alignment horizontal="left"/>
    </xf>
    <xf numFmtId="164" fontId="2" fillId="0" borderId="90" xfId="0" applyNumberFormat="1" applyFont="1" applyBorder="1" applyAlignment="1">
      <alignment horizontal="center"/>
    </xf>
    <xf numFmtId="164" fontId="2" fillId="0" borderId="91" xfId="0" applyNumberFormat="1" applyFont="1" applyBorder="1" applyAlignment="1">
      <alignment horizontal="center"/>
    </xf>
    <xf numFmtId="0" fontId="1" fillId="0" borderId="96" xfId="0" applyFont="1" applyFill="1" applyBorder="1" applyAlignment="1">
      <alignment horizontal="right"/>
    </xf>
    <xf numFmtId="0" fontId="1" fillId="0" borderId="97" xfId="0" applyFont="1" applyBorder="1" applyAlignment="1">
      <alignment/>
    </xf>
    <xf numFmtId="164" fontId="1" fillId="0" borderId="97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9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2" fillId="0" borderId="14" xfId="0" applyFont="1" applyBorder="1" applyAlignment="1">
      <alignment/>
    </xf>
    <xf numFmtId="166" fontId="1" fillId="0" borderId="54" xfId="0" applyNumberFormat="1" applyFont="1" applyFill="1" applyBorder="1" applyAlignment="1" applyProtection="1">
      <alignment vertical="center"/>
      <protection/>
    </xf>
    <xf numFmtId="2" fontId="2" fillId="0" borderId="26" xfId="0" applyNumberFormat="1" applyFont="1" applyBorder="1" applyAlignment="1">
      <alignment vertical="center"/>
    </xf>
    <xf numFmtId="2" fontId="2" fillId="0" borderId="26" xfId="0" applyNumberFormat="1" applyFont="1" applyBorder="1" applyAlignment="1" quotePrefix="1">
      <alignment horizontal="right" vertical="center"/>
    </xf>
    <xf numFmtId="177" fontId="0" fillId="0" borderId="0" xfId="0" applyNumberFormat="1" applyFont="1" applyAlignment="1">
      <alignment/>
    </xf>
    <xf numFmtId="0" fontId="2" fillId="2" borderId="13" xfId="0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/>
    </xf>
    <xf numFmtId="0" fontId="11" fillId="0" borderId="25" xfId="0" applyFont="1" applyBorder="1" applyAlignment="1">
      <alignment horizontal="right"/>
    </xf>
    <xf numFmtId="0" fontId="11" fillId="0" borderId="28" xfId="0" applyFont="1" applyBorder="1" applyAlignment="1">
      <alignment horizontal="right"/>
    </xf>
    <xf numFmtId="167" fontId="2" fillId="0" borderId="25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1" fillId="0" borderId="36" xfId="0" applyFont="1" applyBorder="1" applyAlignment="1">
      <alignment horizontal="left"/>
    </xf>
    <xf numFmtId="166" fontId="2" fillId="0" borderId="12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66" fontId="13" fillId="0" borderId="12" xfId="0" applyNumberFormat="1" applyFont="1" applyBorder="1" applyAlignment="1" applyProtection="1">
      <alignment/>
      <protection/>
    </xf>
    <xf numFmtId="0" fontId="2" fillId="0" borderId="0" xfId="27" applyFont="1" applyFill="1" applyBorder="1" applyAlignment="1">
      <alignment horizontal="center"/>
      <protection/>
    </xf>
    <xf numFmtId="0" fontId="2" fillId="0" borderId="0" xfId="27" applyFont="1" applyFill="1" applyBorder="1">
      <alignment/>
      <protection/>
    </xf>
    <xf numFmtId="0" fontId="8" fillId="3" borderId="0" xfId="0" applyFont="1" applyFill="1" applyAlignment="1">
      <alignment horizontal="center"/>
    </xf>
    <xf numFmtId="0" fontId="18" fillId="0" borderId="0" xfId="27" applyFont="1">
      <alignment/>
      <protection/>
    </xf>
    <xf numFmtId="0" fontId="2" fillId="0" borderId="67" xfId="0" applyFont="1" applyFill="1" applyBorder="1" applyAlignment="1" quotePrefix="1">
      <alignment horizontal="left"/>
    </xf>
    <xf numFmtId="15" fontId="2" fillId="0" borderId="42" xfId="0" applyNumberFormat="1" applyFont="1" applyFill="1" applyBorder="1" applyAlignment="1" quotePrefix="1">
      <alignment horizontal="center" vertical="center"/>
    </xf>
    <xf numFmtId="2" fontId="10" fillId="0" borderId="13" xfId="0" applyNumberFormat="1" applyFont="1" applyFill="1" applyBorder="1" applyAlignment="1">
      <alignment horizontal="right" vertical="center"/>
    </xf>
    <xf numFmtId="0" fontId="2" fillId="0" borderId="55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2" fontId="2" fillId="0" borderId="3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indent="1"/>
    </xf>
    <xf numFmtId="0" fontId="1" fillId="2" borderId="40" xfId="0" applyFont="1" applyFill="1" applyBorder="1" applyAlignment="1">
      <alignment horizontal="center" vertical="center"/>
    </xf>
    <xf numFmtId="164" fontId="9" fillId="0" borderId="40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0" fontId="1" fillId="2" borderId="61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66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5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1" fillId="0" borderId="0" xfId="25" applyFont="1" applyAlignment="1">
      <alignment horizontal="center"/>
      <protection/>
    </xf>
    <xf numFmtId="165" fontId="8" fillId="0" borderId="0" xfId="25" applyNumberFormat="1" applyFont="1" applyAlignment="1" applyProtection="1">
      <alignment horizontal="center"/>
      <protection/>
    </xf>
    <xf numFmtId="165" fontId="2" fillId="0" borderId="0" xfId="25" applyNumberFormat="1" applyFont="1" applyAlignment="1" applyProtection="1">
      <alignment horizontal="center"/>
      <protection/>
    </xf>
    <xf numFmtId="165" fontId="1" fillId="0" borderId="0" xfId="25" applyFont="1" applyBorder="1" applyAlignment="1" quotePrefix="1">
      <alignment horizontal="center"/>
      <protection/>
    </xf>
    <xf numFmtId="0" fontId="1" fillId="2" borderId="13" xfId="0" applyFont="1" applyFill="1" applyBorder="1" applyAlignment="1">
      <alignment wrapText="1"/>
    </xf>
    <xf numFmtId="0" fontId="1" fillId="2" borderId="24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 quotePrefix="1">
      <alignment/>
    </xf>
    <xf numFmtId="0" fontId="13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>
      <alignment horizontal="left"/>
      <protection/>
    </xf>
    <xf numFmtId="165" fontId="2" fillId="0" borderId="25" xfId="23" applyNumberFormat="1" applyFont="1" applyBorder="1" applyAlignment="1" applyProtection="1">
      <alignment horizontal="left" vertical="center"/>
      <protection/>
    </xf>
    <xf numFmtId="0" fontId="1" fillId="2" borderId="16" xfId="0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166" fontId="1" fillId="0" borderId="16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166" fontId="1" fillId="0" borderId="33" xfId="0" applyNumberFormat="1" applyFont="1" applyBorder="1" applyAlignment="1">
      <alignment/>
    </xf>
    <xf numFmtId="2" fontId="1" fillId="0" borderId="56" xfId="0" applyNumberFormat="1" applyFont="1" applyBorder="1" applyAlignment="1">
      <alignment/>
    </xf>
    <xf numFmtId="2" fontId="1" fillId="0" borderId="63" xfId="0" applyNumberFormat="1" applyFont="1" applyBorder="1" applyAlignment="1">
      <alignment/>
    </xf>
    <xf numFmtId="2" fontId="1" fillId="0" borderId="64" xfId="0" applyNumberFormat="1" applyFont="1" applyBorder="1" applyAlignment="1">
      <alignment/>
    </xf>
    <xf numFmtId="2" fontId="1" fillId="0" borderId="65" xfId="0" applyNumberFormat="1" applyFont="1" applyBorder="1" applyAlignment="1">
      <alignment/>
    </xf>
    <xf numFmtId="0" fontId="1" fillId="2" borderId="2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/>
      <protection/>
    </xf>
    <xf numFmtId="0" fontId="1" fillId="2" borderId="30" xfId="0" applyFont="1" applyFill="1" applyBorder="1" applyAlignment="1" applyProtection="1">
      <alignment horizontal="center" vertical="center"/>
      <protection/>
    </xf>
    <xf numFmtId="0" fontId="1" fillId="2" borderId="52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165" fontId="1" fillId="2" borderId="52" xfId="23" applyNumberFormat="1" applyFont="1" applyFill="1" applyBorder="1" applyAlignment="1" applyProtection="1">
      <alignment horizontal="center" vertical="center"/>
      <protection/>
    </xf>
    <xf numFmtId="165" fontId="1" fillId="2" borderId="59" xfId="23" applyNumberFormat="1" applyFont="1" applyFill="1" applyBorder="1" applyAlignment="1" applyProtection="1">
      <alignment horizontal="center" vertical="center"/>
      <protection/>
    </xf>
    <xf numFmtId="165" fontId="1" fillId="2" borderId="60" xfId="23" applyNumberFormat="1" applyFont="1" applyFill="1" applyBorder="1" applyAlignment="1" applyProtection="1">
      <alignment horizontal="center" vertical="center"/>
      <protection/>
    </xf>
    <xf numFmtId="165" fontId="1" fillId="2" borderId="61" xfId="23" applyNumberFormat="1" applyFont="1" applyFill="1" applyBorder="1" applyAlignment="1" applyProtection="1">
      <alignment horizontal="center" vertical="center"/>
      <protection/>
    </xf>
    <xf numFmtId="0" fontId="19" fillId="0" borderId="99" xfId="0" applyFont="1" applyBorder="1" applyAlignment="1">
      <alignment horizontal="center" wrapText="1"/>
    </xf>
    <xf numFmtId="0" fontId="19" fillId="0" borderId="100" xfId="0" applyFont="1" applyBorder="1" applyAlignment="1">
      <alignment horizontal="center" wrapText="1"/>
    </xf>
    <xf numFmtId="0" fontId="10" fillId="0" borderId="101" xfId="0" applyFont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wrapText="1"/>
    </xf>
    <xf numFmtId="165" fontId="1" fillId="0" borderId="0" xfId="23" applyFont="1" applyAlignment="1">
      <alignment horizontal="center"/>
      <protection/>
    </xf>
    <xf numFmtId="165" fontId="8" fillId="0" borderId="0" xfId="23" applyNumberFormat="1" applyFont="1" applyAlignment="1" applyProtection="1">
      <alignment horizontal="center"/>
      <protection/>
    </xf>
    <xf numFmtId="165" fontId="2" fillId="0" borderId="0" xfId="23" applyNumberFormat="1" applyFont="1" applyAlignment="1" applyProtection="1">
      <alignment horizontal="center"/>
      <protection/>
    </xf>
    <xf numFmtId="165" fontId="1" fillId="0" borderId="0" xfId="23" applyFont="1" applyBorder="1" applyAlignment="1">
      <alignment horizontal="center"/>
      <protection/>
    </xf>
    <xf numFmtId="165" fontId="1" fillId="0" borderId="0" xfId="23" applyFont="1" applyBorder="1" applyAlignment="1" quotePrefix="1">
      <alignment horizontal="center"/>
      <protection/>
    </xf>
    <xf numFmtId="165" fontId="1" fillId="2" borderId="24" xfId="23" applyNumberFormat="1" applyFont="1" applyFill="1" applyBorder="1" applyAlignment="1" applyProtection="1">
      <alignment horizontal="center" vertical="center"/>
      <protection/>
    </xf>
    <xf numFmtId="165" fontId="1" fillId="2" borderId="32" xfId="23" applyFont="1" applyFill="1" applyBorder="1" applyAlignment="1">
      <alignment horizontal="center" vertical="center"/>
      <protection/>
    </xf>
    <xf numFmtId="0" fontId="1" fillId="2" borderId="76" xfId="0" applyFont="1" applyFill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2" borderId="104" xfId="0" applyFont="1" applyFill="1" applyBorder="1" applyAlignment="1">
      <alignment horizontal="center" vertical="center" wrapText="1"/>
    </xf>
    <xf numFmtId="0" fontId="1" fillId="2" borderId="105" xfId="0" applyFont="1" applyFill="1" applyBorder="1" applyAlignment="1" applyProtection="1">
      <alignment horizontal="center" vertical="center"/>
      <protection/>
    </xf>
    <xf numFmtId="0" fontId="1" fillId="2" borderId="106" xfId="0" applyFont="1" applyFill="1" applyBorder="1" applyAlignment="1" applyProtection="1">
      <alignment horizontal="center" vertical="center"/>
      <protection/>
    </xf>
    <xf numFmtId="0" fontId="1" fillId="2" borderId="107" xfId="0" applyFont="1" applyFill="1" applyBorder="1" applyAlignment="1" applyProtection="1">
      <alignment horizontal="center" vertical="center"/>
      <protection/>
    </xf>
    <xf numFmtId="0" fontId="19" fillId="0" borderId="108" xfId="0" applyFont="1" applyBorder="1" applyAlignment="1">
      <alignment horizontal="center" wrapText="1"/>
    </xf>
    <xf numFmtId="0" fontId="19" fillId="0" borderId="109" xfId="0" applyFont="1" applyBorder="1" applyAlignment="1">
      <alignment horizontal="center" wrapText="1"/>
    </xf>
    <xf numFmtId="0" fontId="19" fillId="0" borderId="110" xfId="0" applyFont="1" applyBorder="1" applyAlignment="1">
      <alignment horizontal="center" wrapText="1"/>
    </xf>
    <xf numFmtId="0" fontId="19" fillId="0" borderId="111" xfId="0" applyFont="1" applyBorder="1" applyAlignment="1">
      <alignment horizontal="center" wrapText="1"/>
    </xf>
    <xf numFmtId="0" fontId="25" fillId="0" borderId="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29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1" fillId="0" borderId="11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3" xfId="0" applyFont="1" applyBorder="1" applyAlignment="1">
      <alignment horizontal="center" wrapText="1"/>
    </xf>
    <xf numFmtId="0" fontId="1" fillId="2" borderId="114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115" xfId="0" applyFont="1" applyFill="1" applyBorder="1" applyAlignment="1">
      <alignment horizontal="center" vertical="center" wrapText="1"/>
    </xf>
    <xf numFmtId="0" fontId="1" fillId="2" borderId="116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1" fillId="2" borderId="42" xfId="0" applyNumberFormat="1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66" fontId="2" fillId="0" borderId="43" xfId="0" applyNumberFormat="1" applyFont="1" applyBorder="1" applyAlignment="1" applyProtection="1" quotePrefix="1">
      <alignment horizontal="left"/>
      <protection/>
    </xf>
    <xf numFmtId="166" fontId="2" fillId="0" borderId="11" xfId="0" applyNumberFormat="1" applyFont="1" applyBorder="1" applyAlignment="1" applyProtection="1" quotePrefix="1">
      <alignment horizontal="left"/>
      <protection/>
    </xf>
    <xf numFmtId="166" fontId="2" fillId="0" borderId="2" xfId="0" applyNumberFormat="1" applyFont="1" applyBorder="1" applyAlignment="1" applyProtection="1" quotePrefix="1">
      <alignment horizontal="left"/>
      <protection/>
    </xf>
    <xf numFmtId="166" fontId="2" fillId="0" borderId="51" xfId="0" applyNumberFormat="1" applyFont="1" applyBorder="1" applyAlignment="1" applyProtection="1" quotePrefix="1">
      <alignment horizontal="left"/>
      <protection/>
    </xf>
    <xf numFmtId="166" fontId="2" fillId="0" borderId="1" xfId="0" applyNumberFormat="1" applyFont="1" applyBorder="1" applyAlignment="1" applyProtection="1" quotePrefix="1">
      <alignment horizontal="left"/>
      <protection/>
    </xf>
    <xf numFmtId="166" fontId="2" fillId="0" borderId="4" xfId="0" applyNumberFormat="1" applyFont="1" applyBorder="1" applyAlignment="1" applyProtection="1" quotePrefix="1">
      <alignment horizontal="left"/>
      <protection/>
    </xf>
    <xf numFmtId="166" fontId="1" fillId="0" borderId="21" xfId="0" applyNumberFormat="1" applyFont="1" applyBorder="1" applyAlignment="1" applyProtection="1" quotePrefix="1">
      <alignment horizontal="left"/>
      <protection/>
    </xf>
    <xf numFmtId="166" fontId="1" fillId="0" borderId="5" xfId="0" applyNumberFormat="1" applyFont="1" applyBorder="1" applyAlignment="1" applyProtection="1" quotePrefix="1">
      <alignment horizontal="left"/>
      <protection/>
    </xf>
    <xf numFmtId="166" fontId="1" fillId="0" borderId="6" xfId="0" applyNumberFormat="1" applyFont="1" applyBorder="1" applyAlignment="1" applyProtection="1" quotePrefix="1">
      <alignment horizontal="left"/>
      <protection/>
    </xf>
    <xf numFmtId="166" fontId="1" fillId="0" borderId="7" xfId="0" applyNumberFormat="1" applyFont="1" applyBorder="1" applyAlignment="1" applyProtection="1" quotePrefix="1">
      <alignment horizontal="left"/>
      <protection/>
    </xf>
    <xf numFmtId="166" fontId="1" fillId="0" borderId="67" xfId="0" applyNumberFormat="1" applyFont="1" applyBorder="1" applyAlignment="1" applyProtection="1" quotePrefix="1">
      <alignment horizontal="left"/>
      <protection/>
    </xf>
    <xf numFmtId="166" fontId="1" fillId="0" borderId="20" xfId="0" applyNumberFormat="1" applyFont="1" applyBorder="1" applyAlignment="1" applyProtection="1" quotePrefix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2" borderId="23" xfId="26" applyFont="1" applyFill="1" applyBorder="1" applyAlignment="1" applyProtection="1">
      <alignment horizontal="center" vertical="center"/>
      <protection/>
    </xf>
    <xf numFmtId="0" fontId="1" fillId="2" borderId="13" xfId="26" applyFont="1" applyFill="1" applyBorder="1" applyAlignment="1" applyProtection="1">
      <alignment horizontal="center" vertical="center"/>
      <protection/>
    </xf>
    <xf numFmtId="0" fontId="2" fillId="2" borderId="2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1" fillId="2" borderId="52" xfId="0" applyFont="1" applyFill="1" applyBorder="1" applyAlignment="1" applyProtection="1">
      <alignment horizontal="center"/>
      <protection/>
    </xf>
    <xf numFmtId="0" fontId="1" fillId="2" borderId="61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21" fillId="0" borderId="0" xfId="0" applyFont="1" applyBorder="1" applyAlignment="1" applyProtection="1">
      <alignment horizontal="right"/>
      <protection/>
    </xf>
    <xf numFmtId="0" fontId="19" fillId="2" borderId="52" xfId="0" applyFont="1" applyFill="1" applyBorder="1" applyAlignment="1" applyProtection="1">
      <alignment horizontal="center"/>
      <protection/>
    </xf>
    <xf numFmtId="0" fontId="19" fillId="2" borderId="60" xfId="0" applyFont="1" applyFill="1" applyBorder="1" applyAlignment="1" applyProtection="1">
      <alignment horizontal="center"/>
      <protection/>
    </xf>
    <xf numFmtId="0" fontId="19" fillId="2" borderId="59" xfId="0" applyFont="1" applyFill="1" applyBorder="1" applyAlignment="1" applyProtection="1">
      <alignment horizontal="center"/>
      <protection/>
    </xf>
    <xf numFmtId="0" fontId="19" fillId="2" borderId="60" xfId="0" applyFont="1" applyFill="1" applyBorder="1" applyAlignment="1">
      <alignment horizontal="center"/>
    </xf>
    <xf numFmtId="0" fontId="19" fillId="2" borderId="61" xfId="0" applyFont="1" applyFill="1" applyBorder="1" applyAlignment="1">
      <alignment horizontal="center"/>
    </xf>
    <xf numFmtId="0" fontId="18" fillId="0" borderId="0" xfId="0" applyFont="1" applyBorder="1" applyAlignment="1" applyProtection="1">
      <alignment horizontal="right"/>
      <protection/>
    </xf>
    <xf numFmtId="0" fontId="1" fillId="2" borderId="60" xfId="0" applyFont="1" applyFill="1" applyBorder="1" applyAlignment="1" applyProtection="1">
      <alignment horizontal="center"/>
      <protection/>
    </xf>
    <xf numFmtId="0" fontId="1" fillId="2" borderId="59" xfId="0" applyFont="1" applyFill="1" applyBorder="1" applyAlignment="1" applyProtection="1">
      <alignment horizontal="center"/>
      <protection/>
    </xf>
    <xf numFmtId="0" fontId="1" fillId="2" borderId="23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166" fontId="1" fillId="0" borderId="0" xfId="22" applyFont="1" applyAlignment="1">
      <alignment horizontal="center"/>
      <protection/>
    </xf>
    <xf numFmtId="166" fontId="8" fillId="0" borderId="0" xfId="22" applyFont="1" applyAlignment="1">
      <alignment horizontal="center"/>
      <protection/>
    </xf>
    <xf numFmtId="166" fontId="8" fillId="0" borderId="0" xfId="22" applyFont="1" applyAlignment="1" quotePrefix="1">
      <alignment horizontal="center"/>
      <protection/>
    </xf>
    <xf numFmtId="166" fontId="18" fillId="0" borderId="0" xfId="22" applyFont="1" applyAlignment="1">
      <alignment horizontal="right"/>
      <protection/>
    </xf>
    <xf numFmtId="166" fontId="18" fillId="0" borderId="0" xfId="22" applyFont="1" applyAlignment="1" quotePrefix="1">
      <alignment horizontal="right"/>
      <protection/>
    </xf>
    <xf numFmtId="0" fontId="10" fillId="2" borderId="7" xfId="22" applyNumberFormat="1" applyFont="1" applyFill="1" applyBorder="1" applyAlignment="1">
      <alignment horizontal="center"/>
      <protection/>
    </xf>
    <xf numFmtId="0" fontId="10" fillId="2" borderId="51" xfId="22" applyNumberFormat="1" applyFont="1" applyFill="1" applyBorder="1" applyAlignment="1">
      <alignment horizontal="center"/>
      <protection/>
    </xf>
    <xf numFmtId="167" fontId="1" fillId="2" borderId="52" xfId="22" applyNumberFormat="1" applyFont="1" applyFill="1" applyBorder="1" applyAlignment="1">
      <alignment horizontal="center"/>
      <protection/>
    </xf>
    <xf numFmtId="167" fontId="1" fillId="2" borderId="60" xfId="22" applyNumberFormat="1" applyFont="1" applyFill="1" applyBorder="1" applyAlignment="1">
      <alignment horizontal="center"/>
      <protection/>
    </xf>
    <xf numFmtId="167" fontId="1" fillId="2" borderId="59" xfId="22" applyNumberFormat="1" applyFont="1" applyFill="1" applyBorder="1" applyAlignment="1">
      <alignment horizontal="center"/>
      <protection/>
    </xf>
    <xf numFmtId="166" fontId="1" fillId="2" borderId="60" xfId="22" applyFont="1" applyFill="1" applyBorder="1" applyAlignment="1">
      <alignment horizontal="center"/>
      <protection/>
    </xf>
    <xf numFmtId="166" fontId="1" fillId="2" borderId="61" xfId="22" applyFont="1" applyFill="1" applyBorder="1" applyAlignment="1">
      <alignment horizontal="center"/>
      <protection/>
    </xf>
    <xf numFmtId="166" fontId="1" fillId="0" borderId="0" xfId="22" applyFont="1" applyBorder="1" applyAlignment="1">
      <alignment horizontal="center"/>
      <protection/>
    </xf>
    <xf numFmtId="166" fontId="30" fillId="0" borderId="0" xfId="22" applyFont="1" applyAlignment="1">
      <alignment horizontal="right"/>
      <protection/>
    </xf>
    <xf numFmtId="166" fontId="30" fillId="0" borderId="0" xfId="22" applyFont="1" applyAlignment="1" quotePrefix="1">
      <alignment horizontal="right"/>
      <protection/>
    </xf>
    <xf numFmtId="0" fontId="10" fillId="2" borderId="24" xfId="22" applyNumberFormat="1" applyFont="1" applyFill="1" applyBorder="1" applyAlignment="1">
      <alignment horizontal="center"/>
      <protection/>
    </xf>
    <xf numFmtId="0" fontId="10" fillId="2" borderId="32" xfId="22" applyNumberFormat="1" applyFont="1" applyFill="1" applyBorder="1" applyAlignment="1">
      <alignment horizontal="center"/>
      <protection/>
    </xf>
    <xf numFmtId="167" fontId="1" fillId="2" borderId="61" xfId="22" applyNumberFormat="1" applyFont="1" applyFill="1" applyBorder="1" applyAlignment="1">
      <alignment horizontal="center"/>
      <protection/>
    </xf>
    <xf numFmtId="0" fontId="1" fillId="0" borderId="36" xfId="27" applyFont="1" applyBorder="1" applyAlignment="1">
      <alignment horizontal="left"/>
      <protection/>
    </xf>
    <xf numFmtId="0" fontId="1" fillId="0" borderId="33" xfId="27" applyFont="1" applyBorder="1" applyAlignment="1">
      <alignment horizontal="left"/>
      <protection/>
    </xf>
    <xf numFmtId="0" fontId="1" fillId="2" borderId="31" xfId="27" applyFont="1" applyFill="1" applyBorder="1" applyAlignment="1">
      <alignment horizontal="center" vertical="center"/>
      <protection/>
    </xf>
    <xf numFmtId="0" fontId="1" fillId="2" borderId="20" xfId="27" applyFont="1" applyFill="1" applyBorder="1" applyAlignment="1">
      <alignment horizontal="center" vertical="center"/>
      <protection/>
    </xf>
    <xf numFmtId="0" fontId="1" fillId="2" borderId="15" xfId="27" applyFont="1" applyFill="1" applyBorder="1" applyAlignment="1">
      <alignment horizontal="center" vertical="center"/>
      <protection/>
    </xf>
    <xf numFmtId="0" fontId="1" fillId="2" borderId="4" xfId="27" applyFont="1" applyFill="1" applyBorder="1" applyAlignment="1">
      <alignment horizontal="center" vertical="center"/>
      <protection/>
    </xf>
    <xf numFmtId="0" fontId="1" fillId="2" borderId="46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" fillId="0" borderId="27" xfId="27" applyFont="1" applyBorder="1" applyAlignment="1">
      <alignment horizontal="left"/>
      <protection/>
    </xf>
    <xf numFmtId="0" fontId="1" fillId="0" borderId="16" xfId="27" applyFont="1" applyBorder="1" applyAlignment="1">
      <alignment horizontal="left"/>
      <protection/>
    </xf>
    <xf numFmtId="0" fontId="1" fillId="2" borderId="46" xfId="27" applyFont="1" applyFill="1" applyBorder="1" applyAlignment="1">
      <alignment horizontal="center"/>
      <protection/>
    </xf>
    <xf numFmtId="0" fontId="1" fillId="2" borderId="47" xfId="27" applyFont="1" applyFill="1" applyBorder="1" applyAlignment="1">
      <alignment horizontal="center"/>
      <protection/>
    </xf>
    <xf numFmtId="166" fontId="8" fillId="0" borderId="0" xfId="0" applyNumberFormat="1" applyFont="1" applyAlignment="1" applyProtection="1">
      <alignment horizontal="center" wrapText="1"/>
      <protection/>
    </xf>
    <xf numFmtId="166" fontId="8" fillId="0" borderId="0" xfId="0" applyNumberFormat="1" applyFont="1" applyAlignment="1" applyProtection="1">
      <alignment horizontal="center"/>
      <protection/>
    </xf>
    <xf numFmtId="0" fontId="1" fillId="2" borderId="61" xfId="0" applyFont="1" applyFill="1" applyBorder="1" applyAlignment="1">
      <alignment horizontal="center" vertical="center"/>
    </xf>
    <xf numFmtId="0" fontId="1" fillId="2" borderId="24" xfId="0" applyFont="1" applyFill="1" applyBorder="1" applyAlignment="1" applyProtection="1">
      <alignment horizontal="center"/>
      <protection/>
    </xf>
    <xf numFmtId="0" fontId="1" fillId="2" borderId="32" xfId="0" applyFont="1" applyFill="1" applyBorder="1" applyAlignment="1" applyProtection="1">
      <alignment horizontal="center"/>
      <protection/>
    </xf>
    <xf numFmtId="0" fontId="13" fillId="0" borderId="67" xfId="0" applyFont="1" applyBorder="1" applyAlignment="1" applyProtection="1">
      <alignment horizontal="left" vertical="top" wrapText="1"/>
      <protection/>
    </xf>
    <xf numFmtId="1" fontId="1" fillId="2" borderId="24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6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8" fillId="0" borderId="0" xfId="0" applyFont="1" applyAlignment="1" applyProtection="1">
      <alignment horizontal="center" vertical="center"/>
      <protection/>
    </xf>
    <xf numFmtId="0" fontId="2" fillId="0" borderId="67" xfId="0" applyFont="1" applyFill="1" applyBorder="1" applyAlignment="1" quotePrefix="1">
      <alignment horizontal="center"/>
    </xf>
    <xf numFmtId="0" fontId="2" fillId="0" borderId="0" xfId="0" applyFont="1" applyFill="1" applyBorder="1" applyAlignment="1" quotePrefix="1">
      <alignment horizontal="center"/>
    </xf>
    <xf numFmtId="164" fontId="1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1" fillId="2" borderId="46" xfId="0" applyNumberFormat="1" applyFont="1" applyFill="1" applyBorder="1" applyAlignment="1">
      <alignment horizontal="center"/>
    </xf>
    <xf numFmtId="164" fontId="1" fillId="2" borderId="47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 quotePrefix="1">
      <alignment horizontal="center"/>
    </xf>
    <xf numFmtId="164" fontId="1" fillId="2" borderId="16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4" fontId="18" fillId="0" borderId="29" xfId="0" applyNumberFormat="1" applyFont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164" fontId="1" fillId="2" borderId="52" xfId="0" applyNumberFormat="1" applyFont="1" applyFill="1" applyBorder="1" applyAlignment="1">
      <alignment horizontal="center"/>
    </xf>
    <xf numFmtId="164" fontId="1" fillId="2" borderId="60" xfId="0" applyNumberFormat="1" applyFont="1" applyFill="1" applyBorder="1" applyAlignment="1">
      <alignment horizontal="center"/>
    </xf>
    <xf numFmtId="164" fontId="1" fillId="2" borderId="61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 quotePrefix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0" fontId="2" fillId="0" borderId="67" xfId="0" applyFont="1" applyFill="1" applyBorder="1" applyAlignment="1" quotePrefix="1">
      <alignment horizontal="left"/>
    </xf>
    <xf numFmtId="1" fontId="1" fillId="2" borderId="18" xfId="0" applyNumberFormat="1" applyFont="1" applyFill="1" applyBorder="1" applyAlignment="1" applyProtection="1" quotePrefix="1">
      <alignment horizontal="center" vertical="center"/>
      <protection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" fontId="1" fillId="2" borderId="19" xfId="0" applyNumberFormat="1" applyFont="1" applyFill="1" applyBorder="1" applyAlignment="1" applyProtection="1" quotePrefix="1">
      <alignment horizontal="center" vertical="center"/>
      <protection/>
    </xf>
    <xf numFmtId="1" fontId="1" fillId="2" borderId="17" xfId="0" applyNumberFormat="1" applyFont="1" applyFill="1" applyBorder="1" applyAlignment="1" applyProtection="1">
      <alignment horizontal="center" vertical="center"/>
      <protection/>
    </xf>
    <xf numFmtId="1" fontId="1" fillId="2" borderId="2" xfId="0" applyNumberFormat="1" applyFont="1" applyFill="1" applyBorder="1" applyAlignment="1" applyProtection="1">
      <alignment horizontal="center" vertical="center"/>
      <protection/>
    </xf>
    <xf numFmtId="164" fontId="8" fillId="0" borderId="0" xfId="0" applyNumberFormat="1" applyFont="1" applyBorder="1" applyAlignment="1">
      <alignment horizontal="center"/>
    </xf>
    <xf numFmtId="0" fontId="1" fillId="2" borderId="25" xfId="0" applyFont="1" applyFill="1" applyBorder="1" applyAlignment="1">
      <alignment horizontal="center" vertical="center"/>
    </xf>
    <xf numFmtId="1" fontId="1" fillId="2" borderId="23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8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" fontId="1" fillId="2" borderId="23" xfId="15" applyNumberFormat="1" applyFont="1" applyFill="1" applyBorder="1" applyAlignment="1" quotePrefix="1">
      <alignment horizontal="center"/>
    </xf>
    <xf numFmtId="1" fontId="1" fillId="2" borderId="12" xfId="15" applyNumberFormat="1" applyFont="1" applyFill="1" applyBorder="1" applyAlignment="1" quotePrefix="1">
      <alignment horizontal="center"/>
    </xf>
    <xf numFmtId="1" fontId="1" fillId="2" borderId="67" xfId="15" applyNumberFormat="1" applyFont="1" applyFill="1" applyBorder="1" applyAlignment="1" quotePrefix="1">
      <alignment horizontal="center"/>
    </xf>
    <xf numFmtId="1" fontId="1" fillId="2" borderId="0" xfId="15" applyNumberFormat="1" applyFont="1" applyFill="1" applyBorder="1" applyAlignment="1" quotePrefix="1">
      <alignment horizontal="center"/>
    </xf>
    <xf numFmtId="1" fontId="1" fillId="2" borderId="31" xfId="15" applyNumberFormat="1" applyFont="1" applyFill="1" applyBorder="1" applyAlignment="1" quotePrefix="1">
      <alignment horizontal="center"/>
    </xf>
    <xf numFmtId="1" fontId="1" fillId="2" borderId="9" xfId="15" applyNumberFormat="1" applyFont="1" applyFill="1" applyBorder="1" applyAlignment="1" quotePrefix="1">
      <alignment horizontal="center"/>
    </xf>
    <xf numFmtId="164" fontId="1" fillId="2" borderId="52" xfId="15" applyNumberFormat="1" applyFont="1" applyFill="1" applyBorder="1" applyAlignment="1">
      <alignment horizontal="center"/>
    </xf>
    <xf numFmtId="164" fontId="1" fillId="2" borderId="60" xfId="15" applyNumberFormat="1" applyFont="1" applyFill="1" applyBorder="1" applyAlignment="1" quotePrefix="1">
      <alignment horizontal="center"/>
    </xf>
    <xf numFmtId="164" fontId="1" fillId="2" borderId="61" xfId="15" applyNumberFormat="1" applyFont="1" applyFill="1" applyBorder="1" applyAlignment="1" quotePrefix="1">
      <alignment horizontal="center"/>
    </xf>
    <xf numFmtId="164" fontId="1" fillId="2" borderId="18" xfId="15" applyNumberFormat="1" applyFont="1" applyFill="1" applyBorder="1" applyAlignment="1" quotePrefix="1">
      <alignment horizontal="center"/>
    </xf>
    <xf numFmtId="164" fontId="1" fillId="2" borderId="6" xfId="15" applyNumberFormat="1" applyFont="1" applyFill="1" applyBorder="1" applyAlignment="1">
      <alignment horizontal="center"/>
    </xf>
    <xf numFmtId="164" fontId="1" fillId="2" borderId="19" xfId="15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4" fontId="1" fillId="2" borderId="1" xfId="0" applyNumberFormat="1" applyFont="1" applyFill="1" applyBorder="1" applyAlignment="1" quotePrefix="1">
      <alignment horizontal="center"/>
    </xf>
    <xf numFmtId="164" fontId="1" fillId="2" borderId="4" xfId="0" applyNumberFormat="1" applyFont="1" applyFill="1" applyBorder="1" applyAlignment="1" quotePrefix="1">
      <alignment horizontal="center"/>
    </xf>
    <xf numFmtId="164" fontId="1" fillId="2" borderId="40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18" fillId="0" borderId="29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/>
    </xf>
    <xf numFmtId="0" fontId="1" fillId="2" borderId="52" xfId="0" applyFont="1" applyFill="1" applyBorder="1" applyAlignment="1" quotePrefix="1">
      <alignment horizontal="center"/>
    </xf>
    <xf numFmtId="0" fontId="1" fillId="2" borderId="59" xfId="0" applyFont="1" applyFill="1" applyBorder="1" applyAlignment="1" quotePrefix="1">
      <alignment horizontal="center"/>
    </xf>
    <xf numFmtId="0" fontId="1" fillId="2" borderId="60" xfId="0" applyFont="1" applyFill="1" applyBorder="1" applyAlignment="1" quotePrefix="1">
      <alignment horizontal="center"/>
    </xf>
    <xf numFmtId="0" fontId="1" fillId="2" borderId="61" xfId="0" applyFont="1" applyFill="1" applyBorder="1" applyAlignment="1" quotePrefix="1">
      <alignment horizontal="center"/>
    </xf>
    <xf numFmtId="39" fontId="1" fillId="2" borderId="60" xfId="0" applyNumberFormat="1" applyFont="1" applyFill="1" applyBorder="1" applyAlignment="1" applyProtection="1" quotePrefix="1">
      <alignment horizontal="center"/>
      <protection/>
    </xf>
    <xf numFmtId="39" fontId="1" fillId="2" borderId="61" xfId="0" applyNumberFormat="1" applyFont="1" applyFill="1" applyBorder="1" applyAlignment="1" applyProtection="1" quotePrefix="1">
      <alignment horizontal="center"/>
      <protection/>
    </xf>
    <xf numFmtId="39" fontId="8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1" fillId="2" borderId="52" xfId="0" applyNumberFormat="1" applyFont="1" applyFill="1" applyBorder="1" applyAlignment="1" applyProtection="1" quotePrefix="1">
      <alignment horizontal="center"/>
      <protection/>
    </xf>
    <xf numFmtId="39" fontId="1" fillId="2" borderId="59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8" fillId="0" borderId="0" xfId="0" applyNumberFormat="1" applyFont="1" applyFill="1" applyBorder="1" applyAlignment="1" applyProtection="1">
      <alignment horizontal="center"/>
      <protection/>
    </xf>
    <xf numFmtId="39" fontId="1" fillId="2" borderId="46" xfId="0" applyNumberFormat="1" applyFont="1" applyFill="1" applyBorder="1" applyAlignment="1" applyProtection="1" quotePrefix="1">
      <alignment horizontal="center"/>
      <protection/>
    </xf>
    <xf numFmtId="39" fontId="1" fillId="2" borderId="60" xfId="0" applyNumberFormat="1" applyFont="1" applyFill="1" applyBorder="1" applyAlignment="1" quotePrefix="1">
      <alignment horizontal="center"/>
    </xf>
    <xf numFmtId="39" fontId="1" fillId="2" borderId="52" xfId="0" applyNumberFormat="1" applyFont="1" applyFill="1" applyBorder="1" applyAlignment="1" quotePrefix="1">
      <alignment horizontal="center"/>
    </xf>
    <xf numFmtId="0" fontId="8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1" fillId="2" borderId="3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2" borderId="60" xfId="0" applyFont="1" applyFill="1" applyBorder="1" applyAlignment="1" applyProtection="1">
      <alignment horizontal="center" vertical="center"/>
      <protection/>
    </xf>
    <xf numFmtId="0" fontId="1" fillId="2" borderId="59" xfId="0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" fillId="2" borderId="24" xfId="0" applyFont="1" applyFill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5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" fillId="0" borderId="36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3" xfId="21"/>
    <cellStyle name="Normal_Assets &amp; Liabilities of Banking Sector" xfId="22"/>
    <cellStyle name="Normal_bartaman point" xfId="23"/>
    <cellStyle name="Normal_Comm_wt_bartamane" xfId="24"/>
    <cellStyle name="Normal_CPI" xfId="25"/>
    <cellStyle name="Normal_Direction of Trade_BartamanFormat 2063-64" xfId="26"/>
    <cellStyle name="Normal_gold and oil price and exchange rat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0.421875" style="73" bestFit="1" customWidth="1"/>
    <col min="2" max="4" width="9.140625" style="73" customWidth="1"/>
    <col min="5" max="5" width="26.140625" style="73" customWidth="1"/>
    <col min="6" max="16384" width="9.140625" style="73" customWidth="1"/>
  </cols>
  <sheetData>
    <row r="1" spans="1:9" ht="20.25">
      <c r="A1" s="1605" t="s">
        <v>1457</v>
      </c>
      <c r="B1" s="1605"/>
      <c r="C1" s="1605"/>
      <c r="D1" s="1605"/>
      <c r="E1" s="1606"/>
      <c r="F1" s="285"/>
      <c r="G1" s="285"/>
      <c r="H1" s="285"/>
      <c r="I1" s="285"/>
    </row>
    <row r="2" spans="1:9" s="425" customFormat="1" ht="15.75">
      <c r="A2" s="1607" t="s">
        <v>294</v>
      </c>
      <c r="B2" s="1607"/>
      <c r="C2" s="1607"/>
      <c r="D2" s="1607"/>
      <c r="E2" s="1608"/>
      <c r="F2" s="424"/>
      <c r="G2" s="424"/>
      <c r="H2" s="424"/>
      <c r="I2" s="424"/>
    </row>
    <row r="3" spans="3:4" ht="15.75">
      <c r="C3" s="75"/>
      <c r="D3" s="93"/>
    </row>
    <row r="4" spans="1:10" ht="15.75">
      <c r="A4" s="80" t="s">
        <v>1259</v>
      </c>
      <c r="C4" s="72"/>
      <c r="D4" s="72"/>
      <c r="E4" s="72"/>
      <c r="J4" s="235"/>
    </row>
    <row r="5" spans="2:10" ht="15.75">
      <c r="B5" s="80" t="s">
        <v>821</v>
      </c>
      <c r="C5" s="75"/>
      <c r="D5" s="75"/>
      <c r="E5" s="75"/>
      <c r="J5" s="75"/>
    </row>
    <row r="6" spans="1:10" ht="15.75">
      <c r="A6" s="93">
        <v>1</v>
      </c>
      <c r="B6" s="73" t="s">
        <v>511</v>
      </c>
      <c r="C6" s="75"/>
      <c r="D6" s="75"/>
      <c r="E6" s="75"/>
      <c r="J6" s="75"/>
    </row>
    <row r="7" spans="1:5" ht="15.75">
      <c r="A7" s="93">
        <f>+A6+1</f>
        <v>2</v>
      </c>
      <c r="B7" s="73" t="s">
        <v>1684</v>
      </c>
      <c r="C7" s="75"/>
      <c r="D7" s="75"/>
      <c r="E7" s="75"/>
    </row>
    <row r="8" spans="1:5" ht="15.75">
      <c r="A8" s="93"/>
      <c r="B8" s="80" t="s">
        <v>216</v>
      </c>
      <c r="C8" s="75"/>
      <c r="D8" s="75"/>
      <c r="E8" s="75"/>
    </row>
    <row r="9" spans="1:5" ht="15.75">
      <c r="A9" s="93">
        <f>+A7+1</f>
        <v>3</v>
      </c>
      <c r="B9" s="73" t="s">
        <v>1878</v>
      </c>
      <c r="C9" s="75"/>
      <c r="D9" s="75"/>
      <c r="E9" s="75"/>
    </row>
    <row r="10" spans="1:5" ht="15.75">
      <c r="A10" s="93">
        <f aca="true" t="shared" si="0" ref="A10:A63">+A9+1</f>
        <v>4</v>
      </c>
      <c r="B10" s="73" t="s">
        <v>1879</v>
      </c>
      <c r="C10" s="75"/>
      <c r="D10" s="75"/>
      <c r="E10" s="75"/>
    </row>
    <row r="11" spans="1:5" ht="15.75">
      <c r="A11" s="93">
        <f t="shared" si="0"/>
        <v>5</v>
      </c>
      <c r="B11" s="73" t="s">
        <v>1866</v>
      </c>
      <c r="C11" s="75"/>
      <c r="D11" s="75"/>
      <c r="E11" s="75"/>
    </row>
    <row r="12" spans="1:5" ht="15.75">
      <c r="A12" s="93">
        <f t="shared" si="0"/>
        <v>6</v>
      </c>
      <c r="B12" s="75" t="s">
        <v>1587</v>
      </c>
      <c r="C12" s="75"/>
      <c r="D12" s="75"/>
      <c r="E12" s="75"/>
    </row>
    <row r="13" spans="1:6" ht="15.75">
      <c r="A13" s="93">
        <f t="shared" si="0"/>
        <v>7</v>
      </c>
      <c r="B13" s="75" t="s">
        <v>1399</v>
      </c>
      <c r="C13" s="75"/>
      <c r="D13" s="75"/>
      <c r="E13" s="75"/>
      <c r="F13" s="73" t="s">
        <v>722</v>
      </c>
    </row>
    <row r="14" spans="1:5" ht="15.75">
      <c r="A14" s="93">
        <f t="shared" si="0"/>
        <v>8</v>
      </c>
      <c r="B14" s="75" t="s">
        <v>1584</v>
      </c>
      <c r="C14" s="75"/>
      <c r="D14" s="75"/>
      <c r="E14" s="75"/>
    </row>
    <row r="15" spans="1:5" ht="15.75">
      <c r="A15" s="93">
        <f t="shared" si="0"/>
        <v>9</v>
      </c>
      <c r="B15" s="75" t="s">
        <v>1400</v>
      </c>
      <c r="C15" s="75"/>
      <c r="D15" s="75"/>
      <c r="E15" s="75"/>
    </row>
    <row r="16" spans="1:5" ht="15.75">
      <c r="A16" s="93">
        <f t="shared" si="0"/>
        <v>10</v>
      </c>
      <c r="B16" s="75" t="s">
        <v>1585</v>
      </c>
      <c r="C16" s="75"/>
      <c r="D16" s="75"/>
      <c r="E16" s="75"/>
    </row>
    <row r="17" spans="1:10" s="80" customFormat="1" ht="15.75">
      <c r="A17" s="93"/>
      <c r="B17" s="80" t="s">
        <v>218</v>
      </c>
      <c r="C17" s="74"/>
      <c r="D17" s="74"/>
      <c r="E17" s="74"/>
      <c r="J17" s="73"/>
    </row>
    <row r="18" spans="1:5" ht="15.75">
      <c r="A18" s="93">
        <v>11</v>
      </c>
      <c r="B18" s="73" t="s">
        <v>1462</v>
      </c>
      <c r="C18" s="75"/>
      <c r="D18" s="75"/>
      <c r="E18" s="75"/>
    </row>
    <row r="19" spans="1:10" ht="15.75">
      <c r="A19" s="93">
        <f t="shared" si="0"/>
        <v>12</v>
      </c>
      <c r="B19" s="75" t="s">
        <v>149</v>
      </c>
      <c r="C19" s="75"/>
      <c r="D19" s="75"/>
      <c r="E19" s="75"/>
      <c r="J19" s="80"/>
    </row>
    <row r="20" spans="1:5" ht="15.75">
      <c r="A20" s="93">
        <f t="shared" si="0"/>
        <v>13</v>
      </c>
      <c r="B20" s="75" t="s">
        <v>150</v>
      </c>
      <c r="C20" s="75"/>
      <c r="D20" s="75"/>
      <c r="E20" s="75"/>
    </row>
    <row r="21" spans="1:5" ht="15.75">
      <c r="A21" s="93">
        <f t="shared" si="0"/>
        <v>14</v>
      </c>
      <c r="B21" s="75" t="s">
        <v>592</v>
      </c>
      <c r="C21" s="75"/>
      <c r="D21" s="75"/>
      <c r="E21" s="75"/>
    </row>
    <row r="22" spans="1:5" ht="15.75">
      <c r="A22" s="93">
        <f t="shared" si="0"/>
        <v>15</v>
      </c>
      <c r="B22" s="75" t="s">
        <v>593</v>
      </c>
      <c r="C22" s="75"/>
      <c r="D22" s="75"/>
      <c r="E22" s="75"/>
    </row>
    <row r="23" spans="1:5" ht="15.75">
      <c r="A23" s="93">
        <f t="shared" si="0"/>
        <v>16</v>
      </c>
      <c r="B23" s="75" t="s">
        <v>721</v>
      </c>
      <c r="C23" s="75"/>
      <c r="D23" s="75"/>
      <c r="E23" s="75"/>
    </row>
    <row r="24" spans="1:7" ht="15.75">
      <c r="A24" s="93">
        <f t="shared" si="0"/>
        <v>17</v>
      </c>
      <c r="B24" s="75" t="s">
        <v>148</v>
      </c>
      <c r="C24" s="75"/>
      <c r="D24" s="75"/>
      <c r="E24" s="75"/>
      <c r="G24" s="75"/>
    </row>
    <row r="25" spans="1:10" ht="15.75">
      <c r="A25" s="93">
        <f t="shared" si="0"/>
        <v>18</v>
      </c>
      <c r="B25" s="75" t="s">
        <v>1463</v>
      </c>
      <c r="C25" s="75"/>
      <c r="D25" s="75"/>
      <c r="E25" s="75"/>
      <c r="J25" s="80"/>
    </row>
    <row r="26" spans="1:5" ht="15.75">
      <c r="A26" s="93">
        <f t="shared" si="0"/>
        <v>19</v>
      </c>
      <c r="B26" s="75" t="s">
        <v>220</v>
      </c>
      <c r="C26" s="75"/>
      <c r="D26" s="75"/>
      <c r="E26" s="75"/>
    </row>
    <row r="27" spans="1:5" ht="15.75">
      <c r="A27" s="93">
        <f t="shared" si="0"/>
        <v>20</v>
      </c>
      <c r="B27" s="236" t="s">
        <v>1497</v>
      </c>
      <c r="C27" s="75"/>
      <c r="D27" s="75"/>
      <c r="E27" s="75"/>
    </row>
    <row r="28" spans="1:5" ht="15.75">
      <c r="A28" s="93">
        <f t="shared" si="0"/>
        <v>21</v>
      </c>
      <c r="B28" s="236" t="s">
        <v>1493</v>
      </c>
      <c r="C28" s="75"/>
      <c r="D28" s="75"/>
      <c r="E28" s="75"/>
    </row>
    <row r="29" spans="1:10" ht="15.75">
      <c r="A29" s="93"/>
      <c r="B29" s="74" t="s">
        <v>217</v>
      </c>
      <c r="C29" s="75"/>
      <c r="D29" s="75"/>
      <c r="E29" s="75"/>
      <c r="J29" s="80"/>
    </row>
    <row r="30" spans="1:5" ht="15.75">
      <c r="A30" s="93">
        <v>22</v>
      </c>
      <c r="B30" s="75" t="s">
        <v>1461</v>
      </c>
      <c r="C30" s="75"/>
      <c r="D30" s="75"/>
      <c r="E30" s="75"/>
    </row>
    <row r="31" spans="1:5" ht="15.75">
      <c r="A31" s="93">
        <f t="shared" si="0"/>
        <v>23</v>
      </c>
      <c r="B31" s="75" t="s">
        <v>515</v>
      </c>
      <c r="C31" s="75"/>
      <c r="D31" s="75"/>
      <c r="E31" s="75"/>
    </row>
    <row r="32" spans="1:5" ht="15.75">
      <c r="A32" s="93">
        <f t="shared" si="0"/>
        <v>24</v>
      </c>
      <c r="B32" s="75" t="s">
        <v>1424</v>
      </c>
      <c r="C32" s="75"/>
      <c r="D32" s="75"/>
      <c r="E32" s="75"/>
    </row>
    <row r="33" spans="1:5" ht="15.75">
      <c r="A33" s="93">
        <f t="shared" si="0"/>
        <v>25</v>
      </c>
      <c r="B33" s="75" t="s">
        <v>1638</v>
      </c>
      <c r="C33" s="75"/>
      <c r="D33" s="75"/>
      <c r="E33" s="75"/>
    </row>
    <row r="34" spans="1:5" ht="15.75">
      <c r="A34" s="93">
        <f t="shared" si="0"/>
        <v>26</v>
      </c>
      <c r="B34" s="73" t="s">
        <v>719</v>
      </c>
      <c r="C34" s="75"/>
      <c r="D34" s="75"/>
      <c r="E34" s="75"/>
    </row>
    <row r="35" spans="1:10" ht="15.75">
      <c r="A35" s="93"/>
      <c r="B35" s="235" t="s">
        <v>508</v>
      </c>
      <c r="C35" s="75"/>
      <c r="D35" s="75"/>
      <c r="E35" s="75"/>
      <c r="J35" s="75"/>
    </row>
    <row r="36" spans="1:10" ht="15.75">
      <c r="A36" s="93">
        <v>27</v>
      </c>
      <c r="B36" s="75" t="s">
        <v>1458</v>
      </c>
      <c r="J36" s="75"/>
    </row>
    <row r="37" spans="1:10" ht="15.75">
      <c r="A37" s="93">
        <f t="shared" si="0"/>
        <v>28</v>
      </c>
      <c r="B37" s="75" t="s">
        <v>1459</v>
      </c>
      <c r="C37" s="75"/>
      <c r="D37" s="75"/>
      <c r="E37" s="75"/>
      <c r="J37" s="75"/>
    </row>
    <row r="38" spans="1:10" ht="15.75">
      <c r="A38" s="93">
        <f t="shared" si="0"/>
        <v>29</v>
      </c>
      <c r="B38" s="73" t="s">
        <v>1572</v>
      </c>
      <c r="C38" s="75"/>
      <c r="D38" s="75"/>
      <c r="E38" s="75"/>
      <c r="J38" s="74"/>
    </row>
    <row r="39" spans="1:10" ht="15.75">
      <c r="A39" s="93">
        <f t="shared" si="0"/>
        <v>30</v>
      </c>
      <c r="B39" s="73" t="s">
        <v>1460</v>
      </c>
      <c r="C39" s="75"/>
      <c r="D39" s="75"/>
      <c r="E39" s="75"/>
      <c r="J39" s="75"/>
    </row>
    <row r="40" spans="1:10" ht="15.75">
      <c r="A40" s="93">
        <f t="shared" si="0"/>
        <v>31</v>
      </c>
      <c r="B40" s="73" t="s">
        <v>1639</v>
      </c>
      <c r="C40" s="75"/>
      <c r="D40" s="75"/>
      <c r="E40" s="75"/>
      <c r="J40" s="75"/>
    </row>
    <row r="41" spans="1:10" ht="15.75">
      <c r="A41" s="93">
        <f t="shared" si="0"/>
        <v>32</v>
      </c>
      <c r="B41" s="73" t="s">
        <v>279</v>
      </c>
      <c r="C41" s="75"/>
      <c r="D41" s="75"/>
      <c r="E41" s="75"/>
      <c r="F41" s="73" t="s">
        <v>722</v>
      </c>
      <c r="J41" s="75"/>
    </row>
    <row r="42" spans="1:5" ht="15.75">
      <c r="A42" s="93">
        <f t="shared" si="0"/>
        <v>33</v>
      </c>
      <c r="B42" s="73" t="s">
        <v>1318</v>
      </c>
      <c r="C42" s="75"/>
      <c r="D42" s="75"/>
      <c r="E42" s="75"/>
    </row>
    <row r="43" spans="1:10" ht="15.75">
      <c r="A43" s="93">
        <f t="shared" si="0"/>
        <v>34</v>
      </c>
      <c r="B43" s="73" t="s">
        <v>1993</v>
      </c>
      <c r="C43" s="75"/>
      <c r="D43" s="75"/>
      <c r="E43" s="75"/>
      <c r="J43" s="74"/>
    </row>
    <row r="44" spans="1:10" ht="15.75">
      <c r="A44" s="93"/>
      <c r="B44" s="80" t="s">
        <v>205</v>
      </c>
      <c r="C44" s="75"/>
      <c r="D44" s="75"/>
      <c r="E44" s="75"/>
      <c r="J44" s="75"/>
    </row>
    <row r="45" spans="1:10" ht="15.75">
      <c r="A45" s="93">
        <v>35</v>
      </c>
      <c r="B45" s="73" t="s">
        <v>206</v>
      </c>
      <c r="C45" s="75"/>
      <c r="D45" s="75"/>
      <c r="E45" s="75"/>
      <c r="J45" s="75"/>
    </row>
    <row r="46" spans="1:10" ht="15.75">
      <c r="A46" s="93">
        <f t="shared" si="0"/>
        <v>36</v>
      </c>
      <c r="B46" s="73" t="s">
        <v>207</v>
      </c>
      <c r="C46" s="75"/>
      <c r="D46" s="75"/>
      <c r="E46" s="75"/>
      <c r="J46" s="75"/>
    </row>
    <row r="47" spans="1:10" ht="15.75">
      <c r="A47" s="93">
        <f t="shared" si="0"/>
        <v>37</v>
      </c>
      <c r="B47" s="73" t="s">
        <v>208</v>
      </c>
      <c r="C47" s="75"/>
      <c r="D47" s="75"/>
      <c r="E47" s="75"/>
      <c r="J47" s="75"/>
    </row>
    <row r="48" spans="1:10" ht="15.75">
      <c r="A48" s="93">
        <f t="shared" si="0"/>
        <v>38</v>
      </c>
      <c r="B48" s="73" t="s">
        <v>209</v>
      </c>
      <c r="C48" s="75"/>
      <c r="D48" s="75"/>
      <c r="E48" s="75"/>
      <c r="J48" s="75"/>
    </row>
    <row r="49" spans="1:10" ht="15.75">
      <c r="A49" s="93">
        <f t="shared" si="0"/>
        <v>39</v>
      </c>
      <c r="B49" s="73" t="s">
        <v>210</v>
      </c>
      <c r="C49" s="75"/>
      <c r="D49" s="75"/>
      <c r="E49" s="75"/>
      <c r="J49" s="75"/>
    </row>
    <row r="50" spans="1:10" ht="15.75">
      <c r="A50" s="93">
        <f t="shared" si="0"/>
        <v>40</v>
      </c>
      <c r="B50" s="73" t="s">
        <v>224</v>
      </c>
      <c r="C50" s="75"/>
      <c r="D50" s="75"/>
      <c r="E50" s="75"/>
      <c r="J50" s="75"/>
    </row>
    <row r="51" spans="1:10" ht="15.75">
      <c r="A51" s="93">
        <f t="shared" si="0"/>
        <v>41</v>
      </c>
      <c r="B51" s="73" t="s">
        <v>211</v>
      </c>
      <c r="C51" s="75"/>
      <c r="D51" s="75"/>
      <c r="E51" s="75"/>
      <c r="J51" s="75"/>
    </row>
    <row r="52" spans="1:10" ht="15.75">
      <c r="A52" s="93">
        <f t="shared" si="0"/>
        <v>42</v>
      </c>
      <c r="B52" s="73" t="s">
        <v>212</v>
      </c>
      <c r="C52" s="75"/>
      <c r="D52" s="75"/>
      <c r="E52" s="75"/>
      <c r="J52" s="75"/>
    </row>
    <row r="53" spans="1:10" ht="15.75">
      <c r="A53" s="93"/>
      <c r="B53" s="80" t="s">
        <v>213</v>
      </c>
      <c r="J53" s="236"/>
    </row>
    <row r="54" spans="1:10" ht="15.75">
      <c r="A54" s="93">
        <v>43</v>
      </c>
      <c r="B54" s="73" t="s">
        <v>56</v>
      </c>
      <c r="C54" s="75"/>
      <c r="D54" s="75"/>
      <c r="E54" s="75"/>
      <c r="J54" s="236"/>
    </row>
    <row r="55" spans="1:2" ht="15.75">
      <c r="A55" s="93">
        <f t="shared" si="0"/>
        <v>44</v>
      </c>
      <c r="B55" s="73" t="s">
        <v>59</v>
      </c>
    </row>
    <row r="56" spans="1:2" ht="15.75">
      <c r="A56" s="93">
        <f t="shared" si="0"/>
        <v>45</v>
      </c>
      <c r="B56" s="73" t="s">
        <v>170</v>
      </c>
    </row>
    <row r="57" spans="1:2" ht="15.75">
      <c r="A57" s="93">
        <f t="shared" si="0"/>
        <v>46</v>
      </c>
      <c r="B57" s="73" t="s">
        <v>720</v>
      </c>
    </row>
    <row r="58" spans="1:5" ht="15.75">
      <c r="A58" s="93">
        <f t="shared" si="0"/>
        <v>47</v>
      </c>
      <c r="B58" s="73" t="s">
        <v>214</v>
      </c>
      <c r="C58" s="75"/>
      <c r="D58" s="75"/>
      <c r="E58" s="75"/>
    </row>
    <row r="59" spans="1:5" ht="15.75">
      <c r="A59" s="93"/>
      <c r="B59" s="80" t="s">
        <v>215</v>
      </c>
      <c r="C59" s="75"/>
      <c r="D59" s="75"/>
      <c r="E59" s="75"/>
    </row>
    <row r="60" spans="1:5" ht="15.75">
      <c r="A60" s="93">
        <v>48</v>
      </c>
      <c r="B60" s="73" t="s">
        <v>1560</v>
      </c>
      <c r="C60" s="75"/>
      <c r="D60" s="75"/>
      <c r="E60" s="75"/>
    </row>
    <row r="61" spans="1:5" ht="15.75">
      <c r="A61" s="93">
        <f t="shared" si="0"/>
        <v>49</v>
      </c>
      <c r="B61" s="73" t="s">
        <v>1561</v>
      </c>
      <c r="C61" s="75"/>
      <c r="D61" s="75"/>
      <c r="E61" s="75"/>
    </row>
    <row r="62" spans="1:5" ht="15.75">
      <c r="A62" s="93">
        <f t="shared" si="0"/>
        <v>50</v>
      </c>
      <c r="B62" s="73" t="s">
        <v>519</v>
      </c>
      <c r="C62" s="75"/>
      <c r="D62" s="75"/>
      <c r="E62" s="75"/>
    </row>
    <row r="63" spans="1:5" ht="15.75">
      <c r="A63" s="93">
        <f t="shared" si="0"/>
        <v>51</v>
      </c>
      <c r="B63" s="73" t="s">
        <v>1565</v>
      </c>
      <c r="C63" s="75"/>
      <c r="D63" s="75"/>
      <c r="E63" s="75"/>
    </row>
    <row r="64" spans="1:5" ht="15.75">
      <c r="A64" s="75"/>
      <c r="B64" s="75"/>
      <c r="C64" s="75"/>
      <c r="D64" s="75"/>
      <c r="E64" s="75"/>
    </row>
    <row r="65" spans="1:5" ht="15.75">
      <c r="A65" s="75"/>
      <c r="B65" s="75"/>
      <c r="C65" s="75"/>
      <c r="D65" s="75"/>
      <c r="E65" s="75"/>
    </row>
    <row r="66" spans="1:5" ht="15.75">
      <c r="A66" s="75"/>
      <c r="B66" s="75"/>
      <c r="C66" s="75"/>
      <c r="D66" s="75"/>
      <c r="E66" s="75"/>
    </row>
    <row r="67" spans="1:5" ht="15.75">
      <c r="A67" s="75"/>
      <c r="B67" s="75"/>
      <c r="C67" s="75"/>
      <c r="D67" s="75"/>
      <c r="E67" s="75"/>
    </row>
    <row r="68" spans="1:5" ht="15.75">
      <c r="A68" s="75"/>
      <c r="B68" s="75"/>
      <c r="C68" s="75"/>
      <c r="D68" s="75"/>
      <c r="E68" s="75"/>
    </row>
    <row r="69" spans="1:5" ht="15.75">
      <c r="A69" s="75"/>
      <c r="B69" s="75"/>
      <c r="C69" s="75"/>
      <c r="D69" s="75"/>
      <c r="E69" s="75"/>
    </row>
    <row r="70" spans="1:7" ht="15.75">
      <c r="A70" s="75"/>
      <c r="B70" s="75"/>
      <c r="C70" s="75"/>
      <c r="D70" s="75"/>
      <c r="E70" s="75"/>
      <c r="G70" s="73" t="s">
        <v>1402</v>
      </c>
    </row>
    <row r="71" spans="1:5" ht="15.75">
      <c r="A71" s="75"/>
      <c r="B71" s="75"/>
      <c r="C71" s="75"/>
      <c r="D71" s="75"/>
      <c r="E71" s="75"/>
    </row>
    <row r="72" spans="1:5" ht="15.75">
      <c r="A72" s="75"/>
      <c r="B72" s="75"/>
      <c r="C72" s="75"/>
      <c r="D72" s="75"/>
      <c r="E72" s="75"/>
    </row>
    <row r="73" spans="1:5" ht="15.75">
      <c r="A73" s="75"/>
      <c r="B73" s="75"/>
      <c r="C73" s="75"/>
      <c r="D73" s="75"/>
      <c r="E73" s="75"/>
    </row>
    <row r="74" spans="1:5" ht="15.75">
      <c r="A74" s="75"/>
      <c r="B74" s="75"/>
      <c r="C74" s="75"/>
      <c r="D74" s="75"/>
      <c r="E74" s="75"/>
    </row>
    <row r="75" spans="1:5" ht="15.75">
      <c r="A75" s="75"/>
      <c r="B75" s="75"/>
      <c r="C75" s="75"/>
      <c r="D75" s="75"/>
      <c r="E75" s="75"/>
    </row>
    <row r="76" spans="1:5" ht="15.75">
      <c r="A76" s="75"/>
      <c r="B76" s="75"/>
      <c r="C76" s="75"/>
      <c r="D76" s="75"/>
      <c r="E76" s="75"/>
    </row>
    <row r="77" spans="1:5" ht="15.75">
      <c r="A77" s="75"/>
      <c r="B77" s="75"/>
      <c r="C77" s="75"/>
      <c r="D77" s="75"/>
      <c r="E77" s="75"/>
    </row>
    <row r="78" spans="1:5" ht="15.75">
      <c r="A78" s="75"/>
      <c r="B78" s="75"/>
      <c r="C78" s="75"/>
      <c r="D78" s="75"/>
      <c r="E78" s="75"/>
    </row>
    <row r="79" spans="1:5" ht="15.75">
      <c r="A79" s="75"/>
      <c r="B79" s="75"/>
      <c r="C79" s="75"/>
      <c r="D79" s="75"/>
      <c r="E79" s="75"/>
    </row>
    <row r="80" spans="1:5" ht="15.75">
      <c r="A80" s="75"/>
      <c r="B80" s="75"/>
      <c r="C80" s="75"/>
      <c r="D80" s="75"/>
      <c r="E80" s="75"/>
    </row>
    <row r="81" spans="1:5" ht="15.75">
      <c r="A81" s="75"/>
      <c r="B81" s="75"/>
      <c r="C81" s="75"/>
      <c r="D81" s="75"/>
      <c r="E81" s="75"/>
    </row>
    <row r="82" spans="1:5" ht="15.75">
      <c r="A82" s="75"/>
      <c r="B82" s="75"/>
      <c r="C82" s="75"/>
      <c r="D82" s="75"/>
      <c r="E82" s="75"/>
    </row>
    <row r="83" spans="1:5" ht="15.75">
      <c r="A83" s="75"/>
      <c r="B83" s="75"/>
      <c r="C83" s="75"/>
      <c r="D83" s="75"/>
      <c r="E83" s="75"/>
    </row>
    <row r="84" spans="1:5" ht="15.75">
      <c r="A84" s="75"/>
      <c r="B84" s="75"/>
      <c r="C84" s="75"/>
      <c r="D84" s="75"/>
      <c r="E84" s="75"/>
    </row>
    <row r="85" spans="1:5" ht="15.75">
      <c r="A85" s="75"/>
      <c r="B85" s="75"/>
      <c r="C85" s="75"/>
      <c r="D85" s="75"/>
      <c r="E85" s="75"/>
    </row>
    <row r="86" spans="1:5" ht="15.75">
      <c r="A86" s="75"/>
      <c r="B86" s="75"/>
      <c r="C86" s="75"/>
      <c r="D86" s="75"/>
      <c r="E86" s="75"/>
    </row>
    <row r="87" spans="1:5" ht="15.75">
      <c r="A87" s="75"/>
      <c r="B87" s="75"/>
      <c r="C87" s="75"/>
      <c r="D87" s="75"/>
      <c r="E87" s="75"/>
    </row>
    <row r="88" spans="1:5" ht="15.75">
      <c r="A88" s="75"/>
      <c r="B88" s="75"/>
      <c r="C88" s="75"/>
      <c r="D88" s="75"/>
      <c r="E88" s="75"/>
    </row>
    <row r="89" spans="1:5" ht="15.75">
      <c r="A89" s="75"/>
      <c r="B89" s="75"/>
      <c r="C89" s="75"/>
      <c r="D89" s="75"/>
      <c r="E89" s="75"/>
    </row>
    <row r="90" spans="1:5" ht="15.75">
      <c r="A90" s="75"/>
      <c r="B90" s="75"/>
      <c r="C90" s="75"/>
      <c r="D90" s="75"/>
      <c r="E90" s="75"/>
    </row>
    <row r="91" spans="1:5" ht="15.75">
      <c r="A91" s="75"/>
      <c r="B91" s="75"/>
      <c r="C91" s="75"/>
      <c r="D91" s="75"/>
      <c r="E91" s="75"/>
    </row>
    <row r="92" spans="1:5" ht="15.75">
      <c r="A92" s="75"/>
      <c r="B92" s="75"/>
      <c r="C92" s="75"/>
      <c r="D92" s="75"/>
      <c r="E92" s="75"/>
    </row>
    <row r="93" spans="1:5" ht="15.75">
      <c r="A93" s="75"/>
      <c r="B93" s="75"/>
      <c r="C93" s="75"/>
      <c r="D93" s="75"/>
      <c r="E93" s="75"/>
    </row>
    <row r="94" spans="1:5" ht="15.75">
      <c r="A94" s="75"/>
      <c r="B94" s="75"/>
      <c r="C94" s="75"/>
      <c r="D94" s="75"/>
      <c r="E94" s="75"/>
    </row>
    <row r="95" spans="1:5" ht="15.75">
      <c r="A95" s="75"/>
      <c r="B95" s="75"/>
      <c r="C95" s="75"/>
      <c r="D95" s="75"/>
      <c r="E95" s="75"/>
    </row>
    <row r="96" spans="1:5" ht="15.75">
      <c r="A96" s="75"/>
      <c r="B96" s="75"/>
      <c r="C96" s="75"/>
      <c r="D96" s="75"/>
      <c r="E96" s="75"/>
    </row>
    <row r="97" spans="1:5" ht="15.75">
      <c r="A97" s="75"/>
      <c r="B97" s="75"/>
      <c r="C97" s="75"/>
      <c r="D97" s="75"/>
      <c r="E97" s="75"/>
    </row>
    <row r="98" spans="1:5" ht="15.75">
      <c r="A98" s="75"/>
      <c r="B98" s="75"/>
      <c r="C98" s="75"/>
      <c r="D98" s="75"/>
      <c r="E98" s="75"/>
    </row>
    <row r="99" spans="1:5" ht="15.75">
      <c r="A99" s="75"/>
      <c r="B99" s="75"/>
      <c r="C99" s="75"/>
      <c r="D99" s="75"/>
      <c r="E99" s="75"/>
    </row>
    <row r="100" spans="1:5" ht="15.75">
      <c r="A100" s="75"/>
      <c r="B100" s="75"/>
      <c r="C100" s="75"/>
      <c r="D100" s="75"/>
      <c r="E100" s="75"/>
    </row>
    <row r="101" spans="1:5" ht="15.75">
      <c r="A101" s="75"/>
      <c r="B101" s="75"/>
      <c r="C101" s="75"/>
      <c r="D101" s="75"/>
      <c r="E101" s="75"/>
    </row>
    <row r="102" spans="1:5" ht="15.75">
      <c r="A102" s="75"/>
      <c r="B102" s="75"/>
      <c r="C102" s="75"/>
      <c r="D102" s="75"/>
      <c r="E102" s="75"/>
    </row>
    <row r="103" spans="1:5" ht="15.75">
      <c r="A103" s="75"/>
      <c r="B103" s="75"/>
      <c r="C103" s="75"/>
      <c r="D103" s="75"/>
      <c r="E103" s="75"/>
    </row>
    <row r="104" spans="1:5" ht="15.75">
      <c r="A104" s="75"/>
      <c r="B104" s="75"/>
      <c r="C104" s="75"/>
      <c r="D104" s="75"/>
      <c r="E104" s="75"/>
    </row>
    <row r="105" spans="1:5" ht="15.75">
      <c r="A105" s="75"/>
      <c r="B105" s="75"/>
      <c r="C105" s="75"/>
      <c r="D105" s="75"/>
      <c r="E105" s="75"/>
    </row>
    <row r="106" spans="1:5" ht="15.75">
      <c r="A106" s="75"/>
      <c r="B106" s="75"/>
      <c r="C106" s="75"/>
      <c r="D106" s="75"/>
      <c r="E106" s="75"/>
    </row>
    <row r="107" spans="1:5" ht="15.75">
      <c r="A107" s="75"/>
      <c r="B107" s="75"/>
      <c r="C107" s="75"/>
      <c r="D107" s="75"/>
      <c r="E107" s="75"/>
    </row>
    <row r="108" spans="1:5" ht="15.75">
      <c r="A108" s="75"/>
      <c r="B108" s="75"/>
      <c r="C108" s="75"/>
      <c r="D108" s="75"/>
      <c r="E108" s="75"/>
    </row>
    <row r="109" spans="1:5" ht="15.75">
      <c r="A109" s="75"/>
      <c r="B109" s="75"/>
      <c r="C109" s="75"/>
      <c r="D109" s="75"/>
      <c r="E109" s="75"/>
    </row>
    <row r="110" spans="1:5" ht="15.75">
      <c r="A110" s="75"/>
      <c r="B110" s="75"/>
      <c r="C110" s="75"/>
      <c r="D110" s="75"/>
      <c r="E110" s="75"/>
    </row>
    <row r="111" spans="1:5" ht="15.75">
      <c r="A111" s="75"/>
      <c r="B111" s="75"/>
      <c r="C111" s="75"/>
      <c r="D111" s="75"/>
      <c r="E111" s="75"/>
    </row>
    <row r="112" spans="1:5" ht="15.75">
      <c r="A112" s="75"/>
      <c r="B112" s="75"/>
      <c r="C112" s="75"/>
      <c r="D112" s="75"/>
      <c r="E112" s="75"/>
    </row>
    <row r="113" spans="1:5" ht="15.75">
      <c r="A113" s="75"/>
      <c r="B113" s="75"/>
      <c r="C113" s="75"/>
      <c r="D113" s="75"/>
      <c r="E113" s="75"/>
    </row>
    <row r="114" spans="1:5" ht="15.75">
      <c r="A114" s="75"/>
      <c r="B114" s="75"/>
      <c r="C114" s="75"/>
      <c r="D114" s="75"/>
      <c r="E114" s="75"/>
    </row>
    <row r="115" spans="1:5" ht="15.75">
      <c r="A115" s="75"/>
      <c r="B115" s="75"/>
      <c r="C115" s="75"/>
      <c r="D115" s="75"/>
      <c r="E115" s="75"/>
    </row>
    <row r="116" spans="1:5" ht="15.75">
      <c r="A116" s="75"/>
      <c r="B116" s="75"/>
      <c r="C116" s="75"/>
      <c r="D116" s="75"/>
      <c r="E116" s="75"/>
    </row>
    <row r="117" spans="1:5" ht="15.75">
      <c r="A117" s="75"/>
      <c r="B117" s="75"/>
      <c r="C117" s="75"/>
      <c r="D117" s="75"/>
      <c r="E117" s="75"/>
    </row>
    <row r="118" spans="1:5" ht="15.75">
      <c r="A118" s="75"/>
      <c r="B118" s="75"/>
      <c r="C118" s="75"/>
      <c r="D118" s="75"/>
      <c r="E118" s="75"/>
    </row>
    <row r="119" spans="1:5" ht="15.75">
      <c r="A119" s="75"/>
      <c r="B119" s="75"/>
      <c r="C119" s="75"/>
      <c r="D119" s="75"/>
      <c r="E119" s="75"/>
    </row>
    <row r="120" spans="1:5" ht="15.75">
      <c r="A120" s="75"/>
      <c r="B120" s="75"/>
      <c r="C120" s="75"/>
      <c r="D120" s="75"/>
      <c r="E120" s="75"/>
    </row>
    <row r="121" spans="1:5" ht="15.75">
      <c r="A121" s="75"/>
      <c r="B121" s="75"/>
      <c r="C121" s="75"/>
      <c r="D121" s="75"/>
      <c r="E121" s="75"/>
    </row>
    <row r="122" spans="1:5" ht="15.75">
      <c r="A122" s="75"/>
      <c r="B122" s="75"/>
      <c r="C122" s="75"/>
      <c r="D122" s="75"/>
      <c r="E122" s="75"/>
    </row>
    <row r="123" spans="1:5" ht="15.75">
      <c r="A123" s="75"/>
      <c r="B123" s="75"/>
      <c r="C123" s="75"/>
      <c r="D123" s="75"/>
      <c r="E123" s="75"/>
    </row>
    <row r="124" spans="1:5" ht="15.75">
      <c r="A124" s="75"/>
      <c r="B124" s="75"/>
      <c r="C124" s="75"/>
      <c r="D124" s="75"/>
      <c r="E124" s="75"/>
    </row>
    <row r="125" spans="1:5" ht="15.75">
      <c r="A125" s="75"/>
      <c r="B125" s="75"/>
      <c r="C125" s="75"/>
      <c r="D125" s="75"/>
      <c r="E125" s="75"/>
    </row>
    <row r="126" spans="1:5" ht="15.75">
      <c r="A126" s="75"/>
      <c r="B126" s="75"/>
      <c r="C126" s="75"/>
      <c r="D126" s="75"/>
      <c r="E126" s="75"/>
    </row>
    <row r="127" spans="1:5" ht="15.75">
      <c r="A127" s="75"/>
      <c r="B127" s="75"/>
      <c r="C127" s="75"/>
      <c r="D127" s="75"/>
      <c r="E127" s="75"/>
    </row>
    <row r="128" spans="1:5" ht="15.75">
      <c r="A128" s="75"/>
      <c r="B128" s="75"/>
      <c r="C128" s="75"/>
      <c r="D128" s="75"/>
      <c r="E128" s="75"/>
    </row>
    <row r="129" spans="1:5" ht="15.75">
      <c r="A129" s="75"/>
      <c r="B129" s="75"/>
      <c r="C129" s="75"/>
      <c r="D129" s="75"/>
      <c r="E129" s="75"/>
    </row>
    <row r="130" spans="1:5" ht="15.75">
      <c r="A130" s="75"/>
      <c r="B130" s="75"/>
      <c r="C130" s="75"/>
      <c r="D130" s="75"/>
      <c r="E130" s="75"/>
    </row>
    <row r="131" spans="1:5" ht="15.75">
      <c r="A131" s="75"/>
      <c r="B131" s="75"/>
      <c r="C131" s="75"/>
      <c r="D131" s="75"/>
      <c r="E131" s="75"/>
    </row>
    <row r="132" spans="1:5" ht="15.75">
      <c r="A132" s="75"/>
      <c r="B132" s="75"/>
      <c r="C132" s="75"/>
      <c r="D132" s="75"/>
      <c r="E132" s="75"/>
    </row>
    <row r="133" spans="1:5" ht="15.75">
      <c r="A133" s="75"/>
      <c r="B133" s="75"/>
      <c r="C133" s="75"/>
      <c r="D133" s="75"/>
      <c r="E133" s="75"/>
    </row>
    <row r="134" spans="1:5" ht="15.75">
      <c r="A134" s="75"/>
      <c r="B134" s="75"/>
      <c r="C134" s="75"/>
      <c r="D134" s="75"/>
      <c r="E134" s="75"/>
    </row>
    <row r="135" spans="1:5" ht="15.75">
      <c r="A135" s="75"/>
      <c r="B135" s="75"/>
      <c r="C135" s="75"/>
      <c r="D135" s="75"/>
      <c r="E135" s="75"/>
    </row>
    <row r="136" spans="1:5" ht="15.75">
      <c r="A136" s="75"/>
      <c r="B136" s="75"/>
      <c r="C136" s="75"/>
      <c r="D136" s="75"/>
      <c r="E136" s="75"/>
    </row>
    <row r="137" spans="1:5" ht="15.75">
      <c r="A137" s="75"/>
      <c r="B137" s="75"/>
      <c r="C137" s="75"/>
      <c r="D137" s="75"/>
      <c r="E137" s="75"/>
    </row>
    <row r="138" spans="1:5" ht="15.75">
      <c r="A138" s="75"/>
      <c r="B138" s="75"/>
      <c r="C138" s="75"/>
      <c r="D138" s="75"/>
      <c r="E138" s="75"/>
    </row>
    <row r="139" spans="1:5" ht="15.75">
      <c r="A139" s="75"/>
      <c r="B139" s="75"/>
      <c r="C139" s="75"/>
      <c r="D139" s="75"/>
      <c r="E139" s="75"/>
    </row>
    <row r="140" spans="1:5" ht="15.75">
      <c r="A140" s="75"/>
      <c r="B140" s="75"/>
      <c r="C140" s="75"/>
      <c r="D140" s="75"/>
      <c r="E140" s="75"/>
    </row>
    <row r="141" spans="1:5" ht="15.75">
      <c r="A141" s="75"/>
      <c r="B141" s="75"/>
      <c r="C141" s="75"/>
      <c r="D141" s="75"/>
      <c r="E141" s="75"/>
    </row>
    <row r="142" spans="1:5" ht="15.75">
      <c r="A142" s="75"/>
      <c r="B142" s="75"/>
      <c r="C142" s="75"/>
      <c r="D142" s="75"/>
      <c r="E142" s="75"/>
    </row>
    <row r="143" spans="1:5" ht="15.75">
      <c r="A143" s="75"/>
      <c r="B143" s="75"/>
      <c r="C143" s="75"/>
      <c r="D143" s="75"/>
      <c r="E143" s="75"/>
    </row>
    <row r="144" spans="1:5" ht="15.75">
      <c r="A144" s="75"/>
      <c r="B144" s="75"/>
      <c r="C144" s="75"/>
      <c r="D144" s="75"/>
      <c r="E144" s="75"/>
    </row>
    <row r="145" spans="1:5" ht="15.75">
      <c r="A145" s="75"/>
      <c r="B145" s="75"/>
      <c r="C145" s="75"/>
      <c r="D145" s="75"/>
      <c r="E145" s="75"/>
    </row>
    <row r="146" spans="1:5" ht="15.75">
      <c r="A146" s="75"/>
      <c r="B146" s="75"/>
      <c r="C146" s="75"/>
      <c r="D146" s="75"/>
      <c r="E146" s="75"/>
    </row>
    <row r="147" spans="1:5" ht="15.75">
      <c r="A147" s="75"/>
      <c r="B147" s="75"/>
      <c r="C147" s="75"/>
      <c r="D147" s="75"/>
      <c r="E147" s="75"/>
    </row>
    <row r="148" spans="1:5" ht="15.75">
      <c r="A148" s="75"/>
      <c r="B148" s="75"/>
      <c r="C148" s="75"/>
      <c r="D148" s="75"/>
      <c r="E148" s="75"/>
    </row>
    <row r="149" spans="1:5" ht="15.75">
      <c r="A149" s="75"/>
      <c r="B149" s="75"/>
      <c r="C149" s="75"/>
      <c r="D149" s="75"/>
      <c r="E149" s="75"/>
    </row>
    <row r="150" spans="1:5" ht="15.75">
      <c r="A150" s="75"/>
      <c r="B150" s="75"/>
      <c r="C150" s="75"/>
      <c r="D150" s="75"/>
      <c r="E150" s="75"/>
    </row>
    <row r="151" spans="1:5" ht="15.75">
      <c r="A151" s="75"/>
      <c r="B151" s="75"/>
      <c r="C151" s="75"/>
      <c r="D151" s="75"/>
      <c r="E151" s="75"/>
    </row>
    <row r="152" spans="1:5" ht="15.75">
      <c r="A152" s="75"/>
      <c r="B152" s="75"/>
      <c r="C152" s="75"/>
      <c r="D152" s="75"/>
      <c r="E152" s="75"/>
    </row>
    <row r="153" spans="1:5" ht="15.75">
      <c r="A153" s="75"/>
      <c r="B153" s="75"/>
      <c r="C153" s="75"/>
      <c r="D153" s="75"/>
      <c r="E153" s="75"/>
    </row>
    <row r="154" spans="1:5" ht="15.75">
      <c r="A154" s="75"/>
      <c r="B154" s="75"/>
      <c r="C154" s="75"/>
      <c r="D154" s="75"/>
      <c r="E154" s="75"/>
    </row>
    <row r="155" spans="1:5" ht="15.75">
      <c r="A155" s="75"/>
      <c r="B155" s="75"/>
      <c r="C155" s="75"/>
      <c r="D155" s="75"/>
      <c r="E155" s="75"/>
    </row>
    <row r="156" spans="1:5" ht="15.75">
      <c r="A156" s="75"/>
      <c r="B156" s="75"/>
      <c r="C156" s="75"/>
      <c r="D156" s="75"/>
      <c r="E156" s="75"/>
    </row>
    <row r="157" spans="1:5" ht="15.75">
      <c r="A157" s="75"/>
      <c r="B157" s="75"/>
      <c r="C157" s="75"/>
      <c r="D157" s="75"/>
      <c r="E157" s="75"/>
    </row>
    <row r="158" spans="1:5" ht="15.75">
      <c r="A158" s="75"/>
      <c r="B158" s="75"/>
      <c r="C158" s="75"/>
      <c r="D158" s="75"/>
      <c r="E158" s="75"/>
    </row>
    <row r="159" spans="1:5" ht="15.75">
      <c r="A159" s="75"/>
      <c r="B159" s="75"/>
      <c r="C159" s="75"/>
      <c r="D159" s="75"/>
      <c r="E159" s="75"/>
    </row>
    <row r="160" spans="1:5" ht="15.75">
      <c r="A160" s="75"/>
      <c r="B160" s="75"/>
      <c r="C160" s="75"/>
      <c r="D160" s="75"/>
      <c r="E160" s="75"/>
    </row>
    <row r="161" spans="1:5" ht="15.75">
      <c r="A161" s="75"/>
      <c r="B161" s="75"/>
      <c r="C161" s="75"/>
      <c r="D161" s="75"/>
      <c r="E161" s="75"/>
    </row>
    <row r="162" spans="1:5" ht="15.75">
      <c r="A162" s="75"/>
      <c r="B162" s="75"/>
      <c r="C162" s="75"/>
      <c r="D162" s="75"/>
      <c r="E162" s="75"/>
    </row>
    <row r="163" spans="1:5" ht="15.75">
      <c r="A163" s="75"/>
      <c r="B163" s="75"/>
      <c r="C163" s="75"/>
      <c r="D163" s="75"/>
      <c r="E163" s="75"/>
    </row>
    <row r="164" spans="1:5" ht="15.75">
      <c r="A164" s="75"/>
      <c r="B164" s="75"/>
      <c r="C164" s="75"/>
      <c r="D164" s="75"/>
      <c r="E164" s="75"/>
    </row>
    <row r="165" spans="1:5" ht="15.75">
      <c r="A165" s="75"/>
      <c r="B165" s="75"/>
      <c r="C165" s="75"/>
      <c r="D165" s="75"/>
      <c r="E165" s="75"/>
    </row>
    <row r="166" spans="1:5" ht="15.75">
      <c r="A166" s="75"/>
      <c r="B166" s="75"/>
      <c r="C166" s="75"/>
      <c r="D166" s="75"/>
      <c r="E166" s="75"/>
    </row>
    <row r="167" spans="1:5" ht="15.75">
      <c r="A167" s="75"/>
      <c r="B167" s="75"/>
      <c r="C167" s="75"/>
      <c r="D167" s="75"/>
      <c r="E167" s="75"/>
    </row>
    <row r="168" spans="1:5" ht="15.75">
      <c r="A168" s="75"/>
      <c r="B168" s="75"/>
      <c r="C168" s="75"/>
      <c r="D168" s="75"/>
      <c r="E168" s="75"/>
    </row>
    <row r="169" spans="1:5" ht="15.75">
      <c r="A169" s="75"/>
      <c r="B169" s="75"/>
      <c r="C169" s="75"/>
      <c r="D169" s="75"/>
      <c r="E169" s="75"/>
    </row>
    <row r="170" spans="1:5" ht="15.75">
      <c r="A170" s="75"/>
      <c r="B170" s="75"/>
      <c r="C170" s="75"/>
      <c r="D170" s="75"/>
      <c r="E170" s="75"/>
    </row>
    <row r="171" spans="1:5" ht="15.75">
      <c r="A171" s="75"/>
      <c r="B171" s="75"/>
      <c r="C171" s="75"/>
      <c r="D171" s="75"/>
      <c r="E171" s="75"/>
    </row>
    <row r="172" spans="1:5" ht="15.75">
      <c r="A172" s="75"/>
      <c r="B172" s="75"/>
      <c r="C172" s="75"/>
      <c r="D172" s="75"/>
      <c r="E172" s="75"/>
    </row>
    <row r="173" spans="1:5" ht="15.75">
      <c r="A173" s="75"/>
      <c r="B173" s="75"/>
      <c r="C173" s="75"/>
      <c r="D173" s="75"/>
      <c r="E173" s="75"/>
    </row>
    <row r="174" spans="1:5" ht="15.75">
      <c r="A174" s="75"/>
      <c r="B174" s="75"/>
      <c r="C174" s="75"/>
      <c r="D174" s="75"/>
      <c r="E174" s="75"/>
    </row>
    <row r="175" spans="1:5" ht="15.75">
      <c r="A175" s="75"/>
      <c r="B175" s="75"/>
      <c r="C175" s="75"/>
      <c r="D175" s="75"/>
      <c r="E175" s="75"/>
    </row>
    <row r="176" spans="1:5" ht="15.75">
      <c r="A176" s="75"/>
      <c r="B176" s="75"/>
      <c r="C176" s="75"/>
      <c r="D176" s="75"/>
      <c r="E176" s="75"/>
    </row>
    <row r="177" spans="1:5" ht="15.75">
      <c r="A177" s="75"/>
      <c r="B177" s="75"/>
      <c r="C177" s="75"/>
      <c r="D177" s="75"/>
      <c r="E177" s="75"/>
    </row>
    <row r="178" spans="1:5" ht="15.75">
      <c r="A178" s="75"/>
      <c r="B178" s="75"/>
      <c r="C178" s="75"/>
      <c r="D178" s="75"/>
      <c r="E178" s="75"/>
    </row>
    <row r="179" spans="1:5" ht="15.75">
      <c r="A179" s="75"/>
      <c r="B179" s="75"/>
      <c r="C179" s="75"/>
      <c r="D179" s="75"/>
      <c r="E179" s="75"/>
    </row>
    <row r="180" spans="1:5" ht="15.75">
      <c r="A180" s="75"/>
      <c r="B180" s="75"/>
      <c r="C180" s="75"/>
      <c r="D180" s="75"/>
      <c r="E180" s="75"/>
    </row>
    <row r="181" spans="1:5" ht="15.75">
      <c r="A181" s="75"/>
      <c r="B181" s="75"/>
      <c r="C181" s="75"/>
      <c r="D181" s="75"/>
      <c r="E181" s="75"/>
    </row>
    <row r="182" spans="1:5" ht="15.75">
      <c r="A182" s="75"/>
      <c r="B182" s="75"/>
      <c r="C182" s="75"/>
      <c r="D182" s="75"/>
      <c r="E182" s="75"/>
    </row>
    <row r="183" spans="1:5" ht="15.75">
      <c r="A183" s="75"/>
      <c r="B183" s="75"/>
      <c r="C183" s="75"/>
      <c r="D183" s="75"/>
      <c r="E183" s="75"/>
    </row>
    <row r="184" spans="1:5" ht="15.75">
      <c r="A184" s="75"/>
      <c r="B184" s="75"/>
      <c r="C184" s="75"/>
      <c r="D184" s="75"/>
      <c r="E184" s="75"/>
    </row>
    <row r="185" spans="1:5" ht="15.75">
      <c r="A185" s="75"/>
      <c r="B185" s="75"/>
      <c r="C185" s="75"/>
      <c r="D185" s="75"/>
      <c r="E185" s="75"/>
    </row>
    <row r="186" spans="1:5" ht="15.75">
      <c r="A186" s="75"/>
      <c r="B186" s="75"/>
      <c r="C186" s="75"/>
      <c r="D186" s="75"/>
      <c r="E186" s="75"/>
    </row>
    <row r="187" spans="1:5" ht="15.75">
      <c r="A187" s="75"/>
      <c r="B187" s="75"/>
      <c r="C187" s="75"/>
      <c r="D187" s="75"/>
      <c r="E187" s="75"/>
    </row>
    <row r="188" spans="1:5" ht="15.75">
      <c r="A188" s="75"/>
      <c r="B188" s="75"/>
      <c r="C188" s="75"/>
      <c r="D188" s="75"/>
      <c r="E188" s="75"/>
    </row>
    <row r="189" spans="1:5" ht="15.75">
      <c r="A189" s="75"/>
      <c r="B189" s="75"/>
      <c r="C189" s="75"/>
      <c r="D189" s="75"/>
      <c r="E189" s="75"/>
    </row>
  </sheetData>
  <mergeCells count="2">
    <mergeCell ref="A1:E1"/>
    <mergeCell ref="A2:E2"/>
  </mergeCells>
  <printOptions horizontalCentered="1"/>
  <pageMargins left="1.3" right="1.3" top="2" bottom="2" header="0.5" footer="0.5"/>
  <pageSetup horizontalDpi="1200" verticalDpi="12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0"/>
  <sheetViews>
    <sheetView workbookViewId="0" topLeftCell="A1">
      <selection activeCell="C9" sqref="C9:H53"/>
    </sheetView>
  </sheetViews>
  <sheetFormatPr defaultColWidth="9.140625" defaultRowHeight="12.75"/>
  <cols>
    <col min="1" max="1" width="7.140625" style="18" customWidth="1"/>
    <col min="2" max="2" width="29.7109375" style="18" bestFit="1" customWidth="1"/>
    <col min="3" max="3" width="7.8515625" style="18" bestFit="1" customWidth="1"/>
    <col min="4" max="6" width="8.421875" style="18" bestFit="1" customWidth="1"/>
    <col min="7" max="8" width="8.7109375" style="18" bestFit="1" customWidth="1"/>
    <col min="9" max="9" width="9.28125" style="18" bestFit="1" customWidth="1"/>
    <col min="10" max="16384" width="9.140625" style="18" customWidth="1"/>
  </cols>
  <sheetData>
    <row r="1" spans="1:8" ht="13.5" customHeight="1">
      <c r="A1" s="1532" t="s">
        <v>1271</v>
      </c>
      <c r="B1" s="1532"/>
      <c r="C1" s="1532"/>
      <c r="D1" s="1532"/>
      <c r="E1" s="1532"/>
      <c r="F1" s="1532"/>
      <c r="G1" s="1532"/>
      <c r="H1" s="1532"/>
    </row>
    <row r="2" spans="1:9" ht="15.75">
      <c r="A2" s="1609" t="s">
        <v>1332</v>
      </c>
      <c r="B2" s="1609"/>
      <c r="C2" s="1609"/>
      <c r="D2" s="1609"/>
      <c r="E2" s="1609"/>
      <c r="F2" s="1609"/>
      <c r="G2" s="1609"/>
      <c r="H2" s="1609"/>
      <c r="I2" s="363"/>
    </row>
    <row r="3" spans="1:8" ht="12.75">
      <c r="A3" s="1533" t="s">
        <v>1287</v>
      </c>
      <c r="B3" s="1533"/>
      <c r="C3" s="1533"/>
      <c r="D3" s="1533"/>
      <c r="E3" s="1533"/>
      <c r="F3" s="1533"/>
      <c r="G3" s="1533"/>
      <c r="H3" s="1533"/>
    </row>
    <row r="4" spans="1:8" ht="12.75">
      <c r="A4" s="1532" t="s">
        <v>1291</v>
      </c>
      <c r="B4" s="1532"/>
      <c r="C4" s="1532"/>
      <c r="D4" s="1532"/>
      <c r="E4" s="1532"/>
      <c r="F4" s="1532"/>
      <c r="G4" s="1532"/>
      <c r="H4" s="1532"/>
    </row>
    <row r="5" spans="1:14" ht="15" customHeight="1" thickBot="1">
      <c r="A5" s="426"/>
      <c r="B5" s="427"/>
      <c r="C5" s="427"/>
      <c r="D5" s="427"/>
      <c r="E5" s="427"/>
      <c r="F5" s="427"/>
      <c r="H5" s="277"/>
      <c r="I5" s="46"/>
      <c r="J5" s="46"/>
      <c r="K5" s="46"/>
      <c r="L5" s="46"/>
      <c r="M5" s="46"/>
      <c r="N5" s="46"/>
    </row>
    <row r="6" spans="1:8" ht="15" customHeight="1" thickTop="1">
      <c r="A6" s="310"/>
      <c r="B6" s="291"/>
      <c r="C6" s="1562" t="s">
        <v>1280</v>
      </c>
      <c r="D6" s="311" t="s">
        <v>722</v>
      </c>
      <c r="E6" s="312" t="s">
        <v>722</v>
      </c>
      <c r="F6" s="312" t="s">
        <v>722</v>
      </c>
      <c r="G6" s="1564" t="s">
        <v>759</v>
      </c>
      <c r="H6" s="1565"/>
    </row>
    <row r="7" spans="1:9" ht="15" customHeight="1">
      <c r="A7" s="313"/>
      <c r="B7" s="314" t="s">
        <v>1317</v>
      </c>
      <c r="C7" s="1538"/>
      <c r="D7" s="306" t="s">
        <v>1509</v>
      </c>
      <c r="E7" s="315" t="s">
        <v>31</v>
      </c>
      <c r="F7" s="315" t="s">
        <v>885</v>
      </c>
      <c r="G7" s="292" t="s">
        <v>31</v>
      </c>
      <c r="H7" s="316" t="s">
        <v>1686</v>
      </c>
      <c r="I7" s="1"/>
    </row>
    <row r="8" spans="1:9" ht="15" customHeight="1">
      <c r="A8" s="317"/>
      <c r="B8" s="318" t="s">
        <v>1340</v>
      </c>
      <c r="C8" s="268">
        <v>100</v>
      </c>
      <c r="D8" s="269">
        <v>144.4</v>
      </c>
      <c r="E8" s="27">
        <v>169.2</v>
      </c>
      <c r="F8" s="270">
        <v>199.7</v>
      </c>
      <c r="G8" s="269">
        <v>17.17451523545705</v>
      </c>
      <c r="H8" s="271">
        <v>18.026004728132378</v>
      </c>
      <c r="I8" s="1"/>
    </row>
    <row r="9" spans="1:9" ht="15" customHeight="1">
      <c r="A9" s="319"/>
      <c r="B9" s="20"/>
      <c r="C9" s="1495"/>
      <c r="D9" s="1496"/>
      <c r="E9" s="1496"/>
      <c r="F9" s="1496"/>
      <c r="G9" s="1497"/>
      <c r="H9" s="602"/>
      <c r="I9" s="1"/>
    </row>
    <row r="10" spans="1:9" s="47" customFormat="1" ht="15" customHeight="1">
      <c r="A10" s="320">
        <v>1</v>
      </c>
      <c r="B10" s="76" t="s">
        <v>1341</v>
      </c>
      <c r="C10" s="272">
        <v>26.97</v>
      </c>
      <c r="D10" s="580">
        <v>130.6</v>
      </c>
      <c r="E10" s="580">
        <v>157</v>
      </c>
      <c r="F10" s="580">
        <v>157</v>
      </c>
      <c r="G10" s="580">
        <v>20.214395099540596</v>
      </c>
      <c r="H10" s="581">
        <v>0</v>
      </c>
      <c r="I10" s="662"/>
    </row>
    <row r="11" spans="1:9" ht="15" customHeight="1">
      <c r="A11" s="321"/>
      <c r="B11" s="20"/>
      <c r="C11" s="192"/>
      <c r="D11" s="294"/>
      <c r="E11" s="294"/>
      <c r="F11" s="294"/>
      <c r="G11" s="580"/>
      <c r="H11" s="581"/>
      <c r="I11" s="1"/>
    </row>
    <row r="12" spans="1:9" ht="15" customHeight="1">
      <c r="A12" s="319"/>
      <c r="B12" s="20" t="s">
        <v>1342</v>
      </c>
      <c r="C12" s="192">
        <v>9.8</v>
      </c>
      <c r="D12" s="294">
        <v>129.2</v>
      </c>
      <c r="E12" s="294">
        <v>150.2</v>
      </c>
      <c r="F12" s="294">
        <v>150.2</v>
      </c>
      <c r="G12" s="294">
        <v>16.253869969040252</v>
      </c>
      <c r="H12" s="587">
        <v>0</v>
      </c>
      <c r="I12" s="1"/>
    </row>
    <row r="13" spans="1:9" ht="15" customHeight="1">
      <c r="A13" s="319"/>
      <c r="B13" s="20" t="s">
        <v>1343</v>
      </c>
      <c r="C13" s="192">
        <v>17.17</v>
      </c>
      <c r="D13" s="294">
        <v>131.4</v>
      </c>
      <c r="E13" s="294">
        <v>160.9</v>
      </c>
      <c r="F13" s="294">
        <v>160.9</v>
      </c>
      <c r="G13" s="294">
        <v>22.450532724505322</v>
      </c>
      <c r="H13" s="587">
        <v>0</v>
      </c>
      <c r="I13" s="1"/>
    </row>
    <row r="14" spans="1:9" ht="15" customHeight="1">
      <c r="A14" s="319"/>
      <c r="B14" s="20"/>
      <c r="C14" s="192"/>
      <c r="D14" s="294"/>
      <c r="E14" s="294"/>
      <c r="F14" s="294"/>
      <c r="G14" s="294"/>
      <c r="H14" s="587"/>
      <c r="I14" s="1"/>
    </row>
    <row r="15" spans="1:9" s="47" customFormat="1" ht="15" customHeight="1">
      <c r="A15" s="320">
        <v>1.1</v>
      </c>
      <c r="B15" s="76" t="s">
        <v>1344</v>
      </c>
      <c r="C15" s="273">
        <v>2.82</v>
      </c>
      <c r="D15" s="580">
        <v>161.2</v>
      </c>
      <c r="E15" s="580">
        <v>199.3</v>
      </c>
      <c r="F15" s="580">
        <v>199.3</v>
      </c>
      <c r="G15" s="580">
        <v>23.635235732009946</v>
      </c>
      <c r="H15" s="581">
        <v>0</v>
      </c>
      <c r="I15" s="662"/>
    </row>
    <row r="16" spans="1:8" ht="15" customHeight="1">
      <c r="A16" s="321"/>
      <c r="B16" s="20" t="s">
        <v>1342</v>
      </c>
      <c r="C16" s="274">
        <v>0.31</v>
      </c>
      <c r="D16" s="294">
        <v>148.1</v>
      </c>
      <c r="E16" s="294">
        <v>171.5</v>
      </c>
      <c r="F16" s="294">
        <v>171.5</v>
      </c>
      <c r="G16" s="294">
        <v>15.80013504388927</v>
      </c>
      <c r="H16" s="587">
        <v>0</v>
      </c>
    </row>
    <row r="17" spans="1:8" ht="15" customHeight="1">
      <c r="A17" s="321"/>
      <c r="B17" s="20" t="s">
        <v>1343</v>
      </c>
      <c r="C17" s="274">
        <v>2.51</v>
      </c>
      <c r="D17" s="294">
        <v>162.7</v>
      </c>
      <c r="E17" s="294">
        <v>202.7</v>
      </c>
      <c r="F17" s="294">
        <v>202.7</v>
      </c>
      <c r="G17" s="294">
        <v>24.585125998770735</v>
      </c>
      <c r="H17" s="587">
        <v>0</v>
      </c>
    </row>
    <row r="18" spans="1:8" s="47" customFormat="1" ht="15" customHeight="1">
      <c r="A18" s="320">
        <v>1.2</v>
      </c>
      <c r="B18" s="76" t="s">
        <v>1345</v>
      </c>
      <c r="C18" s="273">
        <v>1.14</v>
      </c>
      <c r="D18" s="580">
        <v>138.4</v>
      </c>
      <c r="E18" s="580">
        <v>164.1</v>
      </c>
      <c r="F18" s="580">
        <v>164.1</v>
      </c>
      <c r="G18" s="580">
        <v>18.569364161849705</v>
      </c>
      <c r="H18" s="581">
        <v>0</v>
      </c>
    </row>
    <row r="19" spans="1:8" ht="15" customHeight="1">
      <c r="A19" s="321"/>
      <c r="B19" s="20" t="s">
        <v>1342</v>
      </c>
      <c r="C19" s="274">
        <v>0.19</v>
      </c>
      <c r="D19" s="294">
        <v>140.2</v>
      </c>
      <c r="E19" s="294">
        <v>161</v>
      </c>
      <c r="F19" s="294">
        <v>161</v>
      </c>
      <c r="G19" s="294">
        <v>14.835948644793163</v>
      </c>
      <c r="H19" s="587">
        <v>0</v>
      </c>
    </row>
    <row r="20" spans="1:8" ht="15" customHeight="1">
      <c r="A20" s="321"/>
      <c r="B20" s="20" t="s">
        <v>1343</v>
      </c>
      <c r="C20" s="274">
        <v>0.95</v>
      </c>
      <c r="D20" s="294">
        <v>138.1</v>
      </c>
      <c r="E20" s="294">
        <v>164.7</v>
      </c>
      <c r="F20" s="294">
        <v>164.7</v>
      </c>
      <c r="G20" s="294">
        <v>19.26140477914555</v>
      </c>
      <c r="H20" s="587">
        <v>0</v>
      </c>
    </row>
    <row r="21" spans="1:8" s="47" customFormat="1" ht="15" customHeight="1">
      <c r="A21" s="320">
        <v>1.3</v>
      </c>
      <c r="B21" s="76" t="s">
        <v>1346</v>
      </c>
      <c r="C21" s="273">
        <v>0.55</v>
      </c>
      <c r="D21" s="580">
        <v>186</v>
      </c>
      <c r="E21" s="580">
        <v>204.1</v>
      </c>
      <c r="F21" s="580">
        <v>204.1</v>
      </c>
      <c r="G21" s="580">
        <v>9.731182795698913</v>
      </c>
      <c r="H21" s="581">
        <v>0</v>
      </c>
    </row>
    <row r="22" spans="1:8" ht="15" customHeight="1">
      <c r="A22" s="321"/>
      <c r="B22" s="20" t="s">
        <v>1342</v>
      </c>
      <c r="C22" s="274">
        <v>0.1</v>
      </c>
      <c r="D22" s="294">
        <v>173.8</v>
      </c>
      <c r="E22" s="294">
        <v>182.3</v>
      </c>
      <c r="F22" s="294">
        <v>182.3</v>
      </c>
      <c r="G22" s="294">
        <v>4.890678941311847</v>
      </c>
      <c r="H22" s="587">
        <v>0</v>
      </c>
    </row>
    <row r="23" spans="1:8" ht="15" customHeight="1">
      <c r="A23" s="321"/>
      <c r="B23" s="20" t="s">
        <v>1343</v>
      </c>
      <c r="C23" s="274">
        <v>0.45</v>
      </c>
      <c r="D23" s="294">
        <v>188.8</v>
      </c>
      <c r="E23" s="294">
        <v>209</v>
      </c>
      <c r="F23" s="294">
        <v>209</v>
      </c>
      <c r="G23" s="294">
        <v>10.699152542372886</v>
      </c>
      <c r="H23" s="587">
        <v>0</v>
      </c>
    </row>
    <row r="24" spans="1:8" s="47" customFormat="1" ht="15" customHeight="1">
      <c r="A24" s="320">
        <v>1.4</v>
      </c>
      <c r="B24" s="76" t="s">
        <v>1288</v>
      </c>
      <c r="C24" s="273">
        <v>4.01</v>
      </c>
      <c r="D24" s="580">
        <v>146.9</v>
      </c>
      <c r="E24" s="580">
        <v>180.2</v>
      </c>
      <c r="F24" s="580">
        <v>180.2</v>
      </c>
      <c r="G24" s="580">
        <v>22.66848196051734</v>
      </c>
      <c r="H24" s="581">
        <v>0</v>
      </c>
    </row>
    <row r="25" spans="1:8" ht="15" customHeight="1">
      <c r="A25" s="321"/>
      <c r="B25" s="20" t="s">
        <v>1342</v>
      </c>
      <c r="C25" s="274">
        <v>0.17</v>
      </c>
      <c r="D25" s="294">
        <v>137.5</v>
      </c>
      <c r="E25" s="294">
        <v>152.2</v>
      </c>
      <c r="F25" s="294">
        <v>152.2</v>
      </c>
      <c r="G25" s="294">
        <v>10.690909090909088</v>
      </c>
      <c r="H25" s="587">
        <v>0</v>
      </c>
    </row>
    <row r="26" spans="1:8" ht="15" customHeight="1">
      <c r="A26" s="321"/>
      <c r="B26" s="20" t="s">
        <v>1343</v>
      </c>
      <c r="C26" s="274">
        <v>3.84</v>
      </c>
      <c r="D26" s="294">
        <v>147.3</v>
      </c>
      <c r="E26" s="294">
        <v>181.5</v>
      </c>
      <c r="F26" s="294">
        <v>181.5</v>
      </c>
      <c r="G26" s="294">
        <v>23.21792260692463</v>
      </c>
      <c r="H26" s="587">
        <v>0</v>
      </c>
    </row>
    <row r="27" spans="1:8" s="47" customFormat="1" ht="15" customHeight="1">
      <c r="A27" s="320">
        <v>1.5</v>
      </c>
      <c r="B27" s="76" t="s">
        <v>1348</v>
      </c>
      <c r="C27" s="273">
        <v>10.55</v>
      </c>
      <c r="D27" s="580">
        <v>134.5</v>
      </c>
      <c r="E27" s="580">
        <v>174.5</v>
      </c>
      <c r="F27" s="580">
        <v>174.5</v>
      </c>
      <c r="G27" s="580">
        <v>29.739776951672866</v>
      </c>
      <c r="H27" s="581">
        <v>0</v>
      </c>
    </row>
    <row r="28" spans="1:8" ht="15" customHeight="1">
      <c r="A28" s="321"/>
      <c r="B28" s="20" t="s">
        <v>1342</v>
      </c>
      <c r="C28" s="274">
        <v>6.8</v>
      </c>
      <c r="D28" s="294">
        <v>136.4</v>
      </c>
      <c r="E28" s="294">
        <v>164.5</v>
      </c>
      <c r="F28" s="294">
        <v>164.5</v>
      </c>
      <c r="G28" s="294">
        <v>20.601173020527867</v>
      </c>
      <c r="H28" s="587">
        <v>0</v>
      </c>
    </row>
    <row r="29" spans="1:8" ht="15" customHeight="1">
      <c r="A29" s="321"/>
      <c r="B29" s="20" t="s">
        <v>1343</v>
      </c>
      <c r="C29" s="274">
        <v>3.75</v>
      </c>
      <c r="D29" s="294">
        <v>131.2</v>
      </c>
      <c r="E29" s="294">
        <v>192.8</v>
      </c>
      <c r="F29" s="294">
        <v>192.8</v>
      </c>
      <c r="G29" s="294">
        <v>46.95121951219514</v>
      </c>
      <c r="H29" s="587">
        <v>0</v>
      </c>
    </row>
    <row r="30" spans="1:8" s="47" customFormat="1" ht="15" customHeight="1">
      <c r="A30" s="320">
        <v>1.6</v>
      </c>
      <c r="B30" s="76" t="s">
        <v>1289</v>
      </c>
      <c r="C30" s="273">
        <v>7.9</v>
      </c>
      <c r="D30" s="580">
        <v>101.2</v>
      </c>
      <c r="E30" s="580">
        <v>102.5</v>
      </c>
      <c r="F30" s="580">
        <v>102.5</v>
      </c>
      <c r="G30" s="580">
        <v>1.284584980237156</v>
      </c>
      <c r="H30" s="581">
        <v>0</v>
      </c>
    </row>
    <row r="31" spans="1:8" ht="15" customHeight="1">
      <c r="A31" s="321"/>
      <c r="B31" s="20" t="s">
        <v>1342</v>
      </c>
      <c r="C31" s="274">
        <v>2.24</v>
      </c>
      <c r="D31" s="294">
        <v>101</v>
      </c>
      <c r="E31" s="294">
        <v>101.4</v>
      </c>
      <c r="F31" s="294">
        <v>101.4</v>
      </c>
      <c r="G31" s="294">
        <v>0.3960396039603893</v>
      </c>
      <c r="H31" s="587">
        <v>0</v>
      </c>
    </row>
    <row r="32" spans="1:8" ht="15" customHeight="1">
      <c r="A32" s="321"/>
      <c r="B32" s="20" t="s">
        <v>1343</v>
      </c>
      <c r="C32" s="274">
        <v>5.66</v>
      </c>
      <c r="D32" s="294">
        <v>101.2</v>
      </c>
      <c r="E32" s="294">
        <v>102.9</v>
      </c>
      <c r="F32" s="294">
        <v>102.9</v>
      </c>
      <c r="G32" s="294">
        <v>1.679841897233203</v>
      </c>
      <c r="H32" s="587">
        <v>0</v>
      </c>
    </row>
    <row r="33" spans="1:8" ht="15" customHeight="1">
      <c r="A33" s="321"/>
      <c r="B33" s="20"/>
      <c r="C33" s="274"/>
      <c r="D33" s="294"/>
      <c r="E33" s="294"/>
      <c r="F33" s="294"/>
      <c r="G33" s="580"/>
      <c r="H33" s="581"/>
    </row>
    <row r="34" spans="1:8" s="47" customFormat="1" ht="15" customHeight="1">
      <c r="A34" s="320">
        <v>2</v>
      </c>
      <c r="B34" s="76" t="s">
        <v>1350</v>
      </c>
      <c r="C34" s="273">
        <v>73.03</v>
      </c>
      <c r="D34" s="580">
        <v>149.4</v>
      </c>
      <c r="E34" s="580">
        <v>173.8</v>
      </c>
      <c r="F34" s="580">
        <v>215.5</v>
      </c>
      <c r="G34" s="580">
        <v>16.33199464524766</v>
      </c>
      <c r="H34" s="581">
        <v>23.993095512082846</v>
      </c>
    </row>
    <row r="35" spans="1:8" ht="15" customHeight="1">
      <c r="A35" s="321"/>
      <c r="B35" s="20"/>
      <c r="C35" s="49"/>
      <c r="D35" s="294"/>
      <c r="E35" s="294"/>
      <c r="F35" s="294"/>
      <c r="G35" s="580"/>
      <c r="H35" s="581"/>
    </row>
    <row r="36" spans="1:8" s="47" customFormat="1" ht="15" customHeight="1">
      <c r="A36" s="320">
        <v>2.1</v>
      </c>
      <c r="B36" s="76" t="s">
        <v>1351</v>
      </c>
      <c r="C36" s="273">
        <v>39.49</v>
      </c>
      <c r="D36" s="580">
        <v>155.9</v>
      </c>
      <c r="E36" s="580">
        <v>187.3</v>
      </c>
      <c r="F36" s="580">
        <v>247.8</v>
      </c>
      <c r="G36" s="580">
        <v>20.141116100064153</v>
      </c>
      <c r="H36" s="581">
        <v>32.30112119594233</v>
      </c>
    </row>
    <row r="37" spans="1:8" ht="15" customHeight="1">
      <c r="A37" s="321"/>
      <c r="B37" s="20" t="s">
        <v>1352</v>
      </c>
      <c r="C37" s="192">
        <v>20.49</v>
      </c>
      <c r="D37" s="294">
        <v>155.6</v>
      </c>
      <c r="E37" s="294">
        <v>190.3</v>
      </c>
      <c r="F37" s="294">
        <v>251.8</v>
      </c>
      <c r="G37" s="294">
        <v>22.300771208226223</v>
      </c>
      <c r="H37" s="587">
        <v>32.317393589069894</v>
      </c>
    </row>
    <row r="38" spans="1:8" ht="15" customHeight="1">
      <c r="A38" s="321"/>
      <c r="B38" s="20" t="s">
        <v>1353</v>
      </c>
      <c r="C38" s="192">
        <v>19</v>
      </c>
      <c r="D38" s="294">
        <v>156.3</v>
      </c>
      <c r="E38" s="294">
        <v>184</v>
      </c>
      <c r="F38" s="294">
        <v>243.4</v>
      </c>
      <c r="G38" s="294">
        <v>17.72232885476646</v>
      </c>
      <c r="H38" s="587">
        <v>32.282608695652186</v>
      </c>
    </row>
    <row r="39" spans="1:8" s="47" customFormat="1" ht="15" customHeight="1">
      <c r="A39" s="320">
        <v>2.2</v>
      </c>
      <c r="B39" s="76" t="s">
        <v>1354</v>
      </c>
      <c r="C39" s="273">
        <v>25.25</v>
      </c>
      <c r="D39" s="580">
        <v>142.8</v>
      </c>
      <c r="E39" s="580">
        <v>158.3</v>
      </c>
      <c r="F39" s="580">
        <v>173.3</v>
      </c>
      <c r="G39" s="580">
        <v>10.854341736694678</v>
      </c>
      <c r="H39" s="581">
        <v>9.475679090334793</v>
      </c>
    </row>
    <row r="40" spans="1:8" ht="15" customHeight="1">
      <c r="A40" s="321"/>
      <c r="B40" s="20" t="s">
        <v>1355</v>
      </c>
      <c r="C40" s="192">
        <v>6.31</v>
      </c>
      <c r="D40" s="294">
        <v>131.4</v>
      </c>
      <c r="E40" s="294">
        <v>144.8</v>
      </c>
      <c r="F40" s="294">
        <v>169.5</v>
      </c>
      <c r="G40" s="294">
        <v>10.197869101978682</v>
      </c>
      <c r="H40" s="587">
        <v>17.05801104972376</v>
      </c>
    </row>
    <row r="41" spans="1:8" ht="15" customHeight="1">
      <c r="A41" s="321"/>
      <c r="B41" s="20" t="s">
        <v>1356</v>
      </c>
      <c r="C41" s="192">
        <v>6.31</v>
      </c>
      <c r="D41" s="294">
        <v>140.1</v>
      </c>
      <c r="E41" s="294">
        <v>155.1</v>
      </c>
      <c r="F41" s="294">
        <v>168.6</v>
      </c>
      <c r="G41" s="294">
        <v>10.706638115631677</v>
      </c>
      <c r="H41" s="587">
        <v>8.704061895551263</v>
      </c>
    </row>
    <row r="42" spans="1:8" ht="15" customHeight="1">
      <c r="A42" s="321"/>
      <c r="B42" s="20" t="s">
        <v>1357</v>
      </c>
      <c r="C42" s="192">
        <v>6.31</v>
      </c>
      <c r="D42" s="294">
        <v>145.6</v>
      </c>
      <c r="E42" s="294">
        <v>161.5</v>
      </c>
      <c r="F42" s="294">
        <v>169.5</v>
      </c>
      <c r="G42" s="294">
        <v>10.920329670329679</v>
      </c>
      <c r="H42" s="587">
        <v>4.953560371517014</v>
      </c>
    </row>
    <row r="43" spans="1:8" ht="15" customHeight="1">
      <c r="A43" s="321"/>
      <c r="B43" s="20" t="s">
        <v>1358</v>
      </c>
      <c r="C43" s="192">
        <v>6.32</v>
      </c>
      <c r="D43" s="294">
        <v>154.2</v>
      </c>
      <c r="E43" s="294">
        <v>171.7</v>
      </c>
      <c r="F43" s="294">
        <v>185.6</v>
      </c>
      <c r="G43" s="294">
        <v>11.348897535667973</v>
      </c>
      <c r="H43" s="587">
        <v>8.095515433896324</v>
      </c>
    </row>
    <row r="44" spans="1:8" s="47" customFormat="1" ht="15" customHeight="1">
      <c r="A44" s="320">
        <v>2.3</v>
      </c>
      <c r="B44" s="76" t="s">
        <v>1359</v>
      </c>
      <c r="C44" s="273">
        <v>8.29</v>
      </c>
      <c r="D44" s="580">
        <v>138.6</v>
      </c>
      <c r="E44" s="580">
        <v>156.6</v>
      </c>
      <c r="F44" s="580">
        <v>189.9</v>
      </c>
      <c r="G44" s="580">
        <v>12.987012987012989</v>
      </c>
      <c r="H44" s="581">
        <v>21.264367816091962</v>
      </c>
    </row>
    <row r="45" spans="1:8" ht="15" customHeight="1">
      <c r="A45" s="321"/>
      <c r="B45" s="76" t="s">
        <v>1360</v>
      </c>
      <c r="C45" s="273">
        <v>2.76</v>
      </c>
      <c r="D45" s="580">
        <v>134.4</v>
      </c>
      <c r="E45" s="580">
        <v>151.3</v>
      </c>
      <c r="F45" s="580">
        <v>179.2</v>
      </c>
      <c r="G45" s="580">
        <v>12.574404761904773</v>
      </c>
      <c r="H45" s="581">
        <v>18.440185062789155</v>
      </c>
    </row>
    <row r="46" spans="1:8" ht="15" customHeight="1">
      <c r="A46" s="321"/>
      <c r="B46" s="20" t="s">
        <v>1356</v>
      </c>
      <c r="C46" s="192">
        <v>1.38</v>
      </c>
      <c r="D46" s="294">
        <v>132.2</v>
      </c>
      <c r="E46" s="294">
        <v>149.9</v>
      </c>
      <c r="F46" s="294">
        <v>177</v>
      </c>
      <c r="G46" s="294">
        <v>13.388804841149792</v>
      </c>
      <c r="H46" s="587">
        <v>18.0787191460974</v>
      </c>
    </row>
    <row r="47" spans="1:8" ht="15" customHeight="1">
      <c r="A47" s="321"/>
      <c r="B47" s="20" t="s">
        <v>1358</v>
      </c>
      <c r="C47" s="192">
        <v>1.38</v>
      </c>
      <c r="D47" s="294">
        <v>136.6</v>
      </c>
      <c r="E47" s="294">
        <v>152.8</v>
      </c>
      <c r="F47" s="294">
        <v>181.3</v>
      </c>
      <c r="G47" s="294">
        <v>11.85944363103954</v>
      </c>
      <c r="H47" s="587">
        <v>18.65183246073299</v>
      </c>
    </row>
    <row r="48" spans="1:8" ht="15" customHeight="1">
      <c r="A48" s="321"/>
      <c r="B48" s="189" t="s">
        <v>1361</v>
      </c>
      <c r="C48" s="273">
        <v>2.76</v>
      </c>
      <c r="D48" s="580">
        <v>130.1</v>
      </c>
      <c r="E48" s="580">
        <v>144.6</v>
      </c>
      <c r="F48" s="580">
        <v>169.8</v>
      </c>
      <c r="G48" s="580">
        <v>11.145272867025355</v>
      </c>
      <c r="H48" s="581">
        <v>17.42738589211619</v>
      </c>
    </row>
    <row r="49" spans="1:8" ht="15" customHeight="1">
      <c r="A49" s="321"/>
      <c r="B49" s="20" t="s">
        <v>1356</v>
      </c>
      <c r="C49" s="192">
        <v>1.38</v>
      </c>
      <c r="D49" s="294">
        <v>126.7</v>
      </c>
      <c r="E49" s="294">
        <v>141.4</v>
      </c>
      <c r="F49" s="294">
        <v>167</v>
      </c>
      <c r="G49" s="294">
        <v>11.60220994475138</v>
      </c>
      <c r="H49" s="587">
        <v>18.104667609618105</v>
      </c>
    </row>
    <row r="50" spans="1:8" ht="15" customHeight="1">
      <c r="A50" s="321"/>
      <c r="B50" s="20" t="s">
        <v>1358</v>
      </c>
      <c r="C50" s="192">
        <v>1.38</v>
      </c>
      <c r="D50" s="294">
        <v>133.4</v>
      </c>
      <c r="E50" s="294">
        <v>147.7</v>
      </c>
      <c r="F50" s="294">
        <v>172</v>
      </c>
      <c r="G50" s="294">
        <v>10.71964017991003</v>
      </c>
      <c r="H50" s="587">
        <v>16.452268111035877</v>
      </c>
    </row>
    <row r="51" spans="1:8" ht="15" customHeight="1">
      <c r="A51" s="321"/>
      <c r="B51" s="76" t="s">
        <v>1290</v>
      </c>
      <c r="C51" s="273">
        <v>2.77</v>
      </c>
      <c r="D51" s="580">
        <v>151.3</v>
      </c>
      <c r="E51" s="580">
        <v>173.8</v>
      </c>
      <c r="F51" s="580">
        <v>220</v>
      </c>
      <c r="G51" s="580">
        <v>14.871116986120285</v>
      </c>
      <c r="H51" s="581">
        <v>26.58227848101265</v>
      </c>
    </row>
    <row r="52" spans="1:8" ht="15" customHeight="1">
      <c r="A52" s="321"/>
      <c r="B52" s="20" t="s">
        <v>1352</v>
      </c>
      <c r="C52" s="192">
        <v>1.38</v>
      </c>
      <c r="D52" s="294">
        <v>149.7</v>
      </c>
      <c r="E52" s="294">
        <v>171.6</v>
      </c>
      <c r="F52" s="294">
        <v>221.7</v>
      </c>
      <c r="G52" s="294">
        <v>14.629258517034074</v>
      </c>
      <c r="H52" s="587">
        <v>29.195804195804186</v>
      </c>
    </row>
    <row r="53" spans="1:8" ht="15" customHeight="1" thickBot="1">
      <c r="A53" s="322"/>
      <c r="B53" s="323" t="s">
        <v>1353</v>
      </c>
      <c r="C53" s="275">
        <v>1.39</v>
      </c>
      <c r="D53" s="295">
        <v>152.9</v>
      </c>
      <c r="E53" s="295">
        <v>176</v>
      </c>
      <c r="F53" s="295">
        <v>219.5</v>
      </c>
      <c r="G53" s="295">
        <v>15.107913669064743</v>
      </c>
      <c r="H53" s="628">
        <v>24.71590909090908</v>
      </c>
    </row>
    <row r="54" spans="1:6" ht="12.75" customHeight="1" thickTop="1">
      <c r="A54" s="18" t="s">
        <v>1101</v>
      </c>
      <c r="B54" s="1"/>
      <c r="C54" s="1"/>
      <c r="D54" s="1"/>
      <c r="E54" s="1"/>
      <c r="F54" s="1"/>
    </row>
    <row r="55" spans="2:8" ht="12.75" customHeight="1">
      <c r="B55" s="1"/>
      <c r="C55" s="1"/>
      <c r="D55" s="1"/>
      <c r="E55" s="1"/>
      <c r="F55" s="1"/>
      <c r="H55" s="100"/>
    </row>
    <row r="56" spans="2:6" ht="12.75" customHeight="1">
      <c r="B56" s="1"/>
      <c r="C56" s="1"/>
      <c r="D56" s="1"/>
      <c r="E56" s="1"/>
      <c r="F56" s="1"/>
    </row>
    <row r="57" spans="2:6" ht="12.75" customHeight="1">
      <c r="B57" s="1"/>
      <c r="C57" s="1"/>
      <c r="D57" s="1"/>
      <c r="E57" s="1"/>
      <c r="F57" s="1"/>
    </row>
    <row r="58" spans="2:6" ht="12.75" customHeight="1">
      <c r="B58" s="1"/>
      <c r="C58" s="1"/>
      <c r="D58" s="1"/>
      <c r="E58" s="1"/>
      <c r="F58" s="1"/>
    </row>
    <row r="59" spans="2:6" ht="12.75" customHeight="1">
      <c r="B59" s="1"/>
      <c r="C59" s="1"/>
      <c r="D59" s="1"/>
      <c r="E59" s="1"/>
      <c r="F59" s="1"/>
    </row>
    <row r="60" spans="1:6" ht="12.75" customHeight="1">
      <c r="A60" s="63"/>
      <c r="B60" s="1"/>
      <c r="C60" s="1"/>
      <c r="D60" s="1"/>
      <c r="E60" s="1"/>
      <c r="F60" s="1"/>
    </row>
    <row r="61" spans="1:6" ht="12.75" customHeight="1">
      <c r="A61" s="63"/>
      <c r="B61" s="1"/>
      <c r="C61" s="1"/>
      <c r="D61" s="1"/>
      <c r="E61" s="1"/>
      <c r="F61" s="1"/>
    </row>
    <row r="62" spans="2:6" ht="12.75" customHeight="1">
      <c r="B62" s="1"/>
      <c r="C62" s="1"/>
      <c r="D62" s="1"/>
      <c r="E62" s="1"/>
      <c r="F62" s="1"/>
    </row>
    <row r="63" spans="2:6" ht="12.75" customHeight="1">
      <c r="B63" s="1"/>
      <c r="C63" s="1"/>
      <c r="D63" s="1"/>
      <c r="E63" s="1"/>
      <c r="F63" s="1"/>
    </row>
    <row r="64" spans="2:6" ht="12.75" customHeight="1">
      <c r="B64" s="1"/>
      <c r="C64" s="1"/>
      <c r="D64" s="1"/>
      <c r="E64" s="1"/>
      <c r="F64" s="1"/>
    </row>
    <row r="65" spans="2:6" ht="12.75" customHeight="1">
      <c r="B65" s="1"/>
      <c r="C65" s="1"/>
      <c r="D65" s="1"/>
      <c r="E65" s="1"/>
      <c r="F65" s="1"/>
    </row>
    <row r="66" spans="2:6" ht="12.75" customHeight="1">
      <c r="B66" s="1"/>
      <c r="C66" s="1"/>
      <c r="D66" s="1"/>
      <c r="E66" s="1"/>
      <c r="F66" s="1"/>
    </row>
    <row r="67" spans="1:6" ht="12.75" customHeight="1">
      <c r="A67" s="63"/>
      <c r="B67" s="1"/>
      <c r="C67" s="1"/>
      <c r="D67" s="1"/>
      <c r="E67" s="1"/>
      <c r="F67" s="1"/>
    </row>
    <row r="68" spans="1:6" ht="12.75" customHeight="1">
      <c r="A68" s="63"/>
      <c r="B68" s="1"/>
      <c r="C68" s="1"/>
      <c r="D68" s="1"/>
      <c r="E68" s="1"/>
      <c r="F68" s="1"/>
    </row>
    <row r="69" spans="1:6" ht="12.75" customHeight="1">
      <c r="A69" s="63"/>
      <c r="B69" s="1"/>
      <c r="C69" s="1"/>
      <c r="D69" s="1"/>
      <c r="E69" s="1"/>
      <c r="F69" s="1"/>
    </row>
    <row r="70" spans="2:6" ht="12.75" customHeight="1">
      <c r="B70" s="1"/>
      <c r="C70" s="1"/>
      <c r="D70" s="1"/>
      <c r="E70" s="1"/>
      <c r="F70" s="1"/>
    </row>
    <row r="71" spans="2:6" ht="12.75" customHeight="1">
      <c r="B71" s="1"/>
      <c r="C71" s="1"/>
      <c r="D71" s="1"/>
      <c r="E71" s="1"/>
      <c r="F71" s="1"/>
    </row>
    <row r="72" spans="1:6" ht="12.75" customHeight="1">
      <c r="A72" s="63"/>
      <c r="B72" s="1"/>
      <c r="C72" s="1"/>
      <c r="D72" s="1"/>
      <c r="E72" s="1"/>
      <c r="F72" s="1"/>
    </row>
    <row r="73" spans="1:6" ht="12.75" customHeight="1">
      <c r="A73" s="63"/>
      <c r="B73" s="1"/>
      <c r="C73" s="1"/>
      <c r="D73" s="1"/>
      <c r="E73" s="1"/>
      <c r="F73" s="1"/>
    </row>
    <row r="74" spans="1:6" ht="12.75" customHeight="1">
      <c r="A74" s="63"/>
      <c r="B74" s="1"/>
      <c r="C74" s="1"/>
      <c r="D74" s="1"/>
      <c r="E74" s="1"/>
      <c r="F74" s="1"/>
    </row>
    <row r="75" spans="1:6" ht="12.75" customHeight="1">
      <c r="A75" s="63"/>
      <c r="B75" s="1"/>
      <c r="C75" s="1"/>
      <c r="D75" s="1"/>
      <c r="E75" s="1"/>
      <c r="F75" s="1"/>
    </row>
    <row r="76" spans="2:6" ht="12.75" customHeight="1">
      <c r="B76" s="1"/>
      <c r="C76" s="1"/>
      <c r="D76" s="1"/>
      <c r="E76" s="1"/>
      <c r="F76" s="1"/>
    </row>
    <row r="77" spans="1:6" ht="12.75" customHeight="1">
      <c r="A77" s="63"/>
      <c r="B77" s="1"/>
      <c r="C77" s="1"/>
      <c r="D77" s="1"/>
      <c r="E77" s="1"/>
      <c r="F77" s="1"/>
    </row>
    <row r="78" spans="1:6" ht="12.75" customHeight="1">
      <c r="A78" s="64"/>
      <c r="B78" s="1"/>
      <c r="C78" s="1"/>
      <c r="D78" s="1"/>
      <c r="E78" s="1"/>
      <c r="F78" s="1"/>
    </row>
    <row r="79" spans="1:6" ht="12.75" customHeight="1">
      <c r="A79" s="64"/>
      <c r="B79" s="1"/>
      <c r="C79" s="1"/>
      <c r="D79" s="1"/>
      <c r="E79" s="1"/>
      <c r="F79" s="1"/>
    </row>
    <row r="80" spans="2:6" ht="12.75" customHeight="1">
      <c r="B80" s="1"/>
      <c r="C80" s="1"/>
      <c r="D80" s="1"/>
      <c r="E80" s="1"/>
      <c r="F80" s="1"/>
    </row>
    <row r="81" spans="2:6" ht="12.75" customHeight="1">
      <c r="B81" s="1"/>
      <c r="C81" s="1"/>
      <c r="D81" s="1"/>
      <c r="E81" s="1"/>
      <c r="F81" s="1"/>
    </row>
    <row r="82" spans="1:6" ht="12.75" customHeight="1">
      <c r="A82" s="63"/>
      <c r="B82" s="1"/>
      <c r="C82" s="1"/>
      <c r="D82" s="1"/>
      <c r="E82" s="1"/>
      <c r="F82" s="1"/>
    </row>
    <row r="83" spans="1:6" ht="12.75" customHeight="1">
      <c r="A83" s="63"/>
      <c r="B83" s="1"/>
      <c r="C83" s="1"/>
      <c r="D83" s="1"/>
      <c r="E83" s="1"/>
      <c r="F83" s="1"/>
    </row>
    <row r="84" spans="2:6" ht="12.75" customHeight="1">
      <c r="B84" s="1"/>
      <c r="C84" s="1"/>
      <c r="D84" s="1"/>
      <c r="E84" s="1"/>
      <c r="F84" s="1"/>
    </row>
    <row r="85" spans="1:6" ht="12.75" customHeight="1">
      <c r="A85" s="63"/>
      <c r="B85" s="1"/>
      <c r="C85" s="1"/>
      <c r="D85" s="1"/>
      <c r="E85" s="1"/>
      <c r="F85" s="1"/>
    </row>
    <row r="86" spans="1:6" ht="12.75" customHeight="1">
      <c r="A86" s="63"/>
      <c r="B86" s="1"/>
      <c r="C86" s="1"/>
      <c r="D86" s="1"/>
      <c r="E86" s="1"/>
      <c r="F86" s="1"/>
    </row>
    <row r="87" spans="1:6" ht="12.75" customHeight="1">
      <c r="A87" s="63"/>
      <c r="B87" s="1"/>
      <c r="C87" s="1"/>
      <c r="D87" s="1"/>
      <c r="E87" s="1"/>
      <c r="F87" s="1"/>
    </row>
    <row r="88" spans="2:6" ht="12.75" customHeight="1">
      <c r="B88" s="1"/>
      <c r="C88" s="1"/>
      <c r="D88" s="1"/>
      <c r="E88" s="1"/>
      <c r="F88" s="1"/>
    </row>
    <row r="89" spans="1:6" ht="12.75" customHeight="1">
      <c r="A89" s="297"/>
      <c r="B89" s="1"/>
      <c r="C89" s="1"/>
      <c r="D89" s="1"/>
      <c r="E89" s="1"/>
      <c r="F89" s="1"/>
    </row>
    <row r="90" spans="2:6" ht="12.75" customHeight="1">
      <c r="B90" s="1"/>
      <c r="C90" s="1"/>
      <c r="D90" s="1"/>
      <c r="E90" s="1"/>
      <c r="F90" s="1"/>
    </row>
    <row r="91" spans="1:6" ht="12.75" customHeight="1">
      <c r="A91" s="297"/>
      <c r="B91" s="1"/>
      <c r="C91" s="1"/>
      <c r="D91" s="1"/>
      <c r="E91" s="1"/>
      <c r="F91" s="1"/>
    </row>
    <row r="92" spans="2:6" ht="12.75" customHeight="1">
      <c r="B92" s="1"/>
      <c r="C92" s="1"/>
      <c r="D92" s="1"/>
      <c r="E92" s="1"/>
      <c r="F92" s="1"/>
    </row>
    <row r="93" spans="2:6" ht="12.75" customHeight="1">
      <c r="B93" s="1"/>
      <c r="C93" s="1"/>
      <c r="D93" s="1"/>
      <c r="E93" s="1"/>
      <c r="F93" s="1"/>
    </row>
    <row r="94" spans="1:6" ht="12.75" customHeight="1">
      <c r="A94" s="297"/>
      <c r="B94" s="1"/>
      <c r="C94" s="1"/>
      <c r="D94" s="1"/>
      <c r="E94" s="1"/>
      <c r="F94" s="1"/>
    </row>
    <row r="95" ht="12.75" customHeight="1"/>
    <row r="96" ht="12.75" customHeight="1">
      <c r="A96" s="986"/>
    </row>
    <row r="97" ht="12.75" customHeight="1">
      <c r="A97" s="986"/>
    </row>
    <row r="98" ht="12.75" customHeight="1"/>
    <row r="99" spans="2:6" ht="12.75" customHeight="1">
      <c r="B99" s="46"/>
      <c r="C99" s="46"/>
      <c r="D99" s="46"/>
      <c r="E99" s="46"/>
      <c r="F99" s="46"/>
    </row>
    <row r="100" spans="2:6" ht="12.75" customHeight="1">
      <c r="B100" s="46"/>
      <c r="C100" s="46"/>
      <c r="D100" s="46"/>
      <c r="E100" s="46"/>
      <c r="F100" s="46"/>
    </row>
    <row r="101" ht="12.75" customHeight="1"/>
    <row r="102" spans="2:6" ht="12.75" customHeight="1">
      <c r="B102" s="1"/>
      <c r="C102" s="1"/>
      <c r="D102" s="1"/>
      <c r="E102" s="1"/>
      <c r="F102" s="1"/>
    </row>
    <row r="103" spans="2:6" ht="12.75" customHeight="1">
      <c r="B103" s="1"/>
      <c r="C103" s="1"/>
      <c r="D103" s="1"/>
      <c r="E103" s="1"/>
      <c r="F103" s="1"/>
    </row>
    <row r="104" spans="2:6" ht="12.75" customHeight="1">
      <c r="B104" s="1"/>
      <c r="C104" s="1"/>
      <c r="D104" s="1"/>
      <c r="E104" s="1"/>
      <c r="F104" s="1"/>
    </row>
    <row r="105" spans="2:6" ht="12.75" customHeight="1">
      <c r="B105" s="1"/>
      <c r="C105" s="1"/>
      <c r="D105" s="1"/>
      <c r="E105" s="1"/>
      <c r="F105" s="1"/>
    </row>
    <row r="106" spans="2:6" ht="12.75" customHeight="1">
      <c r="B106" s="1"/>
      <c r="C106" s="1"/>
      <c r="D106" s="1"/>
      <c r="E106" s="1"/>
      <c r="F106" s="1"/>
    </row>
    <row r="107" spans="1:6" ht="12.75" customHeight="1">
      <c r="A107" s="63"/>
      <c r="B107" s="1"/>
      <c r="C107" s="1"/>
      <c r="D107" s="1"/>
      <c r="E107" s="1"/>
      <c r="F107" s="1"/>
    </row>
    <row r="108" spans="1:6" ht="12.75" customHeight="1">
      <c r="A108" s="63"/>
      <c r="B108" s="1"/>
      <c r="C108" s="1"/>
      <c r="D108" s="1"/>
      <c r="E108" s="1"/>
      <c r="F108" s="1"/>
    </row>
    <row r="109" spans="1:6" ht="12.75" customHeight="1">
      <c r="A109" s="63"/>
      <c r="B109" s="1"/>
      <c r="C109" s="1"/>
      <c r="D109" s="1"/>
      <c r="E109" s="1"/>
      <c r="F109" s="1"/>
    </row>
    <row r="110" spans="2:6" ht="12.75" customHeight="1">
      <c r="B110" s="1"/>
      <c r="C110" s="1"/>
      <c r="D110" s="1"/>
      <c r="E110" s="1"/>
      <c r="F110" s="1"/>
    </row>
    <row r="111" spans="1:6" ht="12.75" customHeight="1">
      <c r="A111" s="19"/>
      <c r="B111" s="1"/>
      <c r="C111" s="1"/>
      <c r="D111" s="1"/>
      <c r="E111" s="1"/>
      <c r="F111" s="1"/>
    </row>
    <row r="112" spans="1:6" ht="12.75" customHeight="1">
      <c r="A112" s="63"/>
      <c r="B112" s="1"/>
      <c r="C112" s="1"/>
      <c r="D112" s="1"/>
      <c r="E112" s="1"/>
      <c r="F112" s="1"/>
    </row>
    <row r="113" spans="1:6" ht="12.75" customHeight="1">
      <c r="A113" s="64"/>
      <c r="B113" s="1"/>
      <c r="C113" s="1"/>
      <c r="D113" s="1"/>
      <c r="E113" s="1"/>
      <c r="F113" s="1"/>
    </row>
    <row r="114" spans="1:6" ht="12.75" customHeight="1">
      <c r="A114" s="64"/>
      <c r="B114" s="1"/>
      <c r="C114" s="1"/>
      <c r="D114" s="1"/>
      <c r="E114" s="1"/>
      <c r="F114" s="1"/>
    </row>
    <row r="115" spans="1:6" ht="12.75" customHeight="1">
      <c r="A115" s="63"/>
      <c r="B115" s="1"/>
      <c r="C115" s="1"/>
      <c r="D115" s="1"/>
      <c r="E115" s="1"/>
      <c r="F115" s="1"/>
    </row>
    <row r="116" spans="1:6" ht="12.75" customHeight="1">
      <c r="A116" s="64"/>
      <c r="B116" s="1"/>
      <c r="C116" s="1"/>
      <c r="D116" s="1"/>
      <c r="E116" s="1"/>
      <c r="F116" s="1"/>
    </row>
    <row r="117" spans="1:6" ht="12.75" customHeight="1">
      <c r="A117" s="64"/>
      <c r="B117" s="1"/>
      <c r="C117" s="1"/>
      <c r="D117" s="1"/>
      <c r="E117" s="1"/>
      <c r="F117" s="1"/>
    </row>
    <row r="118" spans="2:6" ht="12.75" customHeight="1">
      <c r="B118" s="1"/>
      <c r="C118" s="1"/>
      <c r="D118" s="1"/>
      <c r="E118" s="1"/>
      <c r="F118" s="1"/>
    </row>
    <row r="119" spans="2:6" ht="12.75" customHeight="1">
      <c r="B119" s="1"/>
      <c r="C119" s="1"/>
      <c r="D119" s="1"/>
      <c r="E119" s="1"/>
      <c r="F119" s="1"/>
    </row>
    <row r="120" spans="2:6" ht="12.75" customHeight="1">
      <c r="B120" s="1"/>
      <c r="C120" s="1"/>
      <c r="D120" s="1"/>
      <c r="E120" s="1"/>
      <c r="F120" s="1"/>
    </row>
    <row r="121" spans="2:6" ht="12.75" customHeight="1">
      <c r="B121" s="1"/>
      <c r="C121" s="1"/>
      <c r="D121" s="1"/>
      <c r="E121" s="1"/>
      <c r="F121" s="1"/>
    </row>
    <row r="122" spans="2:6" ht="12.75" customHeight="1">
      <c r="B122" s="1"/>
      <c r="C122" s="1"/>
      <c r="D122" s="1"/>
      <c r="E122" s="1"/>
      <c r="F122" s="1"/>
    </row>
    <row r="123" spans="2:6" ht="12.75" customHeight="1">
      <c r="B123" s="1"/>
      <c r="C123" s="1"/>
      <c r="D123" s="1"/>
      <c r="E123" s="1"/>
      <c r="F123" s="1"/>
    </row>
    <row r="124" spans="1:6" ht="12.75" customHeight="1">
      <c r="A124" s="63"/>
      <c r="B124" s="1"/>
      <c r="C124" s="1"/>
      <c r="D124" s="1"/>
      <c r="E124" s="1"/>
      <c r="F124" s="1"/>
    </row>
    <row r="125" spans="1:6" ht="12.75" customHeight="1">
      <c r="A125" s="63"/>
      <c r="B125" s="1"/>
      <c r="C125" s="1"/>
      <c r="D125" s="1"/>
      <c r="E125" s="1"/>
      <c r="F125" s="1"/>
    </row>
    <row r="126" spans="2:6" ht="12.75" customHeight="1">
      <c r="B126" s="1"/>
      <c r="C126" s="1"/>
      <c r="D126" s="1"/>
      <c r="E126" s="1"/>
      <c r="F126" s="1"/>
    </row>
    <row r="127" spans="2:6" ht="12.75" customHeight="1">
      <c r="B127" s="1"/>
      <c r="C127" s="1"/>
      <c r="D127" s="1"/>
      <c r="E127" s="1"/>
      <c r="F127" s="1"/>
    </row>
    <row r="128" spans="2:6" ht="12.75" customHeight="1">
      <c r="B128" s="1"/>
      <c r="C128" s="1"/>
      <c r="D128" s="1"/>
      <c r="E128" s="1"/>
      <c r="F128" s="1"/>
    </row>
    <row r="129" spans="2:6" ht="12.75" customHeight="1">
      <c r="B129" s="1"/>
      <c r="C129" s="1"/>
      <c r="D129" s="1"/>
      <c r="E129" s="1"/>
      <c r="F129" s="1"/>
    </row>
    <row r="130" spans="2:6" ht="12.75" customHeight="1">
      <c r="B130" s="1"/>
      <c r="C130" s="1"/>
      <c r="D130" s="1"/>
      <c r="E130" s="1"/>
      <c r="F130" s="1"/>
    </row>
    <row r="131" spans="1:6" ht="12.75" customHeight="1">
      <c r="A131" s="63"/>
      <c r="B131" s="1"/>
      <c r="C131" s="1"/>
      <c r="D131" s="1"/>
      <c r="E131" s="1"/>
      <c r="F131" s="1"/>
    </row>
    <row r="132" spans="1:6" ht="12.75" customHeight="1">
      <c r="A132" s="63"/>
      <c r="B132" s="1"/>
      <c r="C132" s="1"/>
      <c r="D132" s="1"/>
      <c r="E132" s="1"/>
      <c r="F132" s="1"/>
    </row>
    <row r="133" spans="1:6" ht="12.75" customHeight="1">
      <c r="A133" s="63"/>
      <c r="B133" s="1"/>
      <c r="C133" s="1"/>
      <c r="D133" s="1"/>
      <c r="E133" s="1"/>
      <c r="F133" s="1"/>
    </row>
    <row r="134" spans="2:6" ht="12.75" customHeight="1">
      <c r="B134" s="1"/>
      <c r="C134" s="1"/>
      <c r="D134" s="1"/>
      <c r="E134" s="1"/>
      <c r="F134" s="1"/>
    </row>
    <row r="135" spans="2:6" ht="12.75" customHeight="1">
      <c r="B135" s="1"/>
      <c r="C135" s="1"/>
      <c r="D135" s="1"/>
      <c r="E135" s="1"/>
      <c r="F135" s="1"/>
    </row>
    <row r="136" spans="1:6" ht="12.75" customHeight="1">
      <c r="A136" s="63"/>
      <c r="B136" s="1"/>
      <c r="C136" s="1"/>
      <c r="D136" s="1"/>
      <c r="E136" s="1"/>
      <c r="F136" s="1"/>
    </row>
    <row r="137" spans="1:6" ht="12.75" customHeight="1">
      <c r="A137" s="63"/>
      <c r="B137" s="1"/>
      <c r="C137" s="1"/>
      <c r="D137" s="1"/>
      <c r="E137" s="1"/>
      <c r="F137" s="1"/>
    </row>
    <row r="138" spans="1:6" ht="12.75" customHeight="1">
      <c r="A138" s="63"/>
      <c r="B138" s="1"/>
      <c r="C138" s="1"/>
      <c r="D138" s="1"/>
      <c r="E138" s="1"/>
      <c r="F138" s="1"/>
    </row>
    <row r="139" spans="1:6" ht="12.75" customHeight="1">
      <c r="A139" s="63"/>
      <c r="B139" s="1"/>
      <c r="C139" s="1"/>
      <c r="D139" s="1"/>
      <c r="E139" s="1"/>
      <c r="F139" s="1"/>
    </row>
    <row r="140" spans="2:6" ht="12.75" customHeight="1">
      <c r="B140" s="1"/>
      <c r="C140" s="1"/>
      <c r="D140" s="1"/>
      <c r="E140" s="1"/>
      <c r="F140" s="1"/>
    </row>
    <row r="141" spans="1:6" ht="12.75" customHeight="1">
      <c r="A141" s="63"/>
      <c r="B141" s="1"/>
      <c r="C141" s="1"/>
      <c r="D141" s="1"/>
      <c r="E141" s="1"/>
      <c r="F141" s="1"/>
    </row>
    <row r="142" spans="1:6" ht="12.75" customHeight="1">
      <c r="A142" s="64"/>
      <c r="B142" s="1"/>
      <c r="C142" s="1"/>
      <c r="D142" s="1"/>
      <c r="E142" s="1"/>
      <c r="F142" s="1"/>
    </row>
    <row r="143" spans="1:6" ht="12.75" customHeight="1">
      <c r="A143" s="64"/>
      <c r="B143" s="1"/>
      <c r="C143" s="1"/>
      <c r="D143" s="1"/>
      <c r="E143" s="1"/>
      <c r="F143" s="1"/>
    </row>
    <row r="144" spans="1:6" ht="12.75" customHeight="1">
      <c r="A144" s="63"/>
      <c r="B144" s="1"/>
      <c r="C144" s="1"/>
      <c r="D144" s="1"/>
      <c r="E144" s="1"/>
      <c r="F144" s="1"/>
    </row>
    <row r="145" spans="2:6" ht="12.75" customHeight="1">
      <c r="B145" s="1"/>
      <c r="C145" s="1"/>
      <c r="D145" s="1"/>
      <c r="E145" s="1"/>
      <c r="F145" s="1"/>
    </row>
    <row r="146" spans="1:6" ht="12.75" customHeight="1">
      <c r="A146" s="63"/>
      <c r="B146" s="1"/>
      <c r="C146" s="1"/>
      <c r="D146" s="1"/>
      <c r="E146" s="1"/>
      <c r="F146" s="1"/>
    </row>
    <row r="147" spans="1:6" ht="12.75" customHeight="1">
      <c r="A147" s="63"/>
      <c r="B147" s="1"/>
      <c r="C147" s="1"/>
      <c r="D147" s="1"/>
      <c r="E147" s="1"/>
      <c r="F147" s="1"/>
    </row>
    <row r="148" spans="2:6" ht="12.75" customHeight="1">
      <c r="B148" s="1"/>
      <c r="C148" s="1"/>
      <c r="D148" s="1"/>
      <c r="E148" s="1"/>
      <c r="F148" s="1"/>
    </row>
    <row r="149" spans="1:6" ht="12.75" customHeight="1">
      <c r="A149" s="63"/>
      <c r="B149" s="1"/>
      <c r="C149" s="1"/>
      <c r="D149" s="1"/>
      <c r="E149" s="1"/>
      <c r="F149" s="1"/>
    </row>
    <row r="150" spans="1:6" ht="12.75" customHeight="1">
      <c r="A150" s="63"/>
      <c r="B150" s="1"/>
      <c r="C150" s="1"/>
      <c r="D150" s="1"/>
      <c r="E150" s="1"/>
      <c r="F150" s="1"/>
    </row>
    <row r="151" spans="1:6" ht="12.75" customHeight="1">
      <c r="A151" s="63"/>
      <c r="B151" s="1"/>
      <c r="C151" s="1"/>
      <c r="D151" s="1"/>
      <c r="E151" s="1"/>
      <c r="F151" s="1"/>
    </row>
    <row r="152" spans="2:6" ht="12.75" customHeight="1">
      <c r="B152" s="1"/>
      <c r="C152" s="1"/>
      <c r="D152" s="1"/>
      <c r="E152" s="1"/>
      <c r="F152" s="1"/>
    </row>
    <row r="153" ht="12.75" customHeight="1"/>
    <row r="154" ht="12.75" customHeight="1">
      <c r="A154" s="986"/>
    </row>
    <row r="155" ht="12.75" customHeight="1">
      <c r="A155" s="986"/>
    </row>
    <row r="156" ht="12.75" customHeight="1"/>
    <row r="157" spans="2:6" ht="12.75" customHeight="1">
      <c r="B157" s="46"/>
      <c r="C157" s="46"/>
      <c r="D157" s="46"/>
      <c r="E157" s="46"/>
      <c r="F157" s="46"/>
    </row>
    <row r="158" spans="2:6" ht="12.75" customHeight="1">
      <c r="B158" s="46"/>
      <c r="C158" s="46"/>
      <c r="D158" s="46"/>
      <c r="E158" s="46"/>
      <c r="F158" s="46"/>
    </row>
    <row r="159" ht="12.75" customHeight="1"/>
    <row r="160" spans="2:6" ht="12.75" customHeight="1">
      <c r="B160" s="1"/>
      <c r="C160" s="1"/>
      <c r="D160" s="1"/>
      <c r="E160" s="1"/>
      <c r="F160" s="1"/>
    </row>
    <row r="161" spans="2:6" ht="12.75" customHeight="1">
      <c r="B161" s="1"/>
      <c r="C161" s="1"/>
      <c r="D161" s="1"/>
      <c r="E161" s="1"/>
      <c r="F161" s="1"/>
    </row>
    <row r="162" spans="2:6" ht="12.75" customHeight="1">
      <c r="B162" s="1"/>
      <c r="C162" s="1"/>
      <c r="D162" s="1"/>
      <c r="E162" s="1"/>
      <c r="F162" s="1"/>
    </row>
    <row r="163" spans="2:6" ht="12.75" customHeight="1">
      <c r="B163" s="1"/>
      <c r="C163" s="1"/>
      <c r="D163" s="1"/>
      <c r="E163" s="1"/>
      <c r="F163" s="1"/>
    </row>
    <row r="164" spans="2:6" ht="12.75" customHeight="1">
      <c r="B164" s="1"/>
      <c r="C164" s="1"/>
      <c r="D164" s="1"/>
      <c r="E164" s="1"/>
      <c r="F164" s="1"/>
    </row>
    <row r="165" spans="1:6" ht="12.75" customHeight="1">
      <c r="A165" s="63"/>
      <c r="B165" s="1"/>
      <c r="C165" s="1"/>
      <c r="D165" s="1"/>
      <c r="E165" s="1"/>
      <c r="F165" s="1"/>
    </row>
    <row r="166" spans="1:6" ht="12.75" customHeight="1">
      <c r="A166" s="63"/>
      <c r="B166" s="1"/>
      <c r="C166" s="1"/>
      <c r="D166" s="1"/>
      <c r="E166" s="1"/>
      <c r="F166" s="1"/>
    </row>
    <row r="167" spans="1:6" ht="12.75" customHeight="1">
      <c r="A167" s="63"/>
      <c r="B167" s="1"/>
      <c r="C167" s="1"/>
      <c r="D167" s="1"/>
      <c r="E167" s="1"/>
      <c r="F167" s="1"/>
    </row>
    <row r="168" spans="2:6" ht="12.75" customHeight="1">
      <c r="B168" s="1"/>
      <c r="C168" s="1"/>
      <c r="D168" s="1"/>
      <c r="E168" s="1"/>
      <c r="F168" s="1"/>
    </row>
    <row r="169" spans="1:6" ht="12.75" customHeight="1">
      <c r="A169" s="19"/>
      <c r="B169" s="1"/>
      <c r="C169" s="1"/>
      <c r="D169" s="1"/>
      <c r="E169" s="1"/>
      <c r="F169" s="1"/>
    </row>
    <row r="170" spans="1:6" ht="12.75" customHeight="1">
      <c r="A170" s="63"/>
      <c r="B170" s="1"/>
      <c r="C170" s="1"/>
      <c r="D170" s="1"/>
      <c r="E170" s="1"/>
      <c r="F170" s="1"/>
    </row>
    <row r="171" spans="1:6" ht="12.75" customHeight="1">
      <c r="A171" s="64"/>
      <c r="B171" s="1"/>
      <c r="C171" s="1"/>
      <c r="D171" s="1"/>
      <c r="E171" s="1"/>
      <c r="F171" s="1"/>
    </row>
    <row r="172" spans="1:6" ht="12.75" customHeight="1">
      <c r="A172" s="64"/>
      <c r="B172" s="1"/>
      <c r="C172" s="1"/>
      <c r="D172" s="1"/>
      <c r="E172" s="1"/>
      <c r="F172" s="1"/>
    </row>
    <row r="173" spans="1:6" ht="12.75" customHeight="1">
      <c r="A173" s="63"/>
      <c r="B173" s="1"/>
      <c r="C173" s="1"/>
      <c r="D173" s="1"/>
      <c r="E173" s="1"/>
      <c r="F173" s="1"/>
    </row>
    <row r="174" spans="1:6" ht="12.75" customHeight="1">
      <c r="A174" s="64"/>
      <c r="B174" s="1"/>
      <c r="C174" s="1"/>
      <c r="D174" s="1"/>
      <c r="E174" s="1"/>
      <c r="F174" s="1"/>
    </row>
    <row r="175" spans="1:6" ht="12.75" customHeight="1">
      <c r="A175" s="64"/>
      <c r="B175" s="1"/>
      <c r="C175" s="1"/>
      <c r="D175" s="1"/>
      <c r="E175" s="1"/>
      <c r="F175" s="1"/>
    </row>
    <row r="176" spans="2:6" ht="12.75" customHeight="1">
      <c r="B176" s="1"/>
      <c r="C176" s="1"/>
      <c r="D176" s="1"/>
      <c r="E176" s="1"/>
      <c r="F176" s="1"/>
    </row>
    <row r="177" spans="2:6" ht="12.75" customHeight="1">
      <c r="B177" s="1"/>
      <c r="C177" s="1"/>
      <c r="D177" s="1"/>
      <c r="E177" s="1"/>
      <c r="F177" s="1"/>
    </row>
    <row r="178" spans="2:6" ht="12.75" customHeight="1">
      <c r="B178" s="1"/>
      <c r="C178" s="1"/>
      <c r="D178" s="1"/>
      <c r="E178" s="1"/>
      <c r="F178" s="1"/>
    </row>
    <row r="179" spans="2:6" ht="12.75" customHeight="1">
      <c r="B179" s="1"/>
      <c r="C179" s="1"/>
      <c r="D179" s="1"/>
      <c r="E179" s="1"/>
      <c r="F179" s="1"/>
    </row>
    <row r="180" spans="2:6" ht="12.75" customHeight="1">
      <c r="B180" s="1"/>
      <c r="C180" s="1"/>
      <c r="D180" s="1"/>
      <c r="E180" s="1"/>
      <c r="F180" s="1"/>
    </row>
    <row r="181" spans="2:6" ht="12.75" customHeight="1">
      <c r="B181" s="1"/>
      <c r="C181" s="1"/>
      <c r="D181" s="1"/>
      <c r="E181" s="1"/>
      <c r="F181" s="1"/>
    </row>
    <row r="182" spans="1:6" ht="12.75" customHeight="1">
      <c r="A182" s="63"/>
      <c r="B182" s="1"/>
      <c r="C182" s="1"/>
      <c r="D182" s="1"/>
      <c r="E182" s="1"/>
      <c r="F182" s="1"/>
    </row>
    <row r="183" spans="1:6" ht="12.75" customHeight="1">
      <c r="A183" s="63"/>
      <c r="B183" s="1"/>
      <c r="C183" s="1"/>
      <c r="D183" s="1"/>
      <c r="E183" s="1"/>
      <c r="F183" s="1"/>
    </row>
    <row r="184" spans="2:6" ht="12.75" customHeight="1">
      <c r="B184" s="1"/>
      <c r="C184" s="1"/>
      <c r="D184" s="1"/>
      <c r="E184" s="1"/>
      <c r="F184" s="1"/>
    </row>
    <row r="185" spans="2:6" ht="12.75" customHeight="1">
      <c r="B185" s="1"/>
      <c r="C185" s="1"/>
      <c r="D185" s="1"/>
      <c r="E185" s="1"/>
      <c r="F185" s="1"/>
    </row>
    <row r="186" spans="2:6" ht="12.75" customHeight="1">
      <c r="B186" s="1"/>
      <c r="C186" s="1"/>
      <c r="D186" s="1"/>
      <c r="E186" s="1"/>
      <c r="F186" s="1"/>
    </row>
    <row r="187" spans="2:6" ht="12.75" customHeight="1">
      <c r="B187" s="1"/>
      <c r="C187" s="1"/>
      <c r="D187" s="1"/>
      <c r="E187" s="1"/>
      <c r="F187" s="1"/>
    </row>
    <row r="188" spans="2:6" ht="12.75" customHeight="1">
      <c r="B188" s="1"/>
      <c r="C188" s="1"/>
      <c r="D188" s="1"/>
      <c r="E188" s="1"/>
      <c r="F188" s="1"/>
    </row>
    <row r="189" spans="1:6" ht="12.75" customHeight="1">
      <c r="A189" s="63"/>
      <c r="B189" s="1"/>
      <c r="C189" s="1"/>
      <c r="D189" s="1"/>
      <c r="E189" s="1"/>
      <c r="F189" s="1"/>
    </row>
    <row r="190" spans="1:6" ht="12.75" customHeight="1">
      <c r="A190" s="63"/>
      <c r="B190" s="1"/>
      <c r="C190" s="1"/>
      <c r="D190" s="1"/>
      <c r="E190" s="1"/>
      <c r="F190" s="1"/>
    </row>
    <row r="191" spans="1:6" ht="12.75" customHeight="1">
      <c r="A191" s="63"/>
      <c r="B191" s="1"/>
      <c r="C191" s="1"/>
      <c r="D191" s="1"/>
      <c r="E191" s="1"/>
      <c r="F191" s="1"/>
    </row>
    <row r="192" spans="2:6" ht="12.75" customHeight="1">
      <c r="B192" s="1"/>
      <c r="C192" s="1"/>
      <c r="D192" s="1"/>
      <c r="E192" s="1"/>
      <c r="F192" s="1"/>
    </row>
    <row r="193" spans="2:6" ht="12.75" customHeight="1">
      <c r="B193" s="1"/>
      <c r="C193" s="1"/>
      <c r="D193" s="1"/>
      <c r="E193" s="1"/>
      <c r="F193" s="1"/>
    </row>
    <row r="194" spans="1:6" ht="12.75" customHeight="1">
      <c r="A194" s="63"/>
      <c r="B194" s="1"/>
      <c r="C194" s="1"/>
      <c r="D194" s="1"/>
      <c r="E194" s="1"/>
      <c r="F194" s="1"/>
    </row>
    <row r="195" spans="1:6" ht="12.75" customHeight="1">
      <c r="A195" s="63"/>
      <c r="B195" s="1"/>
      <c r="C195" s="1"/>
      <c r="D195" s="1"/>
      <c r="E195" s="1"/>
      <c r="F195" s="1"/>
    </row>
    <row r="196" spans="1:6" ht="12.75" customHeight="1">
      <c r="A196" s="63"/>
      <c r="B196" s="1"/>
      <c r="C196" s="1"/>
      <c r="D196" s="1"/>
      <c r="E196" s="1"/>
      <c r="F196" s="1"/>
    </row>
    <row r="197" spans="1:6" ht="12.75" customHeight="1">
      <c r="A197" s="63"/>
      <c r="B197" s="1"/>
      <c r="C197" s="1"/>
      <c r="D197" s="1"/>
      <c r="E197" s="1"/>
      <c r="F197" s="1"/>
    </row>
    <row r="198" spans="2:6" ht="12.75" customHeight="1">
      <c r="B198" s="1"/>
      <c r="C198" s="1"/>
      <c r="D198" s="1"/>
      <c r="E198" s="1"/>
      <c r="F198" s="1"/>
    </row>
    <row r="199" spans="1:6" ht="12.75" customHeight="1">
      <c r="A199" s="63"/>
      <c r="B199" s="1"/>
      <c r="C199" s="1"/>
      <c r="D199" s="1"/>
      <c r="E199" s="1"/>
      <c r="F199" s="1"/>
    </row>
    <row r="200" spans="1:6" ht="12.75" customHeight="1">
      <c r="A200" s="64"/>
      <c r="B200" s="1"/>
      <c r="C200" s="1"/>
      <c r="D200" s="1"/>
      <c r="E200" s="1"/>
      <c r="F200" s="1"/>
    </row>
    <row r="201" spans="1:6" ht="12.75" customHeight="1">
      <c r="A201" s="64"/>
      <c r="B201" s="1"/>
      <c r="C201" s="1"/>
      <c r="D201" s="1"/>
      <c r="E201" s="1"/>
      <c r="F201" s="1"/>
    </row>
    <row r="202" spans="1:6" ht="12.75" customHeight="1">
      <c r="A202" s="63"/>
      <c r="B202" s="1"/>
      <c r="C202" s="1"/>
      <c r="D202" s="1"/>
      <c r="E202" s="1"/>
      <c r="F202" s="1"/>
    </row>
    <row r="203" spans="2:6" ht="12.75" customHeight="1">
      <c r="B203" s="1"/>
      <c r="C203" s="1"/>
      <c r="D203" s="1"/>
      <c r="E203" s="1"/>
      <c r="F203" s="1"/>
    </row>
    <row r="204" spans="1:6" ht="12.75" customHeight="1">
      <c r="A204" s="63"/>
      <c r="B204" s="1"/>
      <c r="C204" s="1"/>
      <c r="D204" s="1"/>
      <c r="E204" s="1"/>
      <c r="F204" s="1"/>
    </row>
    <row r="205" spans="1:6" ht="12.75" customHeight="1">
      <c r="A205" s="63"/>
      <c r="B205" s="1"/>
      <c r="C205" s="1"/>
      <c r="D205" s="1"/>
      <c r="E205" s="1"/>
      <c r="F205" s="1"/>
    </row>
    <row r="206" spans="2:6" ht="12.75" customHeight="1">
      <c r="B206" s="1"/>
      <c r="C206" s="1"/>
      <c r="D206" s="1"/>
      <c r="E206" s="1"/>
      <c r="F206" s="1"/>
    </row>
    <row r="207" spans="1:6" ht="12.75" customHeight="1">
      <c r="A207" s="63"/>
      <c r="B207" s="1"/>
      <c r="C207" s="1"/>
      <c r="D207" s="1"/>
      <c r="E207" s="1"/>
      <c r="F207" s="1"/>
    </row>
    <row r="208" spans="1:6" ht="12.75" customHeight="1">
      <c r="A208" s="63"/>
      <c r="B208" s="1"/>
      <c r="C208" s="1"/>
      <c r="D208" s="1"/>
      <c r="E208" s="1"/>
      <c r="F208" s="1"/>
    </row>
    <row r="209" spans="1:6" ht="12.75" customHeight="1">
      <c r="A209" s="63"/>
      <c r="B209" s="1"/>
      <c r="C209" s="1"/>
      <c r="D209" s="1"/>
      <c r="E209" s="1"/>
      <c r="F209" s="1"/>
    </row>
    <row r="210" spans="2:6" ht="12.75" customHeight="1">
      <c r="B210" s="1"/>
      <c r="C210" s="1"/>
      <c r="D210" s="1"/>
      <c r="E210" s="1"/>
      <c r="F210" s="1"/>
    </row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</sheetData>
  <mergeCells count="6">
    <mergeCell ref="C6:C7"/>
    <mergeCell ref="G6:H6"/>
    <mergeCell ref="A1:H1"/>
    <mergeCell ref="A4:H4"/>
    <mergeCell ref="A2:H2"/>
    <mergeCell ref="A3:H3"/>
  </mergeCells>
  <printOptions/>
  <pageMargins left="1.05" right="0.31" top="0.48" bottom="0.32" header="0.3" footer="0.25"/>
  <pageSetup fitToHeight="1" fitToWidth="1" horizontalDpi="600" verticalDpi="6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workbookViewId="0" topLeftCell="A1">
      <selection activeCell="A56" sqref="A56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8.140625" style="18" bestFit="1" customWidth="1"/>
    <col min="5" max="5" width="8.7109375" style="18" bestFit="1" customWidth="1"/>
    <col min="6" max="6" width="8.140625" style="18" bestFit="1" customWidth="1"/>
    <col min="7" max="7" width="8.8515625" style="18" bestFit="1" customWidth="1"/>
    <col min="8" max="8" width="8.710937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610" t="s">
        <v>1331</v>
      </c>
      <c r="B1" s="1610"/>
      <c r="C1" s="1610"/>
      <c r="D1" s="1610"/>
      <c r="E1" s="1610"/>
      <c r="F1" s="1610"/>
      <c r="G1" s="1610"/>
      <c r="H1" s="1610"/>
      <c r="I1" s="1610"/>
      <c r="J1" s="1610"/>
      <c r="K1" s="1610"/>
      <c r="L1" s="1610"/>
      <c r="M1" s="1610"/>
    </row>
    <row r="2" spans="1:14" ht="18.75" customHeight="1">
      <c r="A2" s="1609" t="s">
        <v>1332</v>
      </c>
      <c r="B2" s="1609"/>
      <c r="C2" s="1609"/>
      <c r="D2" s="1609"/>
      <c r="E2" s="1609"/>
      <c r="F2" s="1609"/>
      <c r="G2" s="1609"/>
      <c r="H2" s="1609"/>
      <c r="I2" s="1609"/>
      <c r="J2" s="1609"/>
      <c r="K2" s="1609"/>
      <c r="L2" s="1609"/>
      <c r="M2" s="1609"/>
      <c r="N2" s="100"/>
    </row>
    <row r="3" spans="1:13" ht="15" customHeight="1">
      <c r="A3" s="1610" t="s">
        <v>1333</v>
      </c>
      <c r="B3" s="1610"/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</row>
    <row r="4" spans="1:13" ht="15" customHeight="1">
      <c r="A4" s="1610" t="s">
        <v>1586</v>
      </c>
      <c r="B4" s="1610"/>
      <c r="C4" s="1610"/>
      <c r="D4" s="1610"/>
      <c r="E4" s="1610"/>
      <c r="F4" s="1610"/>
      <c r="G4" s="1610"/>
      <c r="H4" s="1610"/>
      <c r="I4" s="1610"/>
      <c r="J4" s="1610"/>
      <c r="K4" s="1610"/>
      <c r="L4" s="1610"/>
      <c r="M4" s="1610"/>
    </row>
    <row r="5" spans="1:13" ht="13.5" thickBot="1">
      <c r="A5" s="1612"/>
      <c r="B5" s="1612"/>
      <c r="C5" s="1612"/>
      <c r="D5" s="1612"/>
      <c r="E5" s="1612"/>
      <c r="F5" s="1612"/>
      <c r="G5" s="1612"/>
      <c r="H5" s="1612"/>
      <c r="I5" s="1612"/>
      <c r="J5" s="1612"/>
      <c r="K5" s="1612"/>
      <c r="L5" s="1612"/>
      <c r="M5" s="1612"/>
    </row>
    <row r="6" spans="1:13" ht="16.5" thickTop="1">
      <c r="A6" s="1539" t="s">
        <v>1334</v>
      </c>
      <c r="B6" s="1569" t="s">
        <v>1335</v>
      </c>
      <c r="C6" s="960" t="s">
        <v>1252</v>
      </c>
      <c r="D6" s="959" t="s">
        <v>1509</v>
      </c>
      <c r="E6" s="1541" t="s">
        <v>31</v>
      </c>
      <c r="F6" s="1542"/>
      <c r="G6" s="1541" t="s">
        <v>885</v>
      </c>
      <c r="H6" s="1543"/>
      <c r="I6" s="1542"/>
      <c r="J6" s="1543" t="s">
        <v>759</v>
      </c>
      <c r="K6" s="1543"/>
      <c r="L6" s="1543"/>
      <c r="M6" s="1524"/>
    </row>
    <row r="7" spans="1:13" ht="12.75">
      <c r="A7" s="1540"/>
      <c r="B7" s="1570"/>
      <c r="C7" s="91" t="s">
        <v>1253</v>
      </c>
      <c r="D7" s="307" t="s">
        <v>27</v>
      </c>
      <c r="E7" s="639" t="s">
        <v>28</v>
      </c>
      <c r="F7" s="307" t="s">
        <v>27</v>
      </c>
      <c r="G7" s="639" t="s">
        <v>225</v>
      </c>
      <c r="H7" s="307" t="s">
        <v>28</v>
      </c>
      <c r="I7" s="308" t="s">
        <v>27</v>
      </c>
      <c r="J7" s="1525" t="s">
        <v>1336</v>
      </c>
      <c r="K7" s="1621" t="s">
        <v>1337</v>
      </c>
      <c r="L7" s="1621" t="s">
        <v>1338</v>
      </c>
      <c r="M7" s="1623" t="s">
        <v>1339</v>
      </c>
    </row>
    <row r="8" spans="1:13" ht="12.75">
      <c r="A8" s="989"/>
      <c r="B8" s="643">
        <v>1</v>
      </c>
      <c r="C8" s="91">
        <v>2</v>
      </c>
      <c r="D8" s="292">
        <v>3</v>
      </c>
      <c r="E8" s="324">
        <v>4</v>
      </c>
      <c r="F8" s="292">
        <v>5</v>
      </c>
      <c r="G8" s="292">
        <v>6</v>
      </c>
      <c r="H8" s="292">
        <v>7</v>
      </c>
      <c r="I8" s="987">
        <v>8</v>
      </c>
      <c r="J8" s="1526"/>
      <c r="K8" s="1622"/>
      <c r="L8" s="1622"/>
      <c r="M8" s="1624"/>
    </row>
    <row r="9" spans="1:13" ht="8.25" customHeight="1">
      <c r="A9" s="1462"/>
      <c r="B9" s="1459"/>
      <c r="C9" s="1459"/>
      <c r="D9" s="1459"/>
      <c r="E9" s="1459"/>
      <c r="F9" s="1463"/>
      <c r="G9" s="1463"/>
      <c r="H9" s="1459"/>
      <c r="I9" s="1459"/>
      <c r="J9" s="653"/>
      <c r="K9" s="653"/>
      <c r="L9" s="1459"/>
      <c r="M9" s="990"/>
    </row>
    <row r="10" spans="1:13" ht="12" customHeight="1">
      <c r="A10" s="1464"/>
      <c r="B10" s="1465" t="s">
        <v>1340</v>
      </c>
      <c r="C10" s="97">
        <v>100</v>
      </c>
      <c r="D10" s="97">
        <v>157</v>
      </c>
      <c r="E10" s="97">
        <v>175.7</v>
      </c>
      <c r="F10" s="97">
        <v>181.8</v>
      </c>
      <c r="G10" s="97">
        <v>214.3</v>
      </c>
      <c r="H10" s="97">
        <v>216.6</v>
      </c>
      <c r="I10" s="97">
        <v>216.6</v>
      </c>
      <c r="J10" s="1460">
        <v>15.796178343949038</v>
      </c>
      <c r="K10" s="1460">
        <v>3.47182697780309</v>
      </c>
      <c r="L10" s="1460">
        <v>19.141914191419133</v>
      </c>
      <c r="M10" s="1461">
        <v>0</v>
      </c>
    </row>
    <row r="11" spans="1:13" ht="6" customHeight="1">
      <c r="A11" s="1466"/>
      <c r="B11" s="1467"/>
      <c r="C11" s="1468"/>
      <c r="D11" s="1468"/>
      <c r="E11" s="1468"/>
      <c r="F11" s="1468"/>
      <c r="G11" s="1468"/>
      <c r="H11" s="1468"/>
      <c r="I11" s="1468"/>
      <c r="J11" s="1468"/>
      <c r="K11" s="1468"/>
      <c r="L11" s="1468"/>
      <c r="M11" s="1469"/>
    </row>
    <row r="12" spans="1:13" ht="12" customHeight="1">
      <c r="A12" s="1470">
        <v>1</v>
      </c>
      <c r="B12" s="1465" t="s">
        <v>1341</v>
      </c>
      <c r="C12" s="97">
        <v>26.97</v>
      </c>
      <c r="D12" s="97">
        <v>138</v>
      </c>
      <c r="E12" s="97">
        <v>157</v>
      </c>
      <c r="F12" s="97">
        <v>157</v>
      </c>
      <c r="G12" s="97">
        <v>157</v>
      </c>
      <c r="H12" s="97">
        <v>157</v>
      </c>
      <c r="I12" s="97">
        <v>157</v>
      </c>
      <c r="J12" s="97">
        <v>13.768115942028984</v>
      </c>
      <c r="K12" s="97">
        <v>0</v>
      </c>
      <c r="L12" s="97">
        <v>0</v>
      </c>
      <c r="M12" s="991">
        <v>0</v>
      </c>
    </row>
    <row r="13" spans="1:13" ht="7.5" customHeight="1">
      <c r="A13" s="1470"/>
      <c r="B13" s="1471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91"/>
    </row>
    <row r="14" spans="1:13" ht="15" customHeight="1">
      <c r="A14" s="1472"/>
      <c r="B14" s="1471" t="s">
        <v>1342</v>
      </c>
      <c r="C14" s="96">
        <v>9.8</v>
      </c>
      <c r="D14" s="96">
        <v>134.5</v>
      </c>
      <c r="E14" s="96">
        <v>150.2</v>
      </c>
      <c r="F14" s="96">
        <v>150.2</v>
      </c>
      <c r="G14" s="96">
        <v>150.2</v>
      </c>
      <c r="H14" s="96">
        <v>150.2</v>
      </c>
      <c r="I14" s="96">
        <v>150.2</v>
      </c>
      <c r="J14" s="96">
        <v>11.672862453531579</v>
      </c>
      <c r="K14" s="96">
        <v>0</v>
      </c>
      <c r="L14" s="96">
        <v>0</v>
      </c>
      <c r="M14" s="528">
        <v>0</v>
      </c>
    </row>
    <row r="15" spans="1:13" ht="15" customHeight="1">
      <c r="A15" s="1473"/>
      <c r="B15" s="1474" t="s">
        <v>1343</v>
      </c>
      <c r="C15" s="1475">
        <v>17.17</v>
      </c>
      <c r="D15" s="1475">
        <v>140.1</v>
      </c>
      <c r="E15" s="1475">
        <v>160.9</v>
      </c>
      <c r="F15" s="1475">
        <v>160.9</v>
      </c>
      <c r="G15" s="1475">
        <v>160.9</v>
      </c>
      <c r="H15" s="1475">
        <v>160.9</v>
      </c>
      <c r="I15" s="1475">
        <v>160.9</v>
      </c>
      <c r="J15" s="1475">
        <v>14.846538187009301</v>
      </c>
      <c r="K15" s="1475">
        <v>0</v>
      </c>
      <c r="L15" s="1475">
        <v>0</v>
      </c>
      <c r="M15" s="1476">
        <v>0</v>
      </c>
    </row>
    <row r="16" spans="1:13" ht="10.5" customHeight="1">
      <c r="A16" s="1472"/>
      <c r="B16" s="1471"/>
      <c r="C16" s="97"/>
      <c r="D16" s="97"/>
      <c r="E16" s="97"/>
      <c r="F16" s="96"/>
      <c r="G16" s="96"/>
      <c r="H16" s="97"/>
      <c r="I16" s="97"/>
      <c r="J16" s="97"/>
      <c r="K16" s="97"/>
      <c r="L16" s="97"/>
      <c r="M16" s="991"/>
    </row>
    <row r="17" spans="1:13" ht="15" customHeight="1">
      <c r="A17" s="1470">
        <v>1.1</v>
      </c>
      <c r="B17" s="1465" t="s">
        <v>1344</v>
      </c>
      <c r="C17" s="97">
        <v>2.82</v>
      </c>
      <c r="D17" s="97">
        <v>173.9</v>
      </c>
      <c r="E17" s="97">
        <v>199.3</v>
      </c>
      <c r="F17" s="97">
        <v>199.3</v>
      </c>
      <c r="G17" s="97">
        <v>199.3</v>
      </c>
      <c r="H17" s="97">
        <v>199.3</v>
      </c>
      <c r="I17" s="97">
        <v>199.3</v>
      </c>
      <c r="J17" s="97">
        <v>14.606095457159299</v>
      </c>
      <c r="K17" s="97">
        <v>0</v>
      </c>
      <c r="L17" s="97">
        <v>0</v>
      </c>
      <c r="M17" s="991">
        <v>0</v>
      </c>
    </row>
    <row r="18" spans="1:13" ht="13.5" customHeight="1">
      <c r="A18" s="1470"/>
      <c r="B18" s="1471" t="s">
        <v>1342</v>
      </c>
      <c r="C18" s="96">
        <v>0.31</v>
      </c>
      <c r="D18" s="96">
        <v>153.5</v>
      </c>
      <c r="E18" s="96">
        <v>171.5</v>
      </c>
      <c r="F18" s="96">
        <v>171.5</v>
      </c>
      <c r="G18" s="96">
        <v>171.5</v>
      </c>
      <c r="H18" s="96">
        <v>171.5</v>
      </c>
      <c r="I18" s="96">
        <v>171.5</v>
      </c>
      <c r="J18" s="96">
        <v>11.72638436482086</v>
      </c>
      <c r="K18" s="96">
        <v>0</v>
      </c>
      <c r="L18" s="96">
        <v>0</v>
      </c>
      <c r="M18" s="528">
        <v>0</v>
      </c>
    </row>
    <row r="19" spans="1:13" ht="15" customHeight="1">
      <c r="A19" s="1472"/>
      <c r="B19" s="1471" t="s">
        <v>1343</v>
      </c>
      <c r="C19" s="96">
        <v>2.51</v>
      </c>
      <c r="D19" s="96">
        <v>176.3</v>
      </c>
      <c r="E19" s="96">
        <v>202.7</v>
      </c>
      <c r="F19" s="96">
        <v>202.7</v>
      </c>
      <c r="G19" s="96">
        <v>202.7</v>
      </c>
      <c r="H19" s="96">
        <v>202.7</v>
      </c>
      <c r="I19" s="96">
        <v>202.7</v>
      </c>
      <c r="J19" s="96">
        <v>14.974475326148593</v>
      </c>
      <c r="K19" s="96">
        <v>0</v>
      </c>
      <c r="L19" s="96">
        <v>0</v>
      </c>
      <c r="M19" s="528">
        <v>0</v>
      </c>
    </row>
    <row r="20" spans="1:13" ht="15" customHeight="1">
      <c r="A20" s="1470">
        <v>1.2</v>
      </c>
      <c r="B20" s="1465" t="s">
        <v>1345</v>
      </c>
      <c r="C20" s="97">
        <v>1.14</v>
      </c>
      <c r="D20" s="97">
        <v>147.7</v>
      </c>
      <c r="E20" s="97">
        <v>164.1</v>
      </c>
      <c r="F20" s="97">
        <v>164.1</v>
      </c>
      <c r="G20" s="97">
        <v>164.1</v>
      </c>
      <c r="H20" s="97">
        <v>164.1</v>
      </c>
      <c r="I20" s="97">
        <v>164.1</v>
      </c>
      <c r="J20" s="97">
        <v>11.10358835477318</v>
      </c>
      <c r="K20" s="97">
        <v>0</v>
      </c>
      <c r="L20" s="97">
        <v>0</v>
      </c>
      <c r="M20" s="991">
        <v>0</v>
      </c>
    </row>
    <row r="21" spans="1:13" ht="15" customHeight="1">
      <c r="A21" s="1472"/>
      <c r="B21" s="1471" t="s">
        <v>1342</v>
      </c>
      <c r="C21" s="96">
        <v>0.19</v>
      </c>
      <c r="D21" s="96">
        <v>144.5</v>
      </c>
      <c r="E21" s="96">
        <v>161</v>
      </c>
      <c r="F21" s="96">
        <v>161</v>
      </c>
      <c r="G21" s="96">
        <v>161</v>
      </c>
      <c r="H21" s="96">
        <v>161</v>
      </c>
      <c r="I21" s="96">
        <v>161</v>
      </c>
      <c r="J21" s="96">
        <v>11.41868512110726</v>
      </c>
      <c r="K21" s="96">
        <v>0</v>
      </c>
      <c r="L21" s="96">
        <v>0</v>
      </c>
      <c r="M21" s="528">
        <v>0</v>
      </c>
    </row>
    <row r="22" spans="1:13" ht="15" customHeight="1">
      <c r="A22" s="1472"/>
      <c r="B22" s="1471" t="s">
        <v>1343</v>
      </c>
      <c r="C22" s="96">
        <v>0.95</v>
      </c>
      <c r="D22" s="96">
        <v>148.4</v>
      </c>
      <c r="E22" s="96">
        <v>164.7</v>
      </c>
      <c r="F22" s="96">
        <v>164.7</v>
      </c>
      <c r="G22" s="96">
        <v>164.7</v>
      </c>
      <c r="H22" s="96">
        <v>164.7</v>
      </c>
      <c r="I22" s="96">
        <v>164.7</v>
      </c>
      <c r="J22" s="96">
        <v>10.98382749326143</v>
      </c>
      <c r="K22" s="96">
        <v>0</v>
      </c>
      <c r="L22" s="96">
        <v>0</v>
      </c>
      <c r="M22" s="528">
        <v>0</v>
      </c>
    </row>
    <row r="23" spans="1:13" ht="15" customHeight="1">
      <c r="A23" s="1470">
        <v>1.3</v>
      </c>
      <c r="B23" s="1465" t="s">
        <v>1346</v>
      </c>
      <c r="C23" s="97">
        <v>0.55</v>
      </c>
      <c r="D23" s="97">
        <v>201.5</v>
      </c>
      <c r="E23" s="97">
        <v>204.1</v>
      </c>
      <c r="F23" s="97">
        <v>204.1</v>
      </c>
      <c r="G23" s="97">
        <v>204.1</v>
      </c>
      <c r="H23" s="97">
        <v>204.1</v>
      </c>
      <c r="I23" s="97">
        <v>204.1</v>
      </c>
      <c r="J23" s="97">
        <v>1.2903225806451672</v>
      </c>
      <c r="K23" s="97">
        <v>0</v>
      </c>
      <c r="L23" s="97">
        <v>0</v>
      </c>
      <c r="M23" s="991">
        <v>0</v>
      </c>
    </row>
    <row r="24" spans="1:13" ht="15" customHeight="1">
      <c r="A24" s="1470"/>
      <c r="B24" s="1471" t="s">
        <v>1342</v>
      </c>
      <c r="C24" s="96">
        <v>0.1</v>
      </c>
      <c r="D24" s="96">
        <v>179.9</v>
      </c>
      <c r="E24" s="96">
        <v>182.3</v>
      </c>
      <c r="F24" s="96">
        <v>182.3</v>
      </c>
      <c r="G24" s="96">
        <v>182.3</v>
      </c>
      <c r="H24" s="96">
        <v>182.3</v>
      </c>
      <c r="I24" s="96">
        <v>182.3</v>
      </c>
      <c r="J24" s="96">
        <v>1.3340744858254538</v>
      </c>
      <c r="K24" s="96">
        <v>0</v>
      </c>
      <c r="L24" s="96">
        <v>0</v>
      </c>
      <c r="M24" s="528">
        <v>0</v>
      </c>
    </row>
    <row r="25" spans="1:13" ht="15" customHeight="1">
      <c r="A25" s="1470"/>
      <c r="B25" s="1471" t="s">
        <v>1343</v>
      </c>
      <c r="C25" s="96">
        <v>0.45</v>
      </c>
      <c r="D25" s="96">
        <v>206.4</v>
      </c>
      <c r="E25" s="96">
        <v>209</v>
      </c>
      <c r="F25" s="96">
        <v>209</v>
      </c>
      <c r="G25" s="96">
        <v>209</v>
      </c>
      <c r="H25" s="96">
        <v>209</v>
      </c>
      <c r="I25" s="96">
        <v>209</v>
      </c>
      <c r="J25" s="96">
        <v>1.259689922480618</v>
      </c>
      <c r="K25" s="96">
        <v>0</v>
      </c>
      <c r="L25" s="96">
        <v>0</v>
      </c>
      <c r="M25" s="528">
        <v>0</v>
      </c>
    </row>
    <row r="26" spans="1:13" s="47" customFormat="1" ht="15" customHeight="1">
      <c r="A26" s="1470">
        <v>1.4</v>
      </c>
      <c r="B26" s="1465" t="s">
        <v>1347</v>
      </c>
      <c r="C26" s="97">
        <v>4.01</v>
      </c>
      <c r="D26" s="97">
        <v>159.4</v>
      </c>
      <c r="E26" s="97">
        <v>180.2</v>
      </c>
      <c r="F26" s="97">
        <v>180.2</v>
      </c>
      <c r="G26" s="97">
        <v>180.2</v>
      </c>
      <c r="H26" s="97">
        <v>180.2</v>
      </c>
      <c r="I26" s="97">
        <v>180.2</v>
      </c>
      <c r="J26" s="97">
        <v>13.048933500627342</v>
      </c>
      <c r="K26" s="97">
        <v>0</v>
      </c>
      <c r="L26" s="97">
        <v>0</v>
      </c>
      <c r="M26" s="991">
        <v>0</v>
      </c>
    </row>
    <row r="27" spans="1:13" ht="15" customHeight="1">
      <c r="A27" s="1472"/>
      <c r="B27" s="1471" t="s">
        <v>1342</v>
      </c>
      <c r="C27" s="96">
        <v>0.17</v>
      </c>
      <c r="D27" s="96">
        <v>142.5</v>
      </c>
      <c r="E27" s="96">
        <v>152.2</v>
      </c>
      <c r="F27" s="96">
        <v>152.2</v>
      </c>
      <c r="G27" s="96">
        <v>152.2</v>
      </c>
      <c r="H27" s="96">
        <v>152.2</v>
      </c>
      <c r="I27" s="96">
        <v>152.2</v>
      </c>
      <c r="J27" s="96">
        <v>6.807017543859644</v>
      </c>
      <c r="K27" s="96">
        <v>0</v>
      </c>
      <c r="L27" s="96">
        <v>0</v>
      </c>
      <c r="M27" s="528">
        <v>0</v>
      </c>
    </row>
    <row r="28" spans="1:15" ht="15" customHeight="1">
      <c r="A28" s="1472"/>
      <c r="B28" s="1471" t="s">
        <v>1343</v>
      </c>
      <c r="C28" s="96">
        <v>3.84</v>
      </c>
      <c r="D28" s="96">
        <v>160.2</v>
      </c>
      <c r="E28" s="96">
        <v>181.5</v>
      </c>
      <c r="F28" s="96">
        <v>181.5</v>
      </c>
      <c r="G28" s="96">
        <v>181.5</v>
      </c>
      <c r="H28" s="96">
        <v>181.5</v>
      </c>
      <c r="I28" s="96">
        <v>181.5</v>
      </c>
      <c r="J28" s="96">
        <v>13.295880149812731</v>
      </c>
      <c r="K28" s="96">
        <v>0</v>
      </c>
      <c r="L28" s="96">
        <v>0</v>
      </c>
      <c r="M28" s="528">
        <v>0</v>
      </c>
      <c r="O28" s="71"/>
    </row>
    <row r="29" spans="1:13" s="47" customFormat="1" ht="15" customHeight="1">
      <c r="A29" s="1470">
        <v>1.5</v>
      </c>
      <c r="B29" s="1465" t="s">
        <v>1348</v>
      </c>
      <c r="C29" s="97">
        <v>10.55</v>
      </c>
      <c r="D29" s="97">
        <v>142.6</v>
      </c>
      <c r="E29" s="97">
        <v>174.5</v>
      </c>
      <c r="F29" s="97">
        <v>174.5</v>
      </c>
      <c r="G29" s="97">
        <v>174.5</v>
      </c>
      <c r="H29" s="97">
        <v>174.5</v>
      </c>
      <c r="I29" s="97">
        <v>174.5</v>
      </c>
      <c r="J29" s="97">
        <v>22.3702664796634</v>
      </c>
      <c r="K29" s="97">
        <v>0</v>
      </c>
      <c r="L29" s="97">
        <v>0</v>
      </c>
      <c r="M29" s="991">
        <v>0</v>
      </c>
    </row>
    <row r="30" spans="1:13" ht="15" customHeight="1">
      <c r="A30" s="1472"/>
      <c r="B30" s="1471" t="s">
        <v>1342</v>
      </c>
      <c r="C30" s="96">
        <v>6.8</v>
      </c>
      <c r="D30" s="96">
        <v>143.3</v>
      </c>
      <c r="E30" s="96">
        <v>164.5</v>
      </c>
      <c r="F30" s="96">
        <v>164.5</v>
      </c>
      <c r="G30" s="96">
        <v>164.5</v>
      </c>
      <c r="H30" s="96">
        <v>164.5</v>
      </c>
      <c r="I30" s="96">
        <v>164.5</v>
      </c>
      <c r="J30" s="96">
        <v>14.79413817166781</v>
      </c>
      <c r="K30" s="96">
        <v>0</v>
      </c>
      <c r="L30" s="96">
        <v>0</v>
      </c>
      <c r="M30" s="528">
        <v>0</v>
      </c>
    </row>
    <row r="31" spans="1:13" ht="15" customHeight="1">
      <c r="A31" s="1472"/>
      <c r="B31" s="1471" t="s">
        <v>1343</v>
      </c>
      <c r="C31" s="96">
        <v>3.75</v>
      </c>
      <c r="D31" s="96">
        <v>141.4</v>
      </c>
      <c r="E31" s="96">
        <v>192.8</v>
      </c>
      <c r="F31" s="96">
        <v>192.8</v>
      </c>
      <c r="G31" s="96">
        <v>192.8</v>
      </c>
      <c r="H31" s="96">
        <v>192.8</v>
      </c>
      <c r="I31" s="96">
        <v>192.8</v>
      </c>
      <c r="J31" s="96">
        <v>36.35077793493636</v>
      </c>
      <c r="K31" s="96">
        <v>0</v>
      </c>
      <c r="L31" s="96">
        <v>0</v>
      </c>
      <c r="M31" s="528">
        <v>0</v>
      </c>
    </row>
    <row r="32" spans="1:13" s="47" customFormat="1" ht="15" customHeight="1">
      <c r="A32" s="1470">
        <v>1.6</v>
      </c>
      <c r="B32" s="1465" t="s">
        <v>1349</v>
      </c>
      <c r="C32" s="97">
        <v>7.9</v>
      </c>
      <c r="D32" s="97">
        <v>102.5</v>
      </c>
      <c r="E32" s="97">
        <v>102.5</v>
      </c>
      <c r="F32" s="97">
        <v>102.5</v>
      </c>
      <c r="G32" s="97">
        <v>102.5</v>
      </c>
      <c r="H32" s="97">
        <v>102.5</v>
      </c>
      <c r="I32" s="97">
        <v>102.5</v>
      </c>
      <c r="J32" s="97">
        <v>0</v>
      </c>
      <c r="K32" s="97">
        <v>0</v>
      </c>
      <c r="L32" s="97">
        <v>0</v>
      </c>
      <c r="M32" s="991">
        <v>0</v>
      </c>
    </row>
    <row r="33" spans="1:13" ht="15" customHeight="1">
      <c r="A33" s="1472"/>
      <c r="B33" s="1471" t="s">
        <v>1342</v>
      </c>
      <c r="C33" s="96">
        <v>2.24</v>
      </c>
      <c r="D33" s="96">
        <v>101.4</v>
      </c>
      <c r="E33" s="96">
        <v>101.4</v>
      </c>
      <c r="F33" s="96">
        <v>101.4</v>
      </c>
      <c r="G33" s="96">
        <v>101.4</v>
      </c>
      <c r="H33" s="96">
        <v>101.4</v>
      </c>
      <c r="I33" s="96">
        <v>101.4</v>
      </c>
      <c r="J33" s="96">
        <v>0</v>
      </c>
      <c r="K33" s="96">
        <v>0</v>
      </c>
      <c r="L33" s="96">
        <v>0</v>
      </c>
      <c r="M33" s="528">
        <v>0</v>
      </c>
    </row>
    <row r="34" spans="1:13" ht="15" customHeight="1">
      <c r="A34" s="1472"/>
      <c r="B34" s="1471" t="s">
        <v>1343</v>
      </c>
      <c r="C34" s="96">
        <v>5.66</v>
      </c>
      <c r="D34" s="96">
        <v>102.9</v>
      </c>
      <c r="E34" s="96">
        <v>102.9</v>
      </c>
      <c r="F34" s="96">
        <v>102.9</v>
      </c>
      <c r="G34" s="96">
        <v>102.9</v>
      </c>
      <c r="H34" s="96">
        <v>102.9</v>
      </c>
      <c r="I34" s="96">
        <v>102.9</v>
      </c>
      <c r="J34" s="96">
        <v>0</v>
      </c>
      <c r="K34" s="96">
        <v>0</v>
      </c>
      <c r="L34" s="96">
        <v>0</v>
      </c>
      <c r="M34" s="528">
        <v>0</v>
      </c>
    </row>
    <row r="35" spans="1:13" ht="6" customHeight="1">
      <c r="A35" s="1472"/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528"/>
    </row>
    <row r="36" spans="1:13" ht="12.75">
      <c r="A36" s="1477">
        <v>2</v>
      </c>
      <c r="B36" s="1478" t="s">
        <v>1350</v>
      </c>
      <c r="C36" s="1479">
        <v>73.03</v>
      </c>
      <c r="D36" s="1479">
        <v>163.9</v>
      </c>
      <c r="E36" s="1479">
        <v>182.6</v>
      </c>
      <c r="F36" s="1479">
        <v>191</v>
      </c>
      <c r="G36" s="1480">
        <v>235.4</v>
      </c>
      <c r="H36" s="1480">
        <v>238.6</v>
      </c>
      <c r="I36" s="1480">
        <v>238.6</v>
      </c>
      <c r="J36" s="1479">
        <v>16.534472239170213</v>
      </c>
      <c r="K36" s="1479">
        <v>4.600219058050385</v>
      </c>
      <c r="L36" s="1479">
        <v>24.921465968586375</v>
      </c>
      <c r="M36" s="1481">
        <v>0</v>
      </c>
    </row>
    <row r="37" spans="1:13" ht="9.75" customHeight="1">
      <c r="A37" s="1472"/>
      <c r="B37" s="95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528"/>
    </row>
    <row r="38" spans="1:13" ht="12.75">
      <c r="A38" s="1470">
        <v>2.1</v>
      </c>
      <c r="B38" s="1482" t="s">
        <v>1351</v>
      </c>
      <c r="C38" s="97">
        <v>39.49</v>
      </c>
      <c r="D38" s="97">
        <v>173.3</v>
      </c>
      <c r="E38" s="97">
        <v>200.4</v>
      </c>
      <c r="F38" s="97">
        <v>215</v>
      </c>
      <c r="G38" s="97">
        <v>275.7</v>
      </c>
      <c r="H38" s="97">
        <v>279.8</v>
      </c>
      <c r="I38" s="97">
        <v>279.8</v>
      </c>
      <c r="J38" s="97">
        <v>24.062319676860923</v>
      </c>
      <c r="K38" s="97">
        <v>7.285429141716577</v>
      </c>
      <c r="L38" s="97">
        <v>30.139534883720955</v>
      </c>
      <c r="M38" s="991">
        <v>0</v>
      </c>
    </row>
    <row r="39" spans="1:13" ht="12.75">
      <c r="A39" s="1472"/>
      <c r="B39" s="95" t="s">
        <v>1352</v>
      </c>
      <c r="C39" s="96">
        <v>20.49</v>
      </c>
      <c r="D39" s="96">
        <v>177.4</v>
      </c>
      <c r="E39" s="96">
        <v>202.3</v>
      </c>
      <c r="F39" s="96">
        <v>216.7</v>
      </c>
      <c r="G39" s="96">
        <v>276.5</v>
      </c>
      <c r="H39" s="96">
        <v>280.5</v>
      </c>
      <c r="I39" s="96">
        <v>280.5</v>
      </c>
      <c r="J39" s="96">
        <v>22.15332581736189</v>
      </c>
      <c r="K39" s="96">
        <v>7.118141374196725</v>
      </c>
      <c r="L39" s="96">
        <v>29.441624365482227</v>
      </c>
      <c r="M39" s="528">
        <v>0</v>
      </c>
    </row>
    <row r="40" spans="1:13" ht="12.75">
      <c r="A40" s="1472"/>
      <c r="B40" s="95" t="s">
        <v>1353</v>
      </c>
      <c r="C40" s="96">
        <v>19</v>
      </c>
      <c r="D40" s="96">
        <v>169</v>
      </c>
      <c r="E40" s="96">
        <v>198.4</v>
      </c>
      <c r="F40" s="96">
        <v>213.1</v>
      </c>
      <c r="G40" s="96">
        <v>274.9</v>
      </c>
      <c r="H40" s="96">
        <v>279</v>
      </c>
      <c r="I40" s="96">
        <v>279</v>
      </c>
      <c r="J40" s="96">
        <v>26.094674556213022</v>
      </c>
      <c r="K40" s="96">
        <v>7.40927419354837</v>
      </c>
      <c r="L40" s="96">
        <v>30.924448615673413</v>
      </c>
      <c r="M40" s="528">
        <v>0</v>
      </c>
    </row>
    <row r="41" spans="1:13" ht="12.75">
      <c r="A41" s="1470">
        <v>2.2</v>
      </c>
      <c r="B41" s="1482" t="s">
        <v>1354</v>
      </c>
      <c r="C41" s="97">
        <v>25.25</v>
      </c>
      <c r="D41" s="97">
        <v>153.9</v>
      </c>
      <c r="E41" s="97">
        <v>160.6</v>
      </c>
      <c r="F41" s="97">
        <v>160.6</v>
      </c>
      <c r="G41" s="97">
        <v>182.4</v>
      </c>
      <c r="H41" s="97">
        <v>182.4</v>
      </c>
      <c r="I41" s="97">
        <v>182.4</v>
      </c>
      <c r="J41" s="97">
        <v>4.353476283300822</v>
      </c>
      <c r="K41" s="97">
        <v>0</v>
      </c>
      <c r="L41" s="97">
        <v>13.574097135740985</v>
      </c>
      <c r="M41" s="991">
        <v>0</v>
      </c>
    </row>
    <row r="42" spans="1:13" ht="12.75">
      <c r="A42" s="1472"/>
      <c r="B42" s="95" t="s">
        <v>1355</v>
      </c>
      <c r="C42" s="96">
        <v>6.31</v>
      </c>
      <c r="D42" s="96">
        <v>140</v>
      </c>
      <c r="E42" s="96">
        <v>146.1</v>
      </c>
      <c r="F42" s="96">
        <v>146.1</v>
      </c>
      <c r="G42" s="96">
        <v>179.5</v>
      </c>
      <c r="H42" s="96">
        <v>179.5</v>
      </c>
      <c r="I42" s="96">
        <v>179.5</v>
      </c>
      <c r="J42" s="96">
        <v>4.357142857142861</v>
      </c>
      <c r="K42" s="96">
        <v>0</v>
      </c>
      <c r="L42" s="96">
        <v>22.86105407255306</v>
      </c>
      <c r="M42" s="528">
        <v>0</v>
      </c>
    </row>
    <row r="43" spans="1:13" ht="12.75">
      <c r="A43" s="1472"/>
      <c r="B43" s="95" t="s">
        <v>1356</v>
      </c>
      <c r="C43" s="96">
        <v>6.31</v>
      </c>
      <c r="D43" s="96">
        <v>150.5</v>
      </c>
      <c r="E43" s="96">
        <v>158</v>
      </c>
      <c r="F43" s="96">
        <v>158</v>
      </c>
      <c r="G43" s="96">
        <v>178.3</v>
      </c>
      <c r="H43" s="96">
        <v>178.3</v>
      </c>
      <c r="I43" s="96">
        <v>178.3</v>
      </c>
      <c r="J43" s="96">
        <v>4.983388704318941</v>
      </c>
      <c r="K43" s="96">
        <v>0</v>
      </c>
      <c r="L43" s="96">
        <v>12.848101265822791</v>
      </c>
      <c r="M43" s="528">
        <v>0</v>
      </c>
    </row>
    <row r="44" spans="1:13" ht="12.75">
      <c r="A44" s="1472"/>
      <c r="B44" s="95" t="s">
        <v>1357</v>
      </c>
      <c r="C44" s="96">
        <v>6.31</v>
      </c>
      <c r="D44" s="96">
        <v>157.1</v>
      </c>
      <c r="E44" s="96">
        <v>163.5</v>
      </c>
      <c r="F44" s="96">
        <v>163.5</v>
      </c>
      <c r="G44" s="96">
        <v>176.9</v>
      </c>
      <c r="H44" s="96">
        <v>176.9</v>
      </c>
      <c r="I44" s="96">
        <v>176.9</v>
      </c>
      <c r="J44" s="96">
        <v>4.073838319541693</v>
      </c>
      <c r="K44" s="96">
        <v>0</v>
      </c>
      <c r="L44" s="96">
        <v>8.195718654434245</v>
      </c>
      <c r="M44" s="528">
        <v>0</v>
      </c>
    </row>
    <row r="45" spans="1:13" ht="12.75">
      <c r="A45" s="1472"/>
      <c r="B45" s="95" t="s">
        <v>1358</v>
      </c>
      <c r="C45" s="96">
        <v>6.32</v>
      </c>
      <c r="D45" s="96">
        <v>168.1</v>
      </c>
      <c r="E45" s="96">
        <v>174.7</v>
      </c>
      <c r="F45" s="96">
        <v>174.7</v>
      </c>
      <c r="G45" s="96">
        <v>194.9</v>
      </c>
      <c r="H45" s="96">
        <v>194.9</v>
      </c>
      <c r="I45" s="96">
        <v>194.9</v>
      </c>
      <c r="J45" s="96">
        <v>3.9262343842950713</v>
      </c>
      <c r="K45" s="96">
        <v>0</v>
      </c>
      <c r="L45" s="96">
        <v>11.56267887807671</v>
      </c>
      <c r="M45" s="528">
        <v>0</v>
      </c>
    </row>
    <row r="46" spans="1:13" ht="12.75">
      <c r="A46" s="1470">
        <v>2.3</v>
      </c>
      <c r="B46" s="1482" t="s">
        <v>1359</v>
      </c>
      <c r="C46" s="97">
        <v>8.29</v>
      </c>
      <c r="D46" s="97">
        <v>149.7</v>
      </c>
      <c r="E46" s="97">
        <v>165</v>
      </c>
      <c r="F46" s="97">
        <v>169.3</v>
      </c>
      <c r="G46" s="97">
        <v>204.7</v>
      </c>
      <c r="H46" s="97">
        <v>213.7</v>
      </c>
      <c r="I46" s="97">
        <v>213.7</v>
      </c>
      <c r="J46" s="97">
        <v>13.092852371409492</v>
      </c>
      <c r="K46" s="97">
        <v>2.606060606060609</v>
      </c>
      <c r="L46" s="97">
        <v>26.225634967513272</v>
      </c>
      <c r="M46" s="991">
        <v>0</v>
      </c>
    </row>
    <row r="47" spans="1:13" ht="12.75">
      <c r="A47" s="1472"/>
      <c r="B47" s="1482" t="s">
        <v>1360</v>
      </c>
      <c r="C47" s="97">
        <v>2.76</v>
      </c>
      <c r="D47" s="97">
        <v>144.7</v>
      </c>
      <c r="E47" s="97">
        <v>157.6</v>
      </c>
      <c r="F47" s="97">
        <v>162</v>
      </c>
      <c r="G47" s="97">
        <v>192.2</v>
      </c>
      <c r="H47" s="97">
        <v>201.8</v>
      </c>
      <c r="I47" s="97">
        <v>201.8</v>
      </c>
      <c r="J47" s="97">
        <v>11.955770559778855</v>
      </c>
      <c r="K47" s="97">
        <v>2.791878172588838</v>
      </c>
      <c r="L47" s="97">
        <v>24.567901234567913</v>
      </c>
      <c r="M47" s="991">
        <v>0</v>
      </c>
    </row>
    <row r="48" spans="1:13" ht="12.75">
      <c r="A48" s="1472"/>
      <c r="B48" s="95" t="s">
        <v>1356</v>
      </c>
      <c r="C48" s="96">
        <v>1.38</v>
      </c>
      <c r="D48" s="96">
        <v>143.5</v>
      </c>
      <c r="E48" s="96">
        <v>157.1</v>
      </c>
      <c r="F48" s="96">
        <v>160.9</v>
      </c>
      <c r="G48" s="96">
        <v>188.5</v>
      </c>
      <c r="H48" s="96">
        <v>197.3</v>
      </c>
      <c r="I48" s="96">
        <v>197.3</v>
      </c>
      <c r="J48" s="96">
        <v>12.125435540069688</v>
      </c>
      <c r="K48" s="96">
        <v>2.4188415022278917</v>
      </c>
      <c r="L48" s="96">
        <v>22.62274704785581</v>
      </c>
      <c r="M48" s="528">
        <v>0</v>
      </c>
    </row>
    <row r="49" spans="1:13" ht="12.75">
      <c r="A49" s="1472"/>
      <c r="B49" s="95" t="s">
        <v>1358</v>
      </c>
      <c r="C49" s="96">
        <v>1.38</v>
      </c>
      <c r="D49" s="96">
        <v>145.9</v>
      </c>
      <c r="E49" s="96">
        <v>158.1</v>
      </c>
      <c r="F49" s="96">
        <v>163.1</v>
      </c>
      <c r="G49" s="96">
        <v>195.8</v>
      </c>
      <c r="H49" s="96">
        <v>206.3</v>
      </c>
      <c r="I49" s="96">
        <v>206.3</v>
      </c>
      <c r="J49" s="96">
        <v>11.788896504455096</v>
      </c>
      <c r="K49" s="96">
        <v>3.162555344718541</v>
      </c>
      <c r="L49" s="96">
        <v>26.48681790312692</v>
      </c>
      <c r="M49" s="528">
        <v>0</v>
      </c>
    </row>
    <row r="50" spans="1:13" ht="12.75">
      <c r="A50" s="1472"/>
      <c r="B50" s="1482" t="s">
        <v>1361</v>
      </c>
      <c r="C50" s="97">
        <v>2.76</v>
      </c>
      <c r="D50" s="97">
        <v>139.2</v>
      </c>
      <c r="E50" s="97">
        <v>150.2</v>
      </c>
      <c r="F50" s="97">
        <v>153.9</v>
      </c>
      <c r="G50" s="97">
        <v>182</v>
      </c>
      <c r="H50" s="97">
        <v>189.9</v>
      </c>
      <c r="I50" s="97">
        <v>189.9</v>
      </c>
      <c r="J50" s="97">
        <v>10.560344827586206</v>
      </c>
      <c r="K50" s="97">
        <v>2.4633821571238457</v>
      </c>
      <c r="L50" s="97">
        <v>23.391812865497073</v>
      </c>
      <c r="M50" s="991">
        <v>0</v>
      </c>
    </row>
    <row r="51" spans="1:13" ht="12.75">
      <c r="A51" s="1472"/>
      <c r="B51" s="95" t="s">
        <v>1356</v>
      </c>
      <c r="C51" s="96">
        <v>1.38</v>
      </c>
      <c r="D51" s="96">
        <v>134.8</v>
      </c>
      <c r="E51" s="96">
        <v>149.2</v>
      </c>
      <c r="F51" s="96">
        <v>152</v>
      </c>
      <c r="G51" s="96">
        <v>178.4</v>
      </c>
      <c r="H51" s="96">
        <v>185.7</v>
      </c>
      <c r="I51" s="96">
        <v>185.7</v>
      </c>
      <c r="J51" s="96">
        <v>12.75964391691393</v>
      </c>
      <c r="K51" s="96">
        <v>1.8766756032171656</v>
      </c>
      <c r="L51" s="96">
        <v>22.171052631578945</v>
      </c>
      <c r="M51" s="528">
        <v>0</v>
      </c>
    </row>
    <row r="52" spans="1:13" ht="12.75">
      <c r="A52" s="1472"/>
      <c r="B52" s="95" t="s">
        <v>1358</v>
      </c>
      <c r="C52" s="96">
        <v>1.38</v>
      </c>
      <c r="D52" s="96">
        <v>143.7</v>
      </c>
      <c r="E52" s="96">
        <v>151.2</v>
      </c>
      <c r="F52" s="96">
        <v>155.8</v>
      </c>
      <c r="G52" s="96">
        <v>185.6</v>
      </c>
      <c r="H52" s="96">
        <v>194.2</v>
      </c>
      <c r="I52" s="96">
        <v>194.2</v>
      </c>
      <c r="J52" s="96">
        <v>8.420320111343088</v>
      </c>
      <c r="K52" s="96">
        <v>3.042328042328066</v>
      </c>
      <c r="L52" s="96">
        <v>24.64698331193837</v>
      </c>
      <c r="M52" s="528">
        <v>0</v>
      </c>
    </row>
    <row r="53" spans="1:13" ht="12.75">
      <c r="A53" s="1472"/>
      <c r="B53" s="1482" t="s">
        <v>1362</v>
      </c>
      <c r="C53" s="97">
        <v>2.77</v>
      </c>
      <c r="D53" s="97">
        <v>165</v>
      </c>
      <c r="E53" s="97">
        <v>187.3</v>
      </c>
      <c r="F53" s="97">
        <v>192.1</v>
      </c>
      <c r="G53" s="97">
        <v>240</v>
      </c>
      <c r="H53" s="97">
        <v>249.3</v>
      </c>
      <c r="I53" s="97">
        <v>249.3</v>
      </c>
      <c r="J53" s="97">
        <v>16.424242424242436</v>
      </c>
      <c r="K53" s="97">
        <v>2.5627335824879793</v>
      </c>
      <c r="L53" s="97">
        <v>29.77615825091101</v>
      </c>
      <c r="M53" s="991">
        <v>0</v>
      </c>
    </row>
    <row r="54" spans="1:13" ht="12.75">
      <c r="A54" s="1472"/>
      <c r="B54" s="95" t="s">
        <v>1352</v>
      </c>
      <c r="C54" s="96">
        <v>1.38</v>
      </c>
      <c r="D54" s="96">
        <v>162.7</v>
      </c>
      <c r="E54" s="96">
        <v>184.7</v>
      </c>
      <c r="F54" s="96">
        <v>189.3</v>
      </c>
      <c r="G54" s="96">
        <v>240.6</v>
      </c>
      <c r="H54" s="96">
        <v>251.6</v>
      </c>
      <c r="I54" s="96">
        <v>251.6</v>
      </c>
      <c r="J54" s="96">
        <v>16.349108789182566</v>
      </c>
      <c r="K54" s="96">
        <v>2.490525175961025</v>
      </c>
      <c r="L54" s="96">
        <v>32.91072371896459</v>
      </c>
      <c r="M54" s="528">
        <v>0</v>
      </c>
    </row>
    <row r="55" spans="1:13" ht="13.5" thickBot="1">
      <c r="A55" s="1483"/>
      <c r="B55" s="1484" t="s">
        <v>1353</v>
      </c>
      <c r="C55" s="994">
        <v>1.39</v>
      </c>
      <c r="D55" s="994">
        <v>167.3</v>
      </c>
      <c r="E55" s="994">
        <v>189.9</v>
      </c>
      <c r="F55" s="994">
        <v>194.9</v>
      </c>
      <c r="G55" s="994">
        <v>239.4</v>
      </c>
      <c r="H55" s="994">
        <v>247</v>
      </c>
      <c r="I55" s="994">
        <v>247</v>
      </c>
      <c r="J55" s="994">
        <v>16.497310221159594</v>
      </c>
      <c r="K55" s="994">
        <v>2.632964718272774</v>
      </c>
      <c r="L55" s="994">
        <v>26.731657260133403</v>
      </c>
      <c r="M55" s="995">
        <v>0</v>
      </c>
    </row>
    <row r="56" spans="1:3" ht="13.5" thickTop="1">
      <c r="A56" s="84" t="s">
        <v>1363</v>
      </c>
      <c r="C56" s="20"/>
    </row>
    <row r="57" ht="12.75">
      <c r="M57" s="100"/>
    </row>
  </sheetData>
  <mergeCells count="14">
    <mergeCell ref="A1:M1"/>
    <mergeCell ref="A2:M2"/>
    <mergeCell ref="A3:M3"/>
    <mergeCell ref="A4:M4"/>
    <mergeCell ref="A5:M5"/>
    <mergeCell ref="A6:A7"/>
    <mergeCell ref="B6:B7"/>
    <mergeCell ref="E6:F6"/>
    <mergeCell ref="G6:I6"/>
    <mergeCell ref="J6:M6"/>
    <mergeCell ref="J7:J8"/>
    <mergeCell ref="K7:K8"/>
    <mergeCell ref="L7:L8"/>
    <mergeCell ref="M7:M8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workbookViewId="0" topLeftCell="A1">
      <selection activeCell="B8" sqref="B8"/>
    </sheetView>
  </sheetViews>
  <sheetFormatPr defaultColWidth="9.140625" defaultRowHeight="12.75"/>
  <cols>
    <col min="1" max="1" width="3.7109375" style="18" customWidth="1"/>
    <col min="2" max="2" width="21.421875" style="18" bestFit="1" customWidth="1"/>
    <col min="3" max="3" width="9.140625" style="18" customWidth="1"/>
    <col min="4" max="5" width="9.00390625" style="18" bestFit="1" customWidth="1"/>
    <col min="6" max="6" width="7.57421875" style="18" bestFit="1" customWidth="1"/>
    <col min="7" max="7" width="11.7109375" style="18" bestFit="1" customWidth="1"/>
    <col min="8" max="16384" width="9.140625" style="18" customWidth="1"/>
  </cols>
  <sheetData>
    <row r="1" spans="2:7" ht="12.75">
      <c r="B1" s="1610" t="s">
        <v>1364</v>
      </c>
      <c r="C1" s="1610"/>
      <c r="D1" s="1610"/>
      <c r="E1" s="1610"/>
      <c r="F1" s="1610"/>
      <c r="G1" s="1610"/>
    </row>
    <row r="2" spans="2:9" ht="15.75">
      <c r="B2" s="1609" t="s">
        <v>499</v>
      </c>
      <c r="C2" s="1609"/>
      <c r="D2" s="1609"/>
      <c r="E2" s="1609"/>
      <c r="F2" s="1609"/>
      <c r="G2" s="1609"/>
      <c r="I2" s="100"/>
    </row>
    <row r="3" spans="2:7" ht="12.75">
      <c r="B3" s="1637" t="s">
        <v>1320</v>
      </c>
      <c r="C3" s="1637"/>
      <c r="D3" s="1637"/>
      <c r="E3" s="1637"/>
      <c r="F3" s="1637"/>
      <c r="G3" s="1637"/>
    </row>
    <row r="4" spans="2:7" ht="13.5" thickBot="1">
      <c r="B4" s="18" t="s">
        <v>722</v>
      </c>
      <c r="D4" s="44"/>
      <c r="G4" s="429" t="s">
        <v>1952</v>
      </c>
    </row>
    <row r="5" spans="2:7" ht="13.5" customHeight="1" thickTop="1">
      <c r="B5" s="1640"/>
      <c r="C5" s="1638" t="s">
        <v>1509</v>
      </c>
      <c r="D5" s="1638" t="s">
        <v>1719</v>
      </c>
      <c r="E5" s="1638" t="s">
        <v>885</v>
      </c>
      <c r="F5" s="1642" t="s">
        <v>759</v>
      </c>
      <c r="G5" s="1643"/>
    </row>
    <row r="6" spans="2:7" ht="12.75">
      <c r="B6" s="1641"/>
      <c r="C6" s="1639"/>
      <c r="D6" s="1639"/>
      <c r="E6" s="1639"/>
      <c r="F6" s="83" t="s">
        <v>31</v>
      </c>
      <c r="G6" s="1159" t="s">
        <v>1686</v>
      </c>
    </row>
    <row r="7" spans="2:7" ht="12.75">
      <c r="B7" s="1000"/>
      <c r="C7" s="114"/>
      <c r="D7" s="42"/>
      <c r="E7" s="42"/>
      <c r="F7" s="45"/>
      <c r="G7" s="990"/>
    </row>
    <row r="8" spans="2:8" ht="15.75">
      <c r="B8" s="1001" t="s">
        <v>1588</v>
      </c>
      <c r="C8" s="996">
        <v>67697.5</v>
      </c>
      <c r="D8" s="104">
        <v>60824</v>
      </c>
      <c r="E8" s="104">
        <v>64560.4</v>
      </c>
      <c r="F8" s="97">
        <v>-10.153255290077183</v>
      </c>
      <c r="G8" s="991">
        <v>6.142969880310417</v>
      </c>
      <c r="H8" s="105"/>
    </row>
    <row r="9" spans="2:8" ht="12.75">
      <c r="B9" s="1002"/>
      <c r="C9" s="997"/>
      <c r="D9" s="106"/>
      <c r="E9" s="106"/>
      <c r="F9" s="97"/>
      <c r="G9" s="991"/>
      <c r="H9" s="105"/>
    </row>
    <row r="10" spans="2:8" ht="12.75">
      <c r="B10" s="1002" t="s">
        <v>1464</v>
      </c>
      <c r="C10" s="997">
        <v>41005.9</v>
      </c>
      <c r="D10" s="106">
        <v>39993.7</v>
      </c>
      <c r="E10" s="106">
        <v>43346</v>
      </c>
      <c r="F10" s="96">
        <v>-2.4684252753872045</v>
      </c>
      <c r="G10" s="528">
        <v>8.38207017605275</v>
      </c>
      <c r="H10" s="105"/>
    </row>
    <row r="11" spans="2:8" ht="12.75">
      <c r="B11" s="1003" t="s">
        <v>1465</v>
      </c>
      <c r="C11" s="998">
        <v>26691.6</v>
      </c>
      <c r="D11" s="107">
        <v>20830.3</v>
      </c>
      <c r="E11" s="107">
        <v>21214.4</v>
      </c>
      <c r="F11" s="98">
        <v>-21.959343014281657</v>
      </c>
      <c r="G11" s="992">
        <v>1.8439484788985538</v>
      </c>
      <c r="H11" s="105"/>
    </row>
    <row r="12" spans="2:8" ht="12.75">
      <c r="B12" s="319"/>
      <c r="C12" s="997"/>
      <c r="D12" s="106"/>
      <c r="E12" s="106"/>
      <c r="F12" s="97"/>
      <c r="G12" s="991"/>
      <c r="H12" s="105"/>
    </row>
    <row r="13" spans="2:8" ht="15.75">
      <c r="B13" s="1001" t="s">
        <v>1589</v>
      </c>
      <c r="C13" s="996">
        <v>284469.6</v>
      </c>
      <c r="D13" s="104">
        <v>374335.2</v>
      </c>
      <c r="E13" s="104">
        <v>394901.2</v>
      </c>
      <c r="F13" s="97">
        <v>31.590581207974452</v>
      </c>
      <c r="G13" s="991">
        <v>5.4940064412857765</v>
      </c>
      <c r="H13" s="105"/>
    </row>
    <row r="14" spans="2:8" ht="12.75">
      <c r="B14" s="1002"/>
      <c r="C14" s="997"/>
      <c r="D14" s="106"/>
      <c r="E14" s="106"/>
      <c r="F14" s="97"/>
      <c r="G14" s="991"/>
      <c r="H14" s="105"/>
    </row>
    <row r="15" spans="2:8" ht="12.75">
      <c r="B15" s="1002" t="s">
        <v>1466</v>
      </c>
      <c r="C15" s="997">
        <v>162437.6</v>
      </c>
      <c r="D15" s="106">
        <v>217114.3</v>
      </c>
      <c r="E15" s="106">
        <v>261631.2</v>
      </c>
      <c r="F15" s="96">
        <v>33.660125488187475</v>
      </c>
      <c r="G15" s="528">
        <v>20.50390048006969</v>
      </c>
      <c r="H15" s="105"/>
    </row>
    <row r="16" spans="2:8" ht="12.75">
      <c r="B16" s="1003" t="s">
        <v>1467</v>
      </c>
      <c r="C16" s="998">
        <v>122032</v>
      </c>
      <c r="D16" s="107">
        <v>157220.9</v>
      </c>
      <c r="E16" s="107">
        <v>133270</v>
      </c>
      <c r="F16" s="98">
        <v>28.835797167955945</v>
      </c>
      <c r="G16" s="992">
        <v>-15.233916101485235</v>
      </c>
      <c r="H16" s="105"/>
    </row>
    <row r="17" spans="2:8" ht="12.75">
      <c r="B17" s="319"/>
      <c r="C17" s="997"/>
      <c r="D17" s="106"/>
      <c r="E17" s="106"/>
      <c r="F17" s="97"/>
      <c r="G17" s="991"/>
      <c r="H17" s="105"/>
    </row>
    <row r="18" spans="2:8" ht="15.75">
      <c r="B18" s="1001" t="s">
        <v>1590</v>
      </c>
      <c r="C18" s="996">
        <v>-216772.1</v>
      </c>
      <c r="D18" s="104">
        <v>-313511.2</v>
      </c>
      <c r="E18" s="104">
        <v>-330340.8</v>
      </c>
      <c r="F18" s="97">
        <v>44.62709915159749</v>
      </c>
      <c r="G18" s="991">
        <v>5.368101681853759</v>
      </c>
      <c r="H18" s="105"/>
    </row>
    <row r="19" spans="2:8" ht="12.75">
      <c r="B19" s="1002"/>
      <c r="C19" s="997"/>
      <c r="D19" s="106"/>
      <c r="E19" s="106"/>
      <c r="F19" s="97"/>
      <c r="G19" s="991"/>
      <c r="H19" s="105"/>
    </row>
    <row r="20" spans="2:8" ht="12.75">
      <c r="B20" s="1002" t="s">
        <v>1468</v>
      </c>
      <c r="C20" s="997">
        <v>-121431.7</v>
      </c>
      <c r="D20" s="106">
        <v>-177120.6</v>
      </c>
      <c r="E20" s="106">
        <v>-218285.2</v>
      </c>
      <c r="F20" s="96">
        <v>45.86026548257169</v>
      </c>
      <c r="G20" s="528">
        <v>23.24100076445086</v>
      </c>
      <c r="H20" s="105"/>
    </row>
    <row r="21" spans="2:8" ht="12.75">
      <c r="B21" s="1003" t="s">
        <v>1469</v>
      </c>
      <c r="C21" s="998">
        <v>-95340.4</v>
      </c>
      <c r="D21" s="107">
        <v>-136390.6</v>
      </c>
      <c r="E21" s="107">
        <v>-112055.6</v>
      </c>
      <c r="F21" s="98">
        <v>43.05645875200861</v>
      </c>
      <c r="G21" s="992">
        <v>-17.842138681111464</v>
      </c>
      <c r="H21" s="105"/>
    </row>
    <row r="22" spans="2:8" ht="12.75">
      <c r="B22" s="319"/>
      <c r="C22" s="997"/>
      <c r="D22" s="106"/>
      <c r="E22" s="106"/>
      <c r="F22" s="97"/>
      <c r="G22" s="991"/>
      <c r="H22" s="105"/>
    </row>
    <row r="23" spans="2:8" ht="15.75">
      <c r="B23" s="1001" t="s">
        <v>1591</v>
      </c>
      <c r="C23" s="996">
        <v>352167.1</v>
      </c>
      <c r="D23" s="104">
        <v>435159.2</v>
      </c>
      <c r="E23" s="104">
        <v>459461.6</v>
      </c>
      <c r="F23" s="97">
        <v>23.566113927166967</v>
      </c>
      <c r="G23" s="991">
        <v>5.5847147434777895</v>
      </c>
      <c r="H23" s="105"/>
    </row>
    <row r="24" spans="2:8" ht="12.75">
      <c r="B24" s="1002"/>
      <c r="C24" s="997"/>
      <c r="D24" s="106"/>
      <c r="E24" s="106"/>
      <c r="F24" s="97"/>
      <c r="G24" s="991"/>
      <c r="H24" s="105"/>
    </row>
    <row r="25" spans="2:8" ht="12.75">
      <c r="B25" s="1002" t="s">
        <v>1468</v>
      </c>
      <c r="C25" s="997">
        <v>203443.5</v>
      </c>
      <c r="D25" s="106">
        <v>257108</v>
      </c>
      <c r="E25" s="106">
        <v>304977.2</v>
      </c>
      <c r="F25" s="96">
        <v>26.378085316070553</v>
      </c>
      <c r="G25" s="528">
        <v>18.61832381722857</v>
      </c>
      <c r="H25" s="105"/>
    </row>
    <row r="26" spans="2:8" ht="13.5" thickBot="1">
      <c r="B26" s="1004" t="s">
        <v>1469</v>
      </c>
      <c r="C26" s="999">
        <v>148723.6</v>
      </c>
      <c r="D26" s="993">
        <v>178051.2</v>
      </c>
      <c r="E26" s="993">
        <v>154484.4</v>
      </c>
      <c r="F26" s="994">
        <v>19.719533416350842</v>
      </c>
      <c r="G26" s="995">
        <v>-13.235968081091272</v>
      </c>
      <c r="H26" s="105"/>
    </row>
    <row r="27" spans="3:8" ht="13.5" thickTop="1">
      <c r="C27" s="46"/>
      <c r="D27" s="46"/>
      <c r="E27" s="46"/>
      <c r="F27" s="105"/>
      <c r="G27" s="105"/>
      <c r="H27" s="105"/>
    </row>
    <row r="28" spans="3:8" ht="13.5" thickBot="1">
      <c r="C28" s="105"/>
      <c r="D28" s="46"/>
      <c r="E28" s="46"/>
      <c r="F28" s="105"/>
      <c r="G28" s="105"/>
      <c r="H28" s="105"/>
    </row>
    <row r="29" spans="2:8" ht="13.5" thickTop="1">
      <c r="B29" s="1634" t="s">
        <v>1592</v>
      </c>
      <c r="C29" s="1635"/>
      <c r="D29" s="1636"/>
      <c r="E29" s="1005">
        <v>23.79779772601361</v>
      </c>
      <c r="F29" s="1005">
        <v>16.2485387428166</v>
      </c>
      <c r="G29" s="1006">
        <v>16.34849425628487</v>
      </c>
      <c r="H29" s="105"/>
    </row>
    <row r="30" spans="2:8" ht="12.75">
      <c r="B30" s="1625" t="s">
        <v>1470</v>
      </c>
      <c r="C30" s="1626"/>
      <c r="D30" s="1627"/>
      <c r="E30" s="108">
        <v>25.244093731993082</v>
      </c>
      <c r="F30" s="108">
        <v>18.42057386362851</v>
      </c>
      <c r="G30" s="1007">
        <v>16.567595913637216</v>
      </c>
      <c r="H30" s="105"/>
    </row>
    <row r="31" spans="2:8" ht="12.75">
      <c r="B31" s="1628" t="s">
        <v>1471</v>
      </c>
      <c r="C31" s="1629"/>
      <c r="D31" s="1630"/>
      <c r="E31" s="107">
        <v>21.87262357414449</v>
      </c>
      <c r="F31" s="107">
        <v>13.24906548684049</v>
      </c>
      <c r="G31" s="1008">
        <v>15.918361221580254</v>
      </c>
      <c r="H31" s="105"/>
    </row>
    <row r="32" spans="2:8" ht="12.75">
      <c r="B32" s="1631" t="s">
        <v>1593</v>
      </c>
      <c r="C32" s="1632"/>
      <c r="D32" s="1633"/>
      <c r="E32" s="109"/>
      <c r="F32" s="109"/>
      <c r="G32" s="1009"/>
      <c r="H32" s="105"/>
    </row>
    <row r="33" spans="2:8" ht="12.75">
      <c r="B33" s="1625" t="s">
        <v>1470</v>
      </c>
      <c r="C33" s="1626"/>
      <c r="D33" s="1627"/>
      <c r="E33" s="108">
        <v>60.57225156024963</v>
      </c>
      <c r="F33" s="108">
        <v>65.7531566486913</v>
      </c>
      <c r="G33" s="1010">
        <v>67.14022837528888</v>
      </c>
      <c r="H33" s="105"/>
    </row>
    <row r="34" spans="2:8" ht="12.75">
      <c r="B34" s="1628" t="s">
        <v>1471</v>
      </c>
      <c r="C34" s="1629"/>
      <c r="D34" s="1630"/>
      <c r="E34" s="107">
        <v>39.42774843975037</v>
      </c>
      <c r="F34" s="107">
        <v>34.24684335130869</v>
      </c>
      <c r="G34" s="1011">
        <v>32.85977162471113</v>
      </c>
      <c r="H34" s="105"/>
    </row>
    <row r="35" spans="2:8" ht="12.75">
      <c r="B35" s="1631" t="s">
        <v>1594</v>
      </c>
      <c r="C35" s="1632"/>
      <c r="D35" s="1633"/>
      <c r="E35" s="109"/>
      <c r="F35" s="109"/>
      <c r="G35" s="1009"/>
      <c r="H35" s="105"/>
    </row>
    <row r="36" spans="2:8" ht="12.75">
      <c r="B36" s="1625" t="s">
        <v>1470</v>
      </c>
      <c r="C36" s="1626"/>
      <c r="D36" s="1627"/>
      <c r="E36" s="108">
        <v>57.101918799056214</v>
      </c>
      <c r="F36" s="108">
        <v>57.99996901173067</v>
      </c>
      <c r="G36" s="1010">
        <v>66.25231830138779</v>
      </c>
      <c r="H36" s="105"/>
    </row>
    <row r="37" spans="2:8" ht="12.75">
      <c r="B37" s="1628" t="s">
        <v>1471</v>
      </c>
      <c r="C37" s="1629"/>
      <c r="D37" s="1630"/>
      <c r="E37" s="107">
        <v>42.89808120094379</v>
      </c>
      <c r="F37" s="107">
        <v>42.00003098826933</v>
      </c>
      <c r="G37" s="1011">
        <v>33.74768169861221</v>
      </c>
      <c r="H37" s="105"/>
    </row>
    <row r="38" spans="2:8" ht="12.75">
      <c r="B38" s="1631" t="s">
        <v>1562</v>
      </c>
      <c r="C38" s="1632"/>
      <c r="D38" s="1633"/>
      <c r="E38" s="109"/>
      <c r="F38" s="109"/>
      <c r="G38" s="1009"/>
      <c r="H38" s="105"/>
    </row>
    <row r="39" spans="2:8" ht="12.75">
      <c r="B39" s="1625" t="s">
        <v>1470</v>
      </c>
      <c r="C39" s="1626"/>
      <c r="D39" s="1627"/>
      <c r="E39" s="108">
        <v>56.018140710912526</v>
      </c>
      <c r="F39" s="108">
        <v>56.49578069300235</v>
      </c>
      <c r="G39" s="1010">
        <v>66.07878893554778</v>
      </c>
      <c r="H39" s="105"/>
    </row>
    <row r="40" spans="2:8" ht="12.75">
      <c r="B40" s="1628" t="s">
        <v>1471</v>
      </c>
      <c r="C40" s="1629"/>
      <c r="D40" s="1630"/>
      <c r="E40" s="107">
        <v>43.981859289087474</v>
      </c>
      <c r="F40" s="107">
        <v>43.50421930699764</v>
      </c>
      <c r="G40" s="1011">
        <v>33.92121106445222</v>
      </c>
      <c r="H40" s="105"/>
    </row>
    <row r="41" spans="2:8" ht="12.75">
      <c r="B41" s="1631" t="s">
        <v>1563</v>
      </c>
      <c r="C41" s="1632"/>
      <c r="D41" s="1633"/>
      <c r="E41" s="109"/>
      <c r="F41" s="109"/>
      <c r="G41" s="1009"/>
      <c r="H41" s="105"/>
    </row>
    <row r="42" spans="2:8" ht="12.75">
      <c r="B42" s="1625" t="s">
        <v>1470</v>
      </c>
      <c r="C42" s="1626"/>
      <c r="D42" s="1627"/>
      <c r="E42" s="108">
        <v>57.76902498842169</v>
      </c>
      <c r="F42" s="108">
        <v>59.08366409350877</v>
      </c>
      <c r="G42" s="1010">
        <v>66.3770813491269</v>
      </c>
      <c r="H42" s="105"/>
    </row>
    <row r="43" spans="2:8" ht="12.75">
      <c r="B43" s="1628" t="s">
        <v>1471</v>
      </c>
      <c r="C43" s="1629"/>
      <c r="D43" s="1630"/>
      <c r="E43" s="107">
        <v>42.230975011578316</v>
      </c>
      <c r="F43" s="107">
        <v>40.916335906491234</v>
      </c>
      <c r="G43" s="1011">
        <v>33.62291865087311</v>
      </c>
      <c r="H43" s="105"/>
    </row>
    <row r="44" spans="2:8" ht="12.75">
      <c r="B44" s="1631" t="s">
        <v>1595</v>
      </c>
      <c r="C44" s="1632"/>
      <c r="D44" s="1633"/>
      <c r="E44" s="109"/>
      <c r="F44" s="109"/>
      <c r="G44" s="1009"/>
      <c r="H44" s="105"/>
    </row>
    <row r="45" spans="2:8" ht="12.75">
      <c r="B45" s="1625" t="s">
        <v>1596</v>
      </c>
      <c r="C45" s="1626"/>
      <c r="D45" s="1627"/>
      <c r="E45" s="106">
        <v>19.223118797866128</v>
      </c>
      <c r="F45" s="108">
        <v>13.977413323675567</v>
      </c>
      <c r="G45" s="1007">
        <v>14.051315713870324</v>
      </c>
      <c r="H45" s="105"/>
    </row>
    <row r="46" spans="2:8" ht="13.5" thickBot="1">
      <c r="B46" s="1628" t="s">
        <v>1597</v>
      </c>
      <c r="C46" s="1629"/>
      <c r="D46" s="1630"/>
      <c r="E46" s="993">
        <v>80.77688120213388</v>
      </c>
      <c r="F46" s="993">
        <v>86.02258667632444</v>
      </c>
      <c r="G46" s="1012">
        <v>85.94868428612968</v>
      </c>
      <c r="H46" s="105"/>
    </row>
    <row r="47" spans="2:8" ht="13.5" thickTop="1">
      <c r="B47" s="438" t="s">
        <v>1321</v>
      </c>
      <c r="C47" s="105"/>
      <c r="D47" s="105"/>
      <c r="E47" s="105"/>
      <c r="F47" s="105"/>
      <c r="G47" s="105"/>
      <c r="H47" s="105"/>
    </row>
    <row r="48" spans="2:8" ht="12.75">
      <c r="B48" s="18" t="s">
        <v>288</v>
      </c>
      <c r="C48" s="105"/>
      <c r="D48" s="105"/>
      <c r="E48" s="105"/>
      <c r="F48" s="105"/>
      <c r="G48" s="105"/>
      <c r="H48" s="105"/>
    </row>
    <row r="49" spans="2:8" ht="12.75">
      <c r="B49" s="18" t="s">
        <v>1329</v>
      </c>
      <c r="C49" s="105"/>
      <c r="D49" s="105"/>
      <c r="E49" s="442"/>
      <c r="F49" s="105"/>
      <c r="G49" s="105"/>
      <c r="H49" s="105"/>
    </row>
  </sheetData>
  <mergeCells count="26">
    <mergeCell ref="B1:G1"/>
    <mergeCell ref="B2:G2"/>
    <mergeCell ref="B3:G3"/>
    <mergeCell ref="E5:E6"/>
    <mergeCell ref="B5:B6"/>
    <mergeCell ref="C5:C6"/>
    <mergeCell ref="D5:D6"/>
    <mergeCell ref="F5:G5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5:D45"/>
    <mergeCell ref="B46:D46"/>
    <mergeCell ref="B41:D41"/>
    <mergeCell ref="B42:D42"/>
    <mergeCell ref="B43:D43"/>
    <mergeCell ref="B44:D44"/>
  </mergeCells>
  <printOptions horizontalCentered="1"/>
  <pageMargins left="0.42" right="0.34" top="1" bottom="1" header="0.5" footer="0.5"/>
  <pageSetup fitToHeight="1" fitToWidth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1">
      <selection activeCell="A67" sqref="A67"/>
    </sheetView>
  </sheetViews>
  <sheetFormatPr defaultColWidth="9.140625" defaultRowHeight="12.75"/>
  <cols>
    <col min="1" max="1" width="5.00390625" style="0" customWidth="1"/>
    <col min="2" max="2" width="22.57421875" style="0" customWidth="1"/>
  </cols>
  <sheetData>
    <row r="1" spans="1:7" s="40" customFormat="1" ht="12.75">
      <c r="A1" s="1610" t="s">
        <v>1365</v>
      </c>
      <c r="B1" s="1610"/>
      <c r="C1" s="1610"/>
      <c r="D1" s="1610"/>
      <c r="E1" s="1610"/>
      <c r="F1" s="1610"/>
      <c r="G1" s="1610"/>
    </row>
    <row r="2" spans="1:9" ht="15.75">
      <c r="A2" s="1644" t="s">
        <v>1598</v>
      </c>
      <c r="B2" s="1644"/>
      <c r="C2" s="1644"/>
      <c r="D2" s="1644"/>
      <c r="E2" s="1644"/>
      <c r="F2" s="1644"/>
      <c r="G2" s="1644"/>
      <c r="I2" s="263"/>
    </row>
    <row r="3" spans="1:7" ht="3" customHeight="1">
      <c r="A3" s="62"/>
      <c r="B3" s="62"/>
      <c r="C3" s="62"/>
      <c r="D3" s="62"/>
      <c r="E3" s="247"/>
      <c r="F3" s="62"/>
      <c r="G3" s="62"/>
    </row>
    <row r="4" spans="1:7" ht="13.5" thickBot="1">
      <c r="A4" s="1645" t="s">
        <v>1952</v>
      </c>
      <c r="B4" s="1645"/>
      <c r="C4" s="1645"/>
      <c r="D4" s="1645"/>
      <c r="E4" s="1645"/>
      <c r="F4" s="1645"/>
      <c r="G4" s="1645"/>
    </row>
    <row r="5" spans="1:7" ht="13.5" thickTop="1">
      <c r="A5" s="1013"/>
      <c r="B5" s="1014"/>
      <c r="C5" s="1646" t="s">
        <v>1640</v>
      </c>
      <c r="D5" s="1647"/>
      <c r="E5" s="1648"/>
      <c r="F5" s="1649" t="s">
        <v>759</v>
      </c>
      <c r="G5" s="1650"/>
    </row>
    <row r="6" spans="1:7" ht="14.25">
      <c r="A6" s="1015" t="s">
        <v>1677</v>
      </c>
      <c r="B6" s="248" t="s">
        <v>1498</v>
      </c>
      <c r="C6" s="249" t="s">
        <v>1509</v>
      </c>
      <c r="D6" s="77" t="s">
        <v>1720</v>
      </c>
      <c r="E6" s="1029" t="s">
        <v>1721</v>
      </c>
      <c r="F6" s="1024" t="s">
        <v>31</v>
      </c>
      <c r="G6" s="1016" t="s">
        <v>1686</v>
      </c>
    </row>
    <row r="7" spans="1:7" ht="15" customHeight="1">
      <c r="A7" s="1017"/>
      <c r="B7" s="250" t="s">
        <v>458</v>
      </c>
      <c r="C7" s="251">
        <v>30454.932999999997</v>
      </c>
      <c r="D7" s="251">
        <v>28882.224999999995</v>
      </c>
      <c r="E7" s="1030">
        <v>34263.426</v>
      </c>
      <c r="F7" s="1025">
        <v>-5.164050106431034</v>
      </c>
      <c r="G7" s="1018">
        <v>18.631532023588917</v>
      </c>
    </row>
    <row r="8" spans="1:7" ht="15" customHeight="1">
      <c r="A8" s="1498">
        <v>1</v>
      </c>
      <c r="B8" s="252" t="s">
        <v>230</v>
      </c>
      <c r="C8" s="253">
        <v>482.91</v>
      </c>
      <c r="D8" s="253">
        <v>346.625</v>
      </c>
      <c r="E8" s="1031">
        <v>378.626</v>
      </c>
      <c r="F8" s="1026">
        <v>-28.221614793646864</v>
      </c>
      <c r="G8" s="1019">
        <v>9.232167327803808</v>
      </c>
    </row>
    <row r="9" spans="1:7" ht="15" customHeight="1">
      <c r="A9" s="1498">
        <v>2</v>
      </c>
      <c r="B9" s="252" t="s">
        <v>459</v>
      </c>
      <c r="C9" s="253">
        <v>22.7</v>
      </c>
      <c r="D9" s="253">
        <v>33.8</v>
      </c>
      <c r="E9" s="1031">
        <v>39.4</v>
      </c>
      <c r="F9" s="1026">
        <v>48.898678414096906</v>
      </c>
      <c r="G9" s="1019">
        <v>16.568047337278102</v>
      </c>
    </row>
    <row r="10" spans="1:7" ht="15" customHeight="1">
      <c r="A10" s="1498">
        <v>3</v>
      </c>
      <c r="B10" s="252" t="s">
        <v>231</v>
      </c>
      <c r="C10" s="253">
        <v>151.2</v>
      </c>
      <c r="D10" s="253">
        <v>0</v>
      </c>
      <c r="E10" s="1031">
        <v>0.5</v>
      </c>
      <c r="F10" s="1026">
        <v>-100</v>
      </c>
      <c r="G10" s="1019" t="s">
        <v>1636</v>
      </c>
    </row>
    <row r="11" spans="1:7" ht="15" customHeight="1">
      <c r="A11" s="1498">
        <v>4</v>
      </c>
      <c r="B11" s="252" t="s">
        <v>232</v>
      </c>
      <c r="C11" s="253">
        <v>152.2</v>
      </c>
      <c r="D11" s="253">
        <v>90.6</v>
      </c>
      <c r="E11" s="1031">
        <v>50.7</v>
      </c>
      <c r="F11" s="1026">
        <v>-40.47306176084099</v>
      </c>
      <c r="G11" s="1019">
        <v>-44.039735099337754</v>
      </c>
    </row>
    <row r="12" spans="1:7" ht="15" customHeight="1">
      <c r="A12" s="1498">
        <v>5</v>
      </c>
      <c r="B12" s="252" t="s">
        <v>233</v>
      </c>
      <c r="C12" s="253">
        <v>35.8</v>
      </c>
      <c r="D12" s="253">
        <v>59.7</v>
      </c>
      <c r="E12" s="1031">
        <v>7.6</v>
      </c>
      <c r="F12" s="1026">
        <v>66.75977653631284</v>
      </c>
      <c r="G12" s="1019">
        <v>-87.26968174204355</v>
      </c>
    </row>
    <row r="13" spans="1:7" ht="15" customHeight="1">
      <c r="A13" s="1498">
        <v>6</v>
      </c>
      <c r="B13" s="252" t="s">
        <v>234</v>
      </c>
      <c r="C13" s="253">
        <v>1216</v>
      </c>
      <c r="D13" s="253">
        <v>1316</v>
      </c>
      <c r="E13" s="1031">
        <v>1914.5</v>
      </c>
      <c r="F13" s="1026">
        <v>8.2236842105263</v>
      </c>
      <c r="G13" s="1019">
        <v>45.478723404255334</v>
      </c>
    </row>
    <row r="14" spans="1:7" ht="15" customHeight="1">
      <c r="A14" s="1498">
        <v>7</v>
      </c>
      <c r="B14" s="252" t="s">
        <v>235</v>
      </c>
      <c r="C14" s="253">
        <v>1217.1</v>
      </c>
      <c r="D14" s="253">
        <v>1682</v>
      </c>
      <c r="E14" s="1031">
        <v>1114</v>
      </c>
      <c r="F14" s="1026">
        <v>38.19735436693779</v>
      </c>
      <c r="G14" s="1019">
        <v>-33.76932223543399</v>
      </c>
    </row>
    <row r="15" spans="1:7" ht="15" customHeight="1">
      <c r="A15" s="1498">
        <v>8</v>
      </c>
      <c r="B15" s="252" t="s">
        <v>236</v>
      </c>
      <c r="C15" s="253">
        <v>350.5030000000001</v>
      </c>
      <c r="D15" s="253">
        <v>144.1</v>
      </c>
      <c r="E15" s="1031">
        <v>62.1</v>
      </c>
      <c r="F15" s="1026">
        <v>-58.88765574046443</v>
      </c>
      <c r="G15" s="1019">
        <v>-56.904927133934756</v>
      </c>
    </row>
    <row r="16" spans="1:7" ht="15" customHeight="1">
      <c r="A16" s="1498">
        <v>9</v>
      </c>
      <c r="B16" s="252" t="s">
        <v>237</v>
      </c>
      <c r="C16" s="253">
        <v>290.1</v>
      </c>
      <c r="D16" s="253">
        <v>151.8</v>
      </c>
      <c r="E16" s="1031">
        <v>22.7</v>
      </c>
      <c r="F16" s="1026">
        <v>-47.67321613236815</v>
      </c>
      <c r="G16" s="1019">
        <v>-85.04611330698287</v>
      </c>
    </row>
    <row r="17" spans="1:7" ht="15" customHeight="1">
      <c r="A17" s="1498">
        <v>10</v>
      </c>
      <c r="B17" s="252" t="s">
        <v>238</v>
      </c>
      <c r="C17" s="253">
        <v>21.3</v>
      </c>
      <c r="D17" s="253">
        <v>21</v>
      </c>
      <c r="E17" s="1031">
        <v>35.1</v>
      </c>
      <c r="F17" s="1026">
        <v>-1.408450704225345</v>
      </c>
      <c r="G17" s="1019">
        <v>67.14285714285714</v>
      </c>
    </row>
    <row r="18" spans="1:7" ht="15" customHeight="1">
      <c r="A18" s="1498">
        <v>11</v>
      </c>
      <c r="B18" s="252" t="s">
        <v>239</v>
      </c>
      <c r="C18" s="253">
        <v>571.8</v>
      </c>
      <c r="D18" s="253">
        <v>643.6</v>
      </c>
      <c r="E18" s="1031">
        <v>302.6</v>
      </c>
      <c r="F18" s="1026">
        <v>12.556838055264066</v>
      </c>
      <c r="G18" s="1019">
        <v>-52.98321939092604</v>
      </c>
    </row>
    <row r="19" spans="1:7" ht="15" customHeight="1">
      <c r="A19" s="1498">
        <v>12</v>
      </c>
      <c r="B19" s="252" t="s">
        <v>240</v>
      </c>
      <c r="C19" s="253">
        <v>68</v>
      </c>
      <c r="D19" s="253">
        <v>91.1</v>
      </c>
      <c r="E19" s="1031">
        <v>3.4</v>
      </c>
      <c r="F19" s="1026">
        <v>33.970588235294116</v>
      </c>
      <c r="G19" s="1019">
        <v>-96.26783754116356</v>
      </c>
    </row>
    <row r="20" spans="1:7" ht="15" customHeight="1">
      <c r="A20" s="1498">
        <v>13</v>
      </c>
      <c r="B20" s="252" t="s">
        <v>241</v>
      </c>
      <c r="C20" s="253">
        <v>69.7</v>
      </c>
      <c r="D20" s="253">
        <v>1.8</v>
      </c>
      <c r="E20" s="1031">
        <v>0.3</v>
      </c>
      <c r="F20" s="1026">
        <v>-97.41750358680058</v>
      </c>
      <c r="G20" s="1019">
        <v>-83.33333333333333</v>
      </c>
    </row>
    <row r="21" spans="1:7" ht="15" customHeight="1">
      <c r="A21" s="1498">
        <v>14</v>
      </c>
      <c r="B21" s="252" t="s">
        <v>242</v>
      </c>
      <c r="C21" s="253">
        <v>1098.4</v>
      </c>
      <c r="D21" s="253">
        <v>567.9</v>
      </c>
      <c r="E21" s="1031">
        <v>806.6</v>
      </c>
      <c r="F21" s="1026">
        <v>-48.29752367079387</v>
      </c>
      <c r="G21" s="1019">
        <v>42.03204789575628</v>
      </c>
    </row>
    <row r="22" spans="1:7" ht="15" customHeight="1">
      <c r="A22" s="1498">
        <v>15</v>
      </c>
      <c r="B22" s="252" t="s">
        <v>243</v>
      </c>
      <c r="C22" s="253">
        <v>9.1</v>
      </c>
      <c r="D22" s="253">
        <v>4.6</v>
      </c>
      <c r="E22" s="1031">
        <v>19.4</v>
      </c>
      <c r="F22" s="1026">
        <v>-49.45054945054945</v>
      </c>
      <c r="G22" s="1019">
        <v>321.7391304347826</v>
      </c>
    </row>
    <row r="23" spans="1:7" ht="15" customHeight="1">
      <c r="A23" s="1498">
        <v>16</v>
      </c>
      <c r="B23" s="252" t="s">
        <v>244</v>
      </c>
      <c r="C23" s="253">
        <v>106.47699999999999</v>
      </c>
      <c r="D23" s="253">
        <v>126.8</v>
      </c>
      <c r="E23" s="1031">
        <v>303.5</v>
      </c>
      <c r="F23" s="1026">
        <v>19.086751129351896</v>
      </c>
      <c r="G23" s="1019">
        <v>139.35331230283913</v>
      </c>
    </row>
    <row r="24" spans="1:7" ht="15" customHeight="1">
      <c r="A24" s="1498">
        <v>17</v>
      </c>
      <c r="B24" s="252" t="s">
        <v>245</v>
      </c>
      <c r="C24" s="253">
        <v>335.1</v>
      </c>
      <c r="D24" s="253">
        <v>353.9</v>
      </c>
      <c r="E24" s="1031">
        <v>301.6</v>
      </c>
      <c r="F24" s="1026">
        <v>5.610265592360534</v>
      </c>
      <c r="G24" s="1019">
        <v>-14.778185928228353</v>
      </c>
    </row>
    <row r="25" spans="1:7" ht="15" customHeight="1">
      <c r="A25" s="1498">
        <v>18</v>
      </c>
      <c r="B25" s="252" t="s">
        <v>246</v>
      </c>
      <c r="C25" s="253">
        <v>53.38</v>
      </c>
      <c r="D25" s="253">
        <v>15.6</v>
      </c>
      <c r="E25" s="1031">
        <v>19.6</v>
      </c>
      <c r="F25" s="1026">
        <v>-70.77557137504684</v>
      </c>
      <c r="G25" s="1019">
        <v>25.64102564102562</v>
      </c>
    </row>
    <row r="26" spans="1:7" ht="15" customHeight="1">
      <c r="A26" s="1498">
        <v>19</v>
      </c>
      <c r="B26" s="252" t="s">
        <v>247</v>
      </c>
      <c r="C26" s="253">
        <v>206.61300000000003</v>
      </c>
      <c r="D26" s="253">
        <v>239</v>
      </c>
      <c r="E26" s="1031">
        <v>171.8</v>
      </c>
      <c r="F26" s="1026">
        <v>15.675199527619228</v>
      </c>
      <c r="G26" s="1019">
        <v>-28.11715481171548</v>
      </c>
    </row>
    <row r="27" spans="1:7" ht="15" customHeight="1">
      <c r="A27" s="1498">
        <v>20</v>
      </c>
      <c r="B27" s="252" t="s">
        <v>248</v>
      </c>
      <c r="C27" s="253">
        <v>1952.2</v>
      </c>
      <c r="D27" s="253">
        <v>1750.1</v>
      </c>
      <c r="E27" s="1031">
        <v>2363.1</v>
      </c>
      <c r="F27" s="1026">
        <v>-10.352422907488986</v>
      </c>
      <c r="G27" s="1019">
        <v>35.026569910290846</v>
      </c>
    </row>
    <row r="28" spans="1:7" ht="15" customHeight="1">
      <c r="A28" s="1498">
        <v>21</v>
      </c>
      <c r="B28" s="252" t="s">
        <v>249</v>
      </c>
      <c r="C28" s="253">
        <v>1282.5</v>
      </c>
      <c r="D28" s="253">
        <v>2896.7</v>
      </c>
      <c r="E28" s="1031">
        <v>3998.1</v>
      </c>
      <c r="F28" s="1026">
        <v>125.86354775828457</v>
      </c>
      <c r="G28" s="1019">
        <v>38.022577415679905</v>
      </c>
    </row>
    <row r="29" spans="1:7" ht="15" customHeight="1">
      <c r="A29" s="1498"/>
      <c r="B29" s="252" t="s">
        <v>380</v>
      </c>
      <c r="C29" s="253">
        <v>207.1</v>
      </c>
      <c r="D29" s="253">
        <v>363.9</v>
      </c>
      <c r="E29" s="1031">
        <v>893.7</v>
      </c>
      <c r="F29" s="1026">
        <v>75.7122163206181</v>
      </c>
      <c r="G29" s="1019">
        <v>145.58944765045334</v>
      </c>
    </row>
    <row r="30" spans="1:7" ht="15" customHeight="1">
      <c r="A30" s="1498"/>
      <c r="B30" s="252" t="s">
        <v>381</v>
      </c>
      <c r="C30" s="253">
        <v>458.8</v>
      </c>
      <c r="D30" s="253">
        <v>2016.5</v>
      </c>
      <c r="E30" s="1031">
        <v>1866.1</v>
      </c>
      <c r="F30" s="1026">
        <v>339.51612903225794</v>
      </c>
      <c r="G30" s="1019">
        <v>-7.45846764195386</v>
      </c>
    </row>
    <row r="31" spans="1:7" ht="15" customHeight="1">
      <c r="A31" s="1498"/>
      <c r="B31" s="252" t="s">
        <v>382</v>
      </c>
      <c r="C31" s="253">
        <v>616.6</v>
      </c>
      <c r="D31" s="253">
        <v>516.3</v>
      </c>
      <c r="E31" s="1031">
        <v>1238.3</v>
      </c>
      <c r="F31" s="1026">
        <v>-16.266623418747983</v>
      </c>
      <c r="G31" s="1019">
        <v>139.84117760991674</v>
      </c>
    </row>
    <row r="32" spans="1:7" ht="15" customHeight="1">
      <c r="A32" s="1498">
        <v>22</v>
      </c>
      <c r="B32" s="252" t="s">
        <v>250</v>
      </c>
      <c r="C32" s="253">
        <v>24.4</v>
      </c>
      <c r="D32" s="253">
        <v>36.8</v>
      </c>
      <c r="E32" s="1031">
        <v>65.6</v>
      </c>
      <c r="F32" s="1026">
        <v>50.81967213114757</v>
      </c>
      <c r="G32" s="1019">
        <v>78.26086956521735</v>
      </c>
    </row>
    <row r="33" spans="1:7" ht="15" customHeight="1">
      <c r="A33" s="1498">
        <v>23</v>
      </c>
      <c r="B33" s="252" t="s">
        <v>251</v>
      </c>
      <c r="C33" s="253">
        <v>571.2</v>
      </c>
      <c r="D33" s="253">
        <v>695.1</v>
      </c>
      <c r="E33" s="1031">
        <v>943.1</v>
      </c>
      <c r="F33" s="1026">
        <v>21.691176470588232</v>
      </c>
      <c r="G33" s="1019">
        <v>35.6783196662351</v>
      </c>
    </row>
    <row r="34" spans="1:7" ht="15" customHeight="1">
      <c r="A34" s="1498">
        <v>24</v>
      </c>
      <c r="B34" s="252" t="s">
        <v>252</v>
      </c>
      <c r="C34" s="253">
        <v>175.4</v>
      </c>
      <c r="D34" s="253">
        <v>34.4</v>
      </c>
      <c r="E34" s="1031">
        <v>52.9</v>
      </c>
      <c r="F34" s="1026">
        <v>-80.38768529076395</v>
      </c>
      <c r="G34" s="1019">
        <v>53.7790697674418</v>
      </c>
    </row>
    <row r="35" spans="1:7" ht="15" customHeight="1">
      <c r="A35" s="1498">
        <v>25</v>
      </c>
      <c r="B35" s="252" t="s">
        <v>254</v>
      </c>
      <c r="C35" s="253">
        <v>163.407</v>
      </c>
      <c r="D35" s="253">
        <v>138.8</v>
      </c>
      <c r="E35" s="1031">
        <v>576</v>
      </c>
      <c r="F35" s="1026">
        <v>-15.058718414755788</v>
      </c>
      <c r="G35" s="1019">
        <v>314.98559077809796</v>
      </c>
    </row>
    <row r="36" spans="1:7" ht="15" customHeight="1">
      <c r="A36" s="1498">
        <v>26</v>
      </c>
      <c r="B36" s="252" t="s">
        <v>255</v>
      </c>
      <c r="C36" s="253">
        <v>77.2</v>
      </c>
      <c r="D36" s="253">
        <v>11.4</v>
      </c>
      <c r="E36" s="1031">
        <v>26.4</v>
      </c>
      <c r="F36" s="1026">
        <v>-85.23316062176166</v>
      </c>
      <c r="G36" s="1019">
        <v>131.5789473684211</v>
      </c>
    </row>
    <row r="37" spans="1:7" ht="15" customHeight="1">
      <c r="A37" s="1498">
        <v>27</v>
      </c>
      <c r="B37" s="252" t="s">
        <v>256</v>
      </c>
      <c r="C37" s="253">
        <v>803.2</v>
      </c>
      <c r="D37" s="253">
        <v>576.4</v>
      </c>
      <c r="E37" s="1031">
        <v>518.1</v>
      </c>
      <c r="F37" s="1026">
        <v>-28.23705179282868</v>
      </c>
      <c r="G37" s="1019">
        <v>-10.114503816793913</v>
      </c>
    </row>
    <row r="38" spans="1:7" ht="15" customHeight="1">
      <c r="A38" s="1498">
        <v>28</v>
      </c>
      <c r="B38" s="252" t="s">
        <v>257</v>
      </c>
      <c r="C38" s="253">
        <v>532.717</v>
      </c>
      <c r="D38" s="253">
        <v>497.5</v>
      </c>
      <c r="E38" s="1031">
        <v>509.6</v>
      </c>
      <c r="F38" s="1026">
        <v>-6.61082713711032</v>
      </c>
      <c r="G38" s="1019">
        <v>2.432160804020114</v>
      </c>
    </row>
    <row r="39" spans="1:7" ht="15" customHeight="1">
      <c r="A39" s="1498">
        <v>29</v>
      </c>
      <c r="B39" s="252" t="s">
        <v>355</v>
      </c>
      <c r="C39" s="253">
        <v>93.1</v>
      </c>
      <c r="D39" s="253">
        <v>42.8</v>
      </c>
      <c r="E39" s="1031">
        <v>7.3</v>
      </c>
      <c r="F39" s="1026">
        <v>-54.027926960257794</v>
      </c>
      <c r="G39" s="1019">
        <v>-82.94392523364486</v>
      </c>
    </row>
    <row r="40" spans="1:7" ht="15" customHeight="1">
      <c r="A40" s="1498">
        <v>30</v>
      </c>
      <c r="B40" s="252" t="s">
        <v>356</v>
      </c>
      <c r="C40" s="253">
        <v>145.715</v>
      </c>
      <c r="D40" s="253">
        <v>103.3</v>
      </c>
      <c r="E40" s="1031">
        <v>56.4</v>
      </c>
      <c r="F40" s="1026">
        <v>-29.108190646124285</v>
      </c>
      <c r="G40" s="1019">
        <v>-45.401742497579846</v>
      </c>
    </row>
    <row r="41" spans="1:7" ht="15" customHeight="1">
      <c r="A41" s="1498">
        <v>31</v>
      </c>
      <c r="B41" s="252" t="s">
        <v>357</v>
      </c>
      <c r="C41" s="253">
        <v>65.9</v>
      </c>
      <c r="D41" s="253">
        <v>60.7</v>
      </c>
      <c r="E41" s="1031">
        <v>46.5</v>
      </c>
      <c r="F41" s="1026">
        <v>-7.890743550834571</v>
      </c>
      <c r="G41" s="1019">
        <v>-23.393739703459644</v>
      </c>
    </row>
    <row r="42" spans="1:7" ht="15" customHeight="1">
      <c r="A42" s="1498">
        <v>32</v>
      </c>
      <c r="B42" s="252" t="s">
        <v>358</v>
      </c>
      <c r="C42" s="253">
        <v>513.418</v>
      </c>
      <c r="D42" s="253">
        <v>181.7</v>
      </c>
      <c r="E42" s="1031">
        <v>600.2</v>
      </c>
      <c r="F42" s="1026">
        <v>-64.60973319984885</v>
      </c>
      <c r="G42" s="1019">
        <v>230.3247110621905</v>
      </c>
    </row>
    <row r="43" spans="1:7" ht="15" customHeight="1">
      <c r="A43" s="1498">
        <v>33</v>
      </c>
      <c r="B43" s="252" t="s">
        <v>359</v>
      </c>
      <c r="C43" s="253">
        <v>2499.796</v>
      </c>
      <c r="D43" s="253">
        <v>3397.9</v>
      </c>
      <c r="E43" s="1031">
        <v>2640.4</v>
      </c>
      <c r="F43" s="1026">
        <v>35.92709165067873</v>
      </c>
      <c r="G43" s="1019">
        <v>-22.29318108243328</v>
      </c>
    </row>
    <row r="44" spans="1:7" ht="15" customHeight="1">
      <c r="A44" s="1498">
        <v>34</v>
      </c>
      <c r="B44" s="252" t="s">
        <v>1258</v>
      </c>
      <c r="C44" s="253">
        <v>381.6</v>
      </c>
      <c r="D44" s="253">
        <v>27.6</v>
      </c>
      <c r="E44" s="1031">
        <v>9</v>
      </c>
      <c r="F44" s="1026">
        <v>-92.76729559748428</v>
      </c>
      <c r="G44" s="1019">
        <v>-67.3913043478261</v>
      </c>
    </row>
    <row r="45" spans="1:7" ht="15" customHeight="1">
      <c r="A45" s="1498">
        <v>35</v>
      </c>
      <c r="B45" s="252" t="s">
        <v>360</v>
      </c>
      <c r="C45" s="253">
        <v>146.3</v>
      </c>
      <c r="D45" s="253">
        <v>64.5</v>
      </c>
      <c r="E45" s="1031">
        <v>0</v>
      </c>
      <c r="F45" s="1026">
        <v>-55.912508544087494</v>
      </c>
      <c r="G45" s="1019">
        <v>-100</v>
      </c>
    </row>
    <row r="46" spans="1:7" ht="15" customHeight="1">
      <c r="A46" s="1498">
        <v>36</v>
      </c>
      <c r="B46" s="252" t="s">
        <v>361</v>
      </c>
      <c r="C46" s="253">
        <v>1715.1</v>
      </c>
      <c r="D46" s="253">
        <v>333.9</v>
      </c>
      <c r="E46" s="1031">
        <v>372.7</v>
      </c>
      <c r="F46" s="1026">
        <v>-80.53174741997552</v>
      </c>
      <c r="G46" s="1019">
        <v>11.620245582509739</v>
      </c>
    </row>
    <row r="47" spans="1:7" ht="15" customHeight="1">
      <c r="A47" s="1498">
        <v>37</v>
      </c>
      <c r="B47" s="252" t="s">
        <v>362</v>
      </c>
      <c r="C47" s="253">
        <v>143.3</v>
      </c>
      <c r="D47" s="253">
        <v>111.9</v>
      </c>
      <c r="E47" s="1031">
        <v>77.4</v>
      </c>
      <c r="F47" s="1026">
        <v>-21.912072575017447</v>
      </c>
      <c r="G47" s="1019">
        <v>-30.83109919571045</v>
      </c>
    </row>
    <row r="48" spans="1:7" ht="15" customHeight="1">
      <c r="A48" s="1498">
        <v>38</v>
      </c>
      <c r="B48" s="252" t="s">
        <v>363</v>
      </c>
      <c r="C48" s="253">
        <v>346.6</v>
      </c>
      <c r="D48" s="253">
        <v>358.8</v>
      </c>
      <c r="E48" s="1031">
        <v>206.4</v>
      </c>
      <c r="F48" s="1026">
        <v>3.51990767455284</v>
      </c>
      <c r="G48" s="1019">
        <v>-42.47491638795987</v>
      </c>
    </row>
    <row r="49" spans="1:7" ht="15" customHeight="1">
      <c r="A49" s="1498">
        <v>39</v>
      </c>
      <c r="B49" s="252" t="s">
        <v>364</v>
      </c>
      <c r="C49" s="253">
        <v>750.1</v>
      </c>
      <c r="D49" s="253">
        <v>568</v>
      </c>
      <c r="E49" s="1031">
        <v>765.7</v>
      </c>
      <c r="F49" s="1026">
        <v>-24.276763098253582</v>
      </c>
      <c r="G49" s="1019">
        <v>34.806338028168994</v>
      </c>
    </row>
    <row r="50" spans="1:7" ht="15" customHeight="1">
      <c r="A50" s="1498">
        <v>40</v>
      </c>
      <c r="B50" s="252" t="s">
        <v>365</v>
      </c>
      <c r="C50" s="253">
        <v>167.5</v>
      </c>
      <c r="D50" s="253">
        <v>288.8</v>
      </c>
      <c r="E50" s="1031">
        <v>341.3</v>
      </c>
      <c r="F50" s="1026">
        <v>72.41791044776122</v>
      </c>
      <c r="G50" s="1019">
        <v>18.17867036011083</v>
      </c>
    </row>
    <row r="51" spans="1:7" ht="15" customHeight="1">
      <c r="A51" s="1498">
        <v>41</v>
      </c>
      <c r="B51" s="252" t="s">
        <v>366</v>
      </c>
      <c r="C51" s="253">
        <v>591</v>
      </c>
      <c r="D51" s="253">
        <v>404.1</v>
      </c>
      <c r="E51" s="1031">
        <v>372.2</v>
      </c>
      <c r="F51" s="1026">
        <v>-31.6243654822335</v>
      </c>
      <c r="G51" s="1019">
        <v>-7.894085622370696</v>
      </c>
    </row>
    <row r="52" spans="1:7" ht="15" customHeight="1">
      <c r="A52" s="1498">
        <v>42</v>
      </c>
      <c r="B52" s="252" t="s">
        <v>367</v>
      </c>
      <c r="C52" s="253">
        <v>415.56199999999995</v>
      </c>
      <c r="D52" s="253">
        <v>478.8</v>
      </c>
      <c r="E52" s="1031">
        <v>446.6</v>
      </c>
      <c r="F52" s="1026">
        <v>15.217464541993735</v>
      </c>
      <c r="G52" s="1019">
        <v>-6.725146198830416</v>
      </c>
    </row>
    <row r="53" spans="1:7" ht="15" customHeight="1">
      <c r="A53" s="1498">
        <v>43</v>
      </c>
      <c r="B53" s="252" t="s">
        <v>368</v>
      </c>
      <c r="C53" s="253">
        <v>123.197</v>
      </c>
      <c r="D53" s="253">
        <v>112.3</v>
      </c>
      <c r="E53" s="1031">
        <v>87.8</v>
      </c>
      <c r="F53" s="1026">
        <v>-8.845182918415233</v>
      </c>
      <c r="G53" s="1019">
        <v>-21.816562778272484</v>
      </c>
    </row>
    <row r="54" spans="1:7" ht="15" customHeight="1">
      <c r="A54" s="1498">
        <v>44</v>
      </c>
      <c r="B54" s="252" t="s">
        <v>369</v>
      </c>
      <c r="C54" s="253">
        <v>3193.538</v>
      </c>
      <c r="D54" s="253">
        <v>3361.9</v>
      </c>
      <c r="E54" s="1031">
        <v>3733.3</v>
      </c>
      <c r="F54" s="1026">
        <v>5.271958561319764</v>
      </c>
      <c r="G54" s="1019">
        <v>11.047324429637982</v>
      </c>
    </row>
    <row r="55" spans="1:7" ht="15" customHeight="1">
      <c r="A55" s="1498">
        <v>45</v>
      </c>
      <c r="B55" s="252" t="s">
        <v>370</v>
      </c>
      <c r="C55" s="253">
        <v>2525.4</v>
      </c>
      <c r="D55" s="253">
        <v>2771.5</v>
      </c>
      <c r="E55" s="1031">
        <v>3351.1</v>
      </c>
      <c r="F55" s="1026">
        <v>9.744990892531874</v>
      </c>
      <c r="G55" s="1019">
        <v>20.912863070539416</v>
      </c>
    </row>
    <row r="56" spans="1:7" ht="15" customHeight="1">
      <c r="A56" s="1498">
        <v>46</v>
      </c>
      <c r="B56" s="252" t="s">
        <v>371</v>
      </c>
      <c r="C56" s="253">
        <v>813.2</v>
      </c>
      <c r="D56" s="253">
        <v>673.2</v>
      </c>
      <c r="E56" s="1031">
        <v>972.7</v>
      </c>
      <c r="F56" s="1026">
        <v>-17.215937038858826</v>
      </c>
      <c r="G56" s="1019">
        <v>44.48900772430184</v>
      </c>
    </row>
    <row r="57" spans="1:7" ht="15" customHeight="1">
      <c r="A57" s="1498">
        <v>47</v>
      </c>
      <c r="B57" s="252" t="s">
        <v>372</v>
      </c>
      <c r="C57" s="253">
        <v>0.5</v>
      </c>
      <c r="D57" s="253">
        <v>1.8</v>
      </c>
      <c r="E57" s="1031">
        <v>1.3</v>
      </c>
      <c r="F57" s="1026">
        <v>260</v>
      </c>
      <c r="G57" s="1019">
        <v>-27.777777777777786</v>
      </c>
    </row>
    <row r="58" spans="1:7" ht="15" customHeight="1">
      <c r="A58" s="1498">
        <v>48</v>
      </c>
      <c r="B58" s="252" t="s">
        <v>373</v>
      </c>
      <c r="C58" s="253">
        <v>66.8</v>
      </c>
      <c r="D58" s="253">
        <v>16.7</v>
      </c>
      <c r="E58" s="1031">
        <v>35.7</v>
      </c>
      <c r="F58" s="1026">
        <v>-75</v>
      </c>
      <c r="G58" s="1019">
        <v>113.7724550898204</v>
      </c>
    </row>
    <row r="59" spans="1:7" ht="15" customHeight="1">
      <c r="A59" s="1498">
        <v>49</v>
      </c>
      <c r="B59" s="252" t="s">
        <v>374</v>
      </c>
      <c r="C59" s="253">
        <v>895</v>
      </c>
      <c r="D59" s="253">
        <v>1200.1</v>
      </c>
      <c r="E59" s="1031">
        <v>1637.7</v>
      </c>
      <c r="F59" s="1026">
        <v>34.089385474860364</v>
      </c>
      <c r="G59" s="1019">
        <v>36.4636280309974</v>
      </c>
    </row>
    <row r="60" spans="1:7" ht="15" customHeight="1">
      <c r="A60" s="1498">
        <v>50</v>
      </c>
      <c r="B60" s="252" t="s">
        <v>375</v>
      </c>
      <c r="C60" s="253">
        <v>0</v>
      </c>
      <c r="D60" s="253">
        <v>0</v>
      </c>
      <c r="E60" s="1031">
        <v>0</v>
      </c>
      <c r="F60" s="1026" t="s">
        <v>1636</v>
      </c>
      <c r="G60" s="1019" t="s">
        <v>1636</v>
      </c>
    </row>
    <row r="61" spans="1:7" ht="15" customHeight="1">
      <c r="A61" s="1498">
        <v>51</v>
      </c>
      <c r="B61" s="252" t="s">
        <v>376</v>
      </c>
      <c r="C61" s="253">
        <v>2821.7</v>
      </c>
      <c r="D61" s="253">
        <v>1794.8</v>
      </c>
      <c r="E61" s="1031">
        <v>3894.8</v>
      </c>
      <c r="F61" s="1026">
        <v>-36.39295460183577</v>
      </c>
      <c r="G61" s="1019">
        <v>117.00468018720741</v>
      </c>
    </row>
    <row r="62" spans="1:7" ht="15" customHeight="1">
      <c r="A62" s="1499"/>
      <c r="B62" s="78" t="s">
        <v>377</v>
      </c>
      <c r="C62" s="254">
        <v>10550.966999999997</v>
      </c>
      <c r="D62" s="254">
        <v>11111.475000000002</v>
      </c>
      <c r="E62" s="1032">
        <v>9082.574</v>
      </c>
      <c r="F62" s="1027">
        <v>5.312385111241525</v>
      </c>
      <c r="G62" s="1020">
        <v>-18.25951100101473</v>
      </c>
    </row>
    <row r="63" spans="1:7" ht="15" customHeight="1" thickBot="1">
      <c r="A63" s="1500"/>
      <c r="B63" s="1021" t="s">
        <v>378</v>
      </c>
      <c r="C63" s="1022">
        <v>41005.9</v>
      </c>
      <c r="D63" s="1022">
        <v>39993.7</v>
      </c>
      <c r="E63" s="1033">
        <v>43346</v>
      </c>
      <c r="F63" s="1028">
        <v>-2.4684252753872045</v>
      </c>
      <c r="G63" s="1023">
        <v>8.38207017605275</v>
      </c>
    </row>
    <row r="64" spans="1:7" ht="3.75" customHeight="1" thickTop="1">
      <c r="A64" s="62"/>
      <c r="B64" s="255"/>
      <c r="C64" s="62"/>
      <c r="D64" s="62"/>
      <c r="E64" s="247"/>
      <c r="F64" s="62"/>
      <c r="G64" s="62"/>
    </row>
    <row r="65" spans="1:7" ht="12.75">
      <c r="A65" s="79" t="s">
        <v>596</v>
      </c>
      <c r="C65" s="62"/>
      <c r="D65" s="62"/>
      <c r="E65" s="247"/>
      <c r="F65" s="62"/>
      <c r="G65" s="62"/>
    </row>
    <row r="66" spans="1:7" ht="12.75">
      <c r="A66" s="79" t="s">
        <v>379</v>
      </c>
      <c r="C66" s="62"/>
      <c r="D66" s="62"/>
      <c r="E66" s="247"/>
      <c r="F66" s="62"/>
      <c r="G66" s="62"/>
    </row>
    <row r="67" spans="1:7" ht="12.75">
      <c r="A67" s="256" t="s">
        <v>624</v>
      </c>
      <c r="G67" s="263"/>
    </row>
  </sheetData>
  <mergeCells count="5">
    <mergeCell ref="A1:G1"/>
    <mergeCell ref="A2:G2"/>
    <mergeCell ref="A4:G4"/>
    <mergeCell ref="C5:E5"/>
    <mergeCell ref="F5:G5"/>
  </mergeCells>
  <printOptions horizontalCentered="1"/>
  <pageMargins left="0.75" right="0.75" top="0.5" bottom="0.25" header="0.5" footer="0.5"/>
  <pageSetup fitToHeight="1" fitToWidth="1" horizontalDpi="600" verticalDpi="600" orientation="portrait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5" sqref="A5"/>
    </sheetView>
  </sheetViews>
  <sheetFormatPr defaultColWidth="9.140625" defaultRowHeight="15" customHeight="1"/>
  <cols>
    <col min="1" max="1" width="5.00390625" style="0" customWidth="1"/>
    <col min="2" max="2" width="25.421875" style="0" customWidth="1"/>
    <col min="3" max="3" width="11.421875" style="0" customWidth="1"/>
    <col min="4" max="4" width="11.7109375" style="0" customWidth="1"/>
    <col min="5" max="5" width="10.28125" style="0" customWidth="1"/>
  </cols>
  <sheetData>
    <row r="1" spans="1:7" ht="15" customHeight="1">
      <c r="A1" s="1610" t="s">
        <v>276</v>
      </c>
      <c r="B1" s="1610"/>
      <c r="C1" s="1610"/>
      <c r="D1" s="1610"/>
      <c r="E1" s="1610"/>
      <c r="F1" s="1610"/>
      <c r="G1" s="1610"/>
    </row>
    <row r="2" spans="1:9" ht="15" customHeight="1">
      <c r="A2" s="1644" t="s">
        <v>1637</v>
      </c>
      <c r="B2" s="1644"/>
      <c r="C2" s="1644"/>
      <c r="D2" s="1644"/>
      <c r="E2" s="1644"/>
      <c r="F2" s="1644"/>
      <c r="G2" s="1644"/>
      <c r="I2" s="263"/>
    </row>
    <row r="3" spans="1:7" ht="15" customHeight="1">
      <c r="A3" s="85"/>
      <c r="B3" s="85"/>
      <c r="C3" s="85"/>
      <c r="D3" s="85"/>
      <c r="E3" s="92"/>
      <c r="F3" s="85"/>
      <c r="G3" s="85"/>
    </row>
    <row r="4" spans="1:7" ht="15" customHeight="1" thickBot="1">
      <c r="A4" s="1651" t="s">
        <v>1952</v>
      </c>
      <c r="B4" s="1651"/>
      <c r="C4" s="1651"/>
      <c r="D4" s="1651"/>
      <c r="E4" s="1651"/>
      <c r="F4" s="1651"/>
      <c r="G4" s="1651"/>
    </row>
    <row r="5" spans="1:7" ht="15" customHeight="1" thickTop="1">
      <c r="A5" s="1106"/>
      <c r="B5" s="1654" t="s">
        <v>1498</v>
      </c>
      <c r="C5" s="1642" t="str">
        <f>'X-IND'!C5:E5</f>
        <v>Annual</v>
      </c>
      <c r="D5" s="1652"/>
      <c r="E5" s="1653"/>
      <c r="F5" s="1543" t="s">
        <v>759</v>
      </c>
      <c r="G5" s="1524"/>
    </row>
    <row r="6" spans="1:7" ht="15" customHeight="1">
      <c r="A6" s="1108" t="s">
        <v>1677</v>
      </c>
      <c r="B6" s="1655"/>
      <c r="C6" s="1110" t="s">
        <v>1509</v>
      </c>
      <c r="D6" s="1110" t="s">
        <v>1719</v>
      </c>
      <c r="E6" s="315" t="s">
        <v>885</v>
      </c>
      <c r="F6" s="1111" t="s">
        <v>31</v>
      </c>
      <c r="G6" s="316" t="s">
        <v>1686</v>
      </c>
    </row>
    <row r="7" spans="1:7" ht="15" customHeight="1">
      <c r="A7" s="1112"/>
      <c r="B7" s="1113" t="s">
        <v>458</v>
      </c>
      <c r="C7" s="653">
        <v>20956.1</v>
      </c>
      <c r="D7" s="653">
        <v>15648.9</v>
      </c>
      <c r="E7" s="773">
        <v>15128.5</v>
      </c>
      <c r="F7" s="1114">
        <v>-25.325322936996855</v>
      </c>
      <c r="G7" s="1115">
        <v>-3.325473355954742</v>
      </c>
    </row>
    <row r="8" spans="1:7" ht="15" customHeight="1">
      <c r="A8" s="1501">
        <v>1</v>
      </c>
      <c r="B8" s="1116" t="s">
        <v>383</v>
      </c>
      <c r="C8" s="410">
        <v>1077.8</v>
      </c>
      <c r="D8" s="410">
        <v>1082.8</v>
      </c>
      <c r="E8" s="282">
        <v>362.6</v>
      </c>
      <c r="F8" s="329">
        <v>0.463907960660606</v>
      </c>
      <c r="G8" s="528">
        <v>-66.51274473586996</v>
      </c>
    </row>
    <row r="9" spans="1:7" ht="15" customHeight="1">
      <c r="A9" s="1501">
        <v>2</v>
      </c>
      <c r="B9" s="1116" t="s">
        <v>247</v>
      </c>
      <c r="C9" s="410">
        <v>412</v>
      </c>
      <c r="D9" s="410">
        <v>239.4</v>
      </c>
      <c r="E9" s="282">
        <v>125.7</v>
      </c>
      <c r="F9" s="329">
        <v>-41.89320388349513</v>
      </c>
      <c r="G9" s="528">
        <v>-47.49373433583961</v>
      </c>
    </row>
    <row r="10" spans="1:7" ht="15" customHeight="1">
      <c r="A10" s="1501">
        <v>3</v>
      </c>
      <c r="B10" s="1116" t="s">
        <v>384</v>
      </c>
      <c r="C10" s="410">
        <v>361.2</v>
      </c>
      <c r="D10" s="410">
        <v>553.3</v>
      </c>
      <c r="E10" s="282">
        <v>399</v>
      </c>
      <c r="F10" s="329">
        <v>53.18383167220381</v>
      </c>
      <c r="G10" s="528">
        <v>-27.887222121814574</v>
      </c>
    </row>
    <row r="11" spans="1:7" ht="15" customHeight="1">
      <c r="A11" s="1501">
        <v>4</v>
      </c>
      <c r="B11" s="1116" t="s">
        <v>385</v>
      </c>
      <c r="C11" s="410">
        <v>1</v>
      </c>
      <c r="D11" s="410">
        <v>0</v>
      </c>
      <c r="E11" s="282">
        <v>0</v>
      </c>
      <c r="F11" s="329">
        <v>-100</v>
      </c>
      <c r="G11" s="528" t="s">
        <v>1636</v>
      </c>
    </row>
    <row r="12" spans="1:7" ht="15" customHeight="1">
      <c r="A12" s="1501">
        <v>5</v>
      </c>
      <c r="B12" s="1116" t="s">
        <v>357</v>
      </c>
      <c r="C12" s="410">
        <v>1526.9</v>
      </c>
      <c r="D12" s="410">
        <v>1267.6</v>
      </c>
      <c r="E12" s="282">
        <v>2272.1</v>
      </c>
      <c r="F12" s="329">
        <v>-16.982120636583957</v>
      </c>
      <c r="G12" s="528">
        <v>79.24424108551597</v>
      </c>
    </row>
    <row r="13" spans="1:7" ht="15" customHeight="1">
      <c r="A13" s="1501">
        <v>6</v>
      </c>
      <c r="B13" s="1116" t="s">
        <v>1258</v>
      </c>
      <c r="C13" s="410">
        <v>6247.1</v>
      </c>
      <c r="D13" s="410">
        <v>3952</v>
      </c>
      <c r="E13" s="282">
        <v>3357.9</v>
      </c>
      <c r="F13" s="329">
        <v>-36.738646732083694</v>
      </c>
      <c r="G13" s="528">
        <v>-15.03289473684211</v>
      </c>
    </row>
    <row r="14" spans="1:7" ht="15" customHeight="1">
      <c r="A14" s="1501">
        <v>7</v>
      </c>
      <c r="B14" s="1116" t="s">
        <v>386</v>
      </c>
      <c r="C14" s="410">
        <v>4904.7</v>
      </c>
      <c r="D14" s="410">
        <v>3890.7</v>
      </c>
      <c r="E14" s="282">
        <v>3053.8</v>
      </c>
      <c r="F14" s="329">
        <v>-20.67404734234512</v>
      </c>
      <c r="G14" s="528">
        <v>-21.510268075153547</v>
      </c>
    </row>
    <row r="15" spans="1:7" ht="15" customHeight="1">
      <c r="A15" s="1501">
        <v>8</v>
      </c>
      <c r="B15" s="1116" t="s">
        <v>387</v>
      </c>
      <c r="C15" s="410">
        <v>58.2</v>
      </c>
      <c r="D15" s="410">
        <v>59.6</v>
      </c>
      <c r="E15" s="282">
        <v>29.5</v>
      </c>
      <c r="F15" s="329">
        <v>2.4054982817869615</v>
      </c>
      <c r="G15" s="528">
        <v>-50.50335570469799</v>
      </c>
    </row>
    <row r="16" spans="1:7" ht="15" customHeight="1">
      <c r="A16" s="1501">
        <v>9</v>
      </c>
      <c r="B16" s="1116" t="s">
        <v>388</v>
      </c>
      <c r="C16" s="410">
        <v>262.4</v>
      </c>
      <c r="D16" s="410">
        <v>126.6</v>
      </c>
      <c r="E16" s="282">
        <v>90.5</v>
      </c>
      <c r="F16" s="329">
        <v>-51.7530487804878</v>
      </c>
      <c r="G16" s="528">
        <v>-28.515007898894154</v>
      </c>
    </row>
    <row r="17" spans="1:7" ht="15" customHeight="1">
      <c r="A17" s="1501">
        <v>10</v>
      </c>
      <c r="B17" s="1116" t="s">
        <v>389</v>
      </c>
      <c r="C17" s="410">
        <v>305.4</v>
      </c>
      <c r="D17" s="410">
        <v>307</v>
      </c>
      <c r="E17" s="282">
        <v>434.2</v>
      </c>
      <c r="F17" s="329">
        <v>0.5239030779305978</v>
      </c>
      <c r="G17" s="528">
        <v>41.43322475570031</v>
      </c>
    </row>
    <row r="18" spans="1:7" ht="15" customHeight="1">
      <c r="A18" s="1501">
        <v>11</v>
      </c>
      <c r="B18" s="1116" t="s">
        <v>390</v>
      </c>
      <c r="C18" s="410">
        <v>63.9</v>
      </c>
      <c r="D18" s="410">
        <v>91.2</v>
      </c>
      <c r="E18" s="282">
        <v>144.9</v>
      </c>
      <c r="F18" s="329">
        <v>42.72300469483571</v>
      </c>
      <c r="G18" s="528">
        <v>58.88157894736844</v>
      </c>
    </row>
    <row r="19" spans="1:7" ht="15" customHeight="1">
      <c r="A19" s="1501">
        <v>12</v>
      </c>
      <c r="B19" s="1116" t="s">
        <v>391</v>
      </c>
      <c r="C19" s="410">
        <v>5735.5</v>
      </c>
      <c r="D19" s="410">
        <v>4078.7</v>
      </c>
      <c r="E19" s="282">
        <v>4858.3</v>
      </c>
      <c r="F19" s="329">
        <v>-28.886757911254463</v>
      </c>
      <c r="G19" s="528">
        <v>19.113933361119976</v>
      </c>
    </row>
    <row r="20" spans="1:7" ht="15" customHeight="1">
      <c r="A20" s="1472"/>
      <c r="B20" s="1117" t="s">
        <v>377</v>
      </c>
      <c r="C20" s="660">
        <v>5735.5</v>
      </c>
      <c r="D20" s="660">
        <v>5181.4</v>
      </c>
      <c r="E20" s="660">
        <v>6085.9</v>
      </c>
      <c r="F20" s="988">
        <v>-9.660883968267896</v>
      </c>
      <c r="G20" s="991">
        <v>17.45667194194627</v>
      </c>
    </row>
    <row r="21" spans="1:7" ht="15" customHeight="1" thickBot="1">
      <c r="A21" s="1483"/>
      <c r="B21" s="1119" t="s">
        <v>392</v>
      </c>
      <c r="C21" s="1100">
        <v>26691.6</v>
      </c>
      <c r="D21" s="1100">
        <v>20830.3</v>
      </c>
      <c r="E21" s="1120">
        <v>21214.4</v>
      </c>
      <c r="F21" s="1121">
        <v>-21.959343014281657</v>
      </c>
      <c r="G21" s="1122">
        <v>1.8439484788985538</v>
      </c>
    </row>
    <row r="22" spans="1:7" ht="13.5" thickTop="1">
      <c r="A22" s="19" t="s">
        <v>597</v>
      </c>
      <c r="B22" s="18"/>
      <c r="C22" s="1"/>
      <c r="D22" s="1"/>
      <c r="E22" s="246"/>
      <c r="F22" s="1"/>
      <c r="G22" s="1"/>
    </row>
    <row r="23" spans="1:7" ht="12.75">
      <c r="A23" s="566" t="s">
        <v>1329</v>
      </c>
      <c r="B23" s="18"/>
      <c r="C23" s="1"/>
      <c r="D23" s="1"/>
      <c r="E23" s="246"/>
      <c r="F23" s="1"/>
      <c r="G23" s="246"/>
    </row>
  </sheetData>
  <mergeCells count="6">
    <mergeCell ref="A1:G1"/>
    <mergeCell ref="A2:G2"/>
    <mergeCell ref="A4:G4"/>
    <mergeCell ref="C5:E5"/>
    <mergeCell ref="F5:G5"/>
    <mergeCell ref="B5:B6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5" sqref="A5"/>
    </sheetView>
  </sheetViews>
  <sheetFormatPr defaultColWidth="9.140625" defaultRowHeight="12.75"/>
  <cols>
    <col min="1" max="1" width="4.28125" style="0" customWidth="1"/>
    <col min="2" max="2" width="22.7109375" style="0" customWidth="1"/>
    <col min="7" max="7" width="10.28125" style="0" customWidth="1"/>
  </cols>
  <sheetData>
    <row r="1" spans="1:7" s="40" customFormat="1" ht="12.75">
      <c r="A1" s="1610" t="s">
        <v>1472</v>
      </c>
      <c r="B1" s="1610"/>
      <c r="C1" s="1610"/>
      <c r="D1" s="1610"/>
      <c r="E1" s="1610"/>
      <c r="F1" s="1610"/>
      <c r="G1" s="1610"/>
    </row>
    <row r="2" spans="1:9" ht="15.75">
      <c r="A2" s="1644" t="s">
        <v>598</v>
      </c>
      <c r="B2" s="1644"/>
      <c r="C2" s="1644"/>
      <c r="D2" s="1644"/>
      <c r="E2" s="1644"/>
      <c r="F2" s="1644"/>
      <c r="G2" s="1644"/>
      <c r="I2" s="263"/>
    </row>
    <row r="3" spans="1:7" ht="3.75" customHeight="1">
      <c r="A3" s="257"/>
      <c r="B3" s="85"/>
      <c r="C3" s="85"/>
      <c r="D3" s="85"/>
      <c r="E3" s="92"/>
      <c r="F3" s="85"/>
      <c r="G3" s="85"/>
    </row>
    <row r="4" spans="1:7" ht="13.5" thickBot="1">
      <c r="A4" s="1651" t="s">
        <v>1952</v>
      </c>
      <c r="B4" s="1651"/>
      <c r="C4" s="1651"/>
      <c r="D4" s="1651"/>
      <c r="E4" s="1651"/>
      <c r="F4" s="1651"/>
      <c r="G4" s="1651"/>
    </row>
    <row r="5" spans="1:7" ht="13.5" thickTop="1">
      <c r="A5" s="1106"/>
      <c r="B5" s="1107"/>
      <c r="C5" s="1642" t="str">
        <f>'X-IND'!C5:E5</f>
        <v>Annual</v>
      </c>
      <c r="D5" s="1652"/>
      <c r="E5" s="1653"/>
      <c r="F5" s="1543" t="s">
        <v>759</v>
      </c>
      <c r="G5" s="1524"/>
    </row>
    <row r="6" spans="1:7" ht="15.75">
      <c r="A6" s="1108" t="s">
        <v>1677</v>
      </c>
      <c r="B6" s="1109" t="s">
        <v>1498</v>
      </c>
      <c r="C6" s="1110" t="s">
        <v>1509</v>
      </c>
      <c r="D6" s="292" t="s">
        <v>1719</v>
      </c>
      <c r="E6" s="315" t="s">
        <v>885</v>
      </c>
      <c r="F6" s="1111" t="s">
        <v>31</v>
      </c>
      <c r="G6" s="316" t="s">
        <v>1686</v>
      </c>
    </row>
    <row r="7" spans="1:7" ht="15" customHeight="1">
      <c r="A7" s="1112"/>
      <c r="B7" s="1113" t="s">
        <v>458</v>
      </c>
      <c r="C7" s="653">
        <v>127580.15600000003</v>
      </c>
      <c r="D7" s="653">
        <v>171704.351</v>
      </c>
      <c r="E7" s="653">
        <v>207690.9</v>
      </c>
      <c r="F7" s="1114">
        <v>34.5854687620855</v>
      </c>
      <c r="G7" s="1115">
        <v>20.958437448099374</v>
      </c>
    </row>
    <row r="8" spans="1:7" ht="15" customHeight="1">
      <c r="A8" s="1501">
        <v>1</v>
      </c>
      <c r="B8" s="1123" t="s">
        <v>393</v>
      </c>
      <c r="C8" s="410">
        <v>2490.576</v>
      </c>
      <c r="D8" s="410">
        <v>3372.8</v>
      </c>
      <c r="E8" s="282">
        <v>3146.8</v>
      </c>
      <c r="F8" s="329">
        <v>35.42248861307587</v>
      </c>
      <c r="G8" s="528">
        <v>-6.700664136622379</v>
      </c>
    </row>
    <row r="9" spans="1:7" ht="15" customHeight="1">
      <c r="A9" s="1501">
        <v>2</v>
      </c>
      <c r="B9" s="1123" t="s">
        <v>460</v>
      </c>
      <c r="C9" s="410">
        <v>654.05</v>
      </c>
      <c r="D9" s="410">
        <v>1086.995</v>
      </c>
      <c r="E9" s="282">
        <v>1181.709</v>
      </c>
      <c r="F9" s="329">
        <v>66.19448054430092</v>
      </c>
      <c r="G9" s="528">
        <v>8.713379546364038</v>
      </c>
    </row>
    <row r="10" spans="1:7" ht="15" customHeight="1">
      <c r="A10" s="1501">
        <v>3</v>
      </c>
      <c r="B10" s="1123" t="s">
        <v>394</v>
      </c>
      <c r="C10" s="410">
        <v>860.193</v>
      </c>
      <c r="D10" s="410">
        <v>708.5</v>
      </c>
      <c r="E10" s="282">
        <v>999</v>
      </c>
      <c r="F10" s="329">
        <v>-17.634763361245675</v>
      </c>
      <c r="G10" s="528">
        <v>41.00211714890611</v>
      </c>
    </row>
    <row r="11" spans="1:7" ht="15" customHeight="1">
      <c r="A11" s="1501">
        <v>4</v>
      </c>
      <c r="B11" s="1123" t="s">
        <v>395</v>
      </c>
      <c r="C11" s="410">
        <v>212.9</v>
      </c>
      <c r="D11" s="410">
        <v>465.7</v>
      </c>
      <c r="E11" s="282">
        <v>534</v>
      </c>
      <c r="F11" s="329">
        <v>118.7411930483795</v>
      </c>
      <c r="G11" s="528">
        <v>14.66609405196479</v>
      </c>
    </row>
    <row r="12" spans="1:7" ht="15" customHeight="1">
      <c r="A12" s="1501">
        <v>5</v>
      </c>
      <c r="B12" s="1123" t="s">
        <v>396</v>
      </c>
      <c r="C12" s="410">
        <v>562.2</v>
      </c>
      <c r="D12" s="410">
        <v>733.9</v>
      </c>
      <c r="E12" s="282">
        <v>977.6</v>
      </c>
      <c r="F12" s="329">
        <v>30.540732835289987</v>
      </c>
      <c r="G12" s="528">
        <v>33.20615887723122</v>
      </c>
    </row>
    <row r="13" spans="1:7" ht="15" customHeight="1">
      <c r="A13" s="1501">
        <v>6</v>
      </c>
      <c r="B13" s="1123" t="s">
        <v>397</v>
      </c>
      <c r="C13" s="410">
        <v>4226.642</v>
      </c>
      <c r="D13" s="410">
        <v>4414.5</v>
      </c>
      <c r="E13" s="282">
        <v>4049.8</v>
      </c>
      <c r="F13" s="329">
        <v>4.444615843972599</v>
      </c>
      <c r="G13" s="528">
        <v>-8.26141125835315</v>
      </c>
    </row>
    <row r="14" spans="1:7" ht="15" customHeight="1">
      <c r="A14" s="1501">
        <v>7</v>
      </c>
      <c r="B14" s="1123" t="s">
        <v>398</v>
      </c>
      <c r="C14" s="410">
        <v>130.2</v>
      </c>
      <c r="D14" s="410">
        <v>2951.1</v>
      </c>
      <c r="E14" s="282">
        <v>3073.4</v>
      </c>
      <c r="F14" s="329" t="s">
        <v>1636</v>
      </c>
      <c r="G14" s="528">
        <v>4.144217410457117</v>
      </c>
    </row>
    <row r="15" spans="1:7" ht="15" customHeight="1">
      <c r="A15" s="1501">
        <v>8</v>
      </c>
      <c r="B15" s="1123" t="s">
        <v>237</v>
      </c>
      <c r="C15" s="410">
        <v>2784.6389999999997</v>
      </c>
      <c r="D15" s="410">
        <v>3133.4</v>
      </c>
      <c r="E15" s="282">
        <v>3096</v>
      </c>
      <c r="F15" s="329">
        <v>12.524460082617566</v>
      </c>
      <c r="G15" s="528">
        <v>-1.1935916257101127</v>
      </c>
    </row>
    <row r="16" spans="1:7" ht="15" customHeight="1">
      <c r="A16" s="1501">
        <v>9</v>
      </c>
      <c r="B16" s="1123" t="s">
        <v>399</v>
      </c>
      <c r="C16" s="410">
        <v>1532.2630000000001</v>
      </c>
      <c r="D16" s="410">
        <v>2126</v>
      </c>
      <c r="E16" s="282">
        <v>3074</v>
      </c>
      <c r="F16" s="329">
        <v>38.74902676629273</v>
      </c>
      <c r="G16" s="528">
        <v>44.59078080903106</v>
      </c>
    </row>
    <row r="17" spans="1:7" ht="15" customHeight="1">
      <c r="A17" s="1501">
        <v>10</v>
      </c>
      <c r="B17" s="1123" t="s">
        <v>461</v>
      </c>
      <c r="C17" s="410">
        <v>6072.976999999999</v>
      </c>
      <c r="D17" s="410">
        <v>6802.589</v>
      </c>
      <c r="E17" s="282">
        <v>8235.531</v>
      </c>
      <c r="F17" s="329">
        <v>12.014074810426607</v>
      </c>
      <c r="G17" s="528">
        <v>21.06465641243358</v>
      </c>
    </row>
    <row r="18" spans="1:7" ht="15" customHeight="1">
      <c r="A18" s="1501">
        <v>11</v>
      </c>
      <c r="B18" s="1123" t="s">
        <v>400</v>
      </c>
      <c r="C18" s="410">
        <v>69.1</v>
      </c>
      <c r="D18" s="410">
        <v>107.8</v>
      </c>
      <c r="E18" s="282">
        <v>134.8</v>
      </c>
      <c r="F18" s="329">
        <v>56.005788712011594</v>
      </c>
      <c r="G18" s="528">
        <v>25.04638218923934</v>
      </c>
    </row>
    <row r="19" spans="1:7" ht="15" customHeight="1">
      <c r="A19" s="1501">
        <v>12</v>
      </c>
      <c r="B19" s="1123" t="s">
        <v>401</v>
      </c>
      <c r="C19" s="410">
        <v>872.504</v>
      </c>
      <c r="D19" s="410">
        <v>1449</v>
      </c>
      <c r="E19" s="282">
        <v>1646.2</v>
      </c>
      <c r="F19" s="329">
        <v>66.07373719776638</v>
      </c>
      <c r="G19" s="528">
        <v>13.609385783298848</v>
      </c>
    </row>
    <row r="20" spans="1:7" ht="15" customHeight="1">
      <c r="A20" s="1501">
        <v>13</v>
      </c>
      <c r="B20" s="1123" t="s">
        <v>402</v>
      </c>
      <c r="C20" s="410">
        <v>314.01599999999996</v>
      </c>
      <c r="D20" s="410">
        <v>307.6</v>
      </c>
      <c r="E20" s="282">
        <v>492.3</v>
      </c>
      <c r="F20" s="329">
        <v>-2.043207989401793</v>
      </c>
      <c r="G20" s="528">
        <v>60.045513654096226</v>
      </c>
    </row>
    <row r="21" spans="1:7" ht="15" customHeight="1">
      <c r="A21" s="1501">
        <v>14</v>
      </c>
      <c r="B21" s="1123" t="s">
        <v>403</v>
      </c>
      <c r="C21" s="410">
        <v>134.5</v>
      </c>
      <c r="D21" s="410">
        <v>275.8</v>
      </c>
      <c r="E21" s="282">
        <v>821.2</v>
      </c>
      <c r="F21" s="329">
        <v>105.05576208178434</v>
      </c>
      <c r="G21" s="528">
        <v>197.75199419869477</v>
      </c>
    </row>
    <row r="22" spans="1:7" ht="15" customHeight="1">
      <c r="A22" s="1501">
        <v>15</v>
      </c>
      <c r="B22" s="1123" t="s">
        <v>408</v>
      </c>
      <c r="C22" s="410">
        <v>3942.5169999999994</v>
      </c>
      <c r="D22" s="410">
        <v>6089.5</v>
      </c>
      <c r="E22" s="282">
        <v>7212</v>
      </c>
      <c r="F22" s="329">
        <v>54.45716530835503</v>
      </c>
      <c r="G22" s="528">
        <v>18.43336891370396</v>
      </c>
    </row>
    <row r="23" spans="1:7" ht="15" customHeight="1">
      <c r="A23" s="1501">
        <v>16</v>
      </c>
      <c r="B23" s="1123" t="s">
        <v>409</v>
      </c>
      <c r="C23" s="410">
        <v>534.669</v>
      </c>
      <c r="D23" s="410">
        <v>764</v>
      </c>
      <c r="E23" s="282">
        <v>886</v>
      </c>
      <c r="F23" s="329">
        <v>42.89214448565377</v>
      </c>
      <c r="G23" s="528">
        <v>15.968586387434542</v>
      </c>
    </row>
    <row r="24" spans="1:7" ht="15" customHeight="1">
      <c r="A24" s="1501">
        <v>17</v>
      </c>
      <c r="B24" s="1123" t="s">
        <v>241</v>
      </c>
      <c r="C24" s="410">
        <v>349.4</v>
      </c>
      <c r="D24" s="410">
        <v>433.8</v>
      </c>
      <c r="E24" s="282">
        <v>623.1</v>
      </c>
      <c r="F24" s="329">
        <v>24.15569547796221</v>
      </c>
      <c r="G24" s="528">
        <v>43.63762102351316</v>
      </c>
    </row>
    <row r="25" spans="1:7" ht="15" customHeight="1">
      <c r="A25" s="1501">
        <v>18</v>
      </c>
      <c r="B25" s="1123" t="s">
        <v>410</v>
      </c>
      <c r="C25" s="410">
        <v>977.7379999999999</v>
      </c>
      <c r="D25" s="410">
        <v>1193</v>
      </c>
      <c r="E25" s="282">
        <v>1676.3</v>
      </c>
      <c r="F25" s="329">
        <v>22.016327482413487</v>
      </c>
      <c r="G25" s="528">
        <v>40.51131601005869</v>
      </c>
    </row>
    <row r="26" spans="1:7" ht="15" customHeight="1">
      <c r="A26" s="1501">
        <v>19</v>
      </c>
      <c r="B26" s="1123" t="s">
        <v>462</v>
      </c>
      <c r="C26" s="410">
        <v>2851.744</v>
      </c>
      <c r="D26" s="410">
        <v>4111.27</v>
      </c>
      <c r="E26" s="282">
        <v>5459.417</v>
      </c>
      <c r="F26" s="329">
        <v>44.16686771323094</v>
      </c>
      <c r="G26" s="528">
        <v>32.79149751779863</v>
      </c>
    </row>
    <row r="27" spans="1:7" ht="15" customHeight="1">
      <c r="A27" s="1501">
        <v>20</v>
      </c>
      <c r="B27" s="1123" t="s">
        <v>411</v>
      </c>
      <c r="C27" s="410">
        <v>121.2</v>
      </c>
      <c r="D27" s="410">
        <v>116.3</v>
      </c>
      <c r="E27" s="282">
        <v>205.1</v>
      </c>
      <c r="F27" s="329">
        <v>-4.04290429042905</v>
      </c>
      <c r="G27" s="528">
        <v>76.35425623387789</v>
      </c>
    </row>
    <row r="28" spans="1:7" ht="15" customHeight="1">
      <c r="A28" s="1501">
        <v>21</v>
      </c>
      <c r="B28" s="1123" t="s">
        <v>412</v>
      </c>
      <c r="C28" s="410">
        <v>300.504</v>
      </c>
      <c r="D28" s="410">
        <v>555.4</v>
      </c>
      <c r="E28" s="282">
        <v>855.5</v>
      </c>
      <c r="F28" s="329">
        <v>84.82283097729146</v>
      </c>
      <c r="G28" s="528">
        <v>54.033129276197315</v>
      </c>
    </row>
    <row r="29" spans="1:7" ht="15" customHeight="1">
      <c r="A29" s="1501">
        <v>22</v>
      </c>
      <c r="B29" s="1123" t="s">
        <v>250</v>
      </c>
      <c r="C29" s="410">
        <v>343.933</v>
      </c>
      <c r="D29" s="410">
        <v>433.3</v>
      </c>
      <c r="E29" s="282">
        <v>225.3</v>
      </c>
      <c r="F29" s="329">
        <v>25.983839875789755</v>
      </c>
      <c r="G29" s="528">
        <v>-48.003692591737824</v>
      </c>
    </row>
    <row r="30" spans="1:7" ht="15" customHeight="1">
      <c r="A30" s="1501">
        <v>23</v>
      </c>
      <c r="B30" s="1123" t="s">
        <v>413</v>
      </c>
      <c r="C30" s="410">
        <v>7106.816000000001</v>
      </c>
      <c r="D30" s="410">
        <v>13720.684999999998</v>
      </c>
      <c r="E30" s="282">
        <v>18337.233999999997</v>
      </c>
      <c r="F30" s="329">
        <v>93.06374331346129</v>
      </c>
      <c r="G30" s="528">
        <v>33.64663644708702</v>
      </c>
    </row>
    <row r="31" spans="1:7" ht="15" customHeight="1">
      <c r="A31" s="1501">
        <v>24</v>
      </c>
      <c r="B31" s="1123" t="s">
        <v>463</v>
      </c>
      <c r="C31" s="410">
        <v>3701.0429999999997</v>
      </c>
      <c r="D31" s="410">
        <v>6107.612</v>
      </c>
      <c r="E31" s="282">
        <v>5003.809</v>
      </c>
      <c r="F31" s="329">
        <v>65.02407564570314</v>
      </c>
      <c r="G31" s="528">
        <v>-18.072578939199147</v>
      </c>
    </row>
    <row r="32" spans="1:7" ht="15" customHeight="1">
      <c r="A32" s="1501">
        <v>25</v>
      </c>
      <c r="B32" s="1123" t="s">
        <v>414</v>
      </c>
      <c r="C32" s="410">
        <v>6558.1</v>
      </c>
      <c r="D32" s="410">
        <v>7962.8</v>
      </c>
      <c r="E32" s="282">
        <v>9800.1</v>
      </c>
      <c r="F32" s="329">
        <v>21.419313520684355</v>
      </c>
      <c r="G32" s="528">
        <v>23.073541970161244</v>
      </c>
    </row>
    <row r="33" spans="1:7" ht="15" customHeight="1">
      <c r="A33" s="1501">
        <v>26</v>
      </c>
      <c r="B33" s="1123" t="s">
        <v>415</v>
      </c>
      <c r="C33" s="410">
        <v>67.72400000000002</v>
      </c>
      <c r="D33" s="410">
        <v>26.3</v>
      </c>
      <c r="E33" s="282">
        <v>18.4</v>
      </c>
      <c r="F33" s="329">
        <v>-61.16590868820508</v>
      </c>
      <c r="G33" s="528">
        <v>-30.0380228136882</v>
      </c>
    </row>
    <row r="34" spans="1:7" ht="15" customHeight="1">
      <c r="A34" s="1501">
        <v>27</v>
      </c>
      <c r="B34" s="1123" t="s">
        <v>416</v>
      </c>
      <c r="C34" s="410">
        <v>7296.887000000001</v>
      </c>
      <c r="D34" s="410">
        <v>8416.9</v>
      </c>
      <c r="E34" s="282">
        <v>9144.7</v>
      </c>
      <c r="F34" s="329">
        <v>15.349189318677944</v>
      </c>
      <c r="G34" s="528">
        <v>8.646888997136728</v>
      </c>
    </row>
    <row r="35" spans="1:7" ht="15" customHeight="1">
      <c r="A35" s="1501">
        <v>28</v>
      </c>
      <c r="B35" s="1123" t="s">
        <v>1722</v>
      </c>
      <c r="C35" s="410">
        <v>254.1</v>
      </c>
      <c r="D35" s="410">
        <v>413.5</v>
      </c>
      <c r="E35" s="282">
        <v>489.2</v>
      </c>
      <c r="F35" s="329">
        <v>62.731208185753644</v>
      </c>
      <c r="G35" s="528">
        <v>18.307134220072555</v>
      </c>
    </row>
    <row r="36" spans="1:7" ht="15" customHeight="1">
      <c r="A36" s="1501">
        <v>29</v>
      </c>
      <c r="B36" s="1123" t="s">
        <v>355</v>
      </c>
      <c r="C36" s="410">
        <v>1139.295</v>
      </c>
      <c r="D36" s="410">
        <v>1389.5</v>
      </c>
      <c r="E36" s="282">
        <v>2073.9</v>
      </c>
      <c r="F36" s="329">
        <v>21.96138840247697</v>
      </c>
      <c r="G36" s="528">
        <v>49.25512774379274</v>
      </c>
    </row>
    <row r="37" spans="1:7" ht="15" customHeight="1">
      <c r="A37" s="1501">
        <v>30</v>
      </c>
      <c r="B37" s="1123" t="s">
        <v>417</v>
      </c>
      <c r="C37" s="410">
        <v>41407.053</v>
      </c>
      <c r="D37" s="410">
        <v>51610.4</v>
      </c>
      <c r="E37" s="282">
        <v>75076.2</v>
      </c>
      <c r="F37" s="329">
        <v>24.64156770586885</v>
      </c>
      <c r="G37" s="528">
        <v>45.46719265884397</v>
      </c>
    </row>
    <row r="38" spans="1:7" ht="15" customHeight="1">
      <c r="A38" s="1501">
        <v>31</v>
      </c>
      <c r="B38" s="1123" t="s">
        <v>418</v>
      </c>
      <c r="C38" s="410">
        <v>695.881</v>
      </c>
      <c r="D38" s="410">
        <v>652.8</v>
      </c>
      <c r="E38" s="282">
        <v>860.5</v>
      </c>
      <c r="F38" s="329">
        <v>-6.190857344862124</v>
      </c>
      <c r="G38" s="528">
        <v>31.8167892156863</v>
      </c>
    </row>
    <row r="39" spans="1:7" ht="15" customHeight="1">
      <c r="A39" s="1501">
        <v>32</v>
      </c>
      <c r="B39" s="1123" t="s">
        <v>358</v>
      </c>
      <c r="C39" s="410">
        <v>140.3</v>
      </c>
      <c r="D39" s="410">
        <v>128.9</v>
      </c>
      <c r="E39" s="282">
        <v>463.5</v>
      </c>
      <c r="F39" s="329">
        <v>-8.125445473984328</v>
      </c>
      <c r="G39" s="528">
        <v>259.5810705973623</v>
      </c>
    </row>
    <row r="40" spans="1:7" ht="15" customHeight="1">
      <c r="A40" s="1501">
        <v>33</v>
      </c>
      <c r="B40" s="1123" t="s">
        <v>419</v>
      </c>
      <c r="C40" s="410">
        <v>642.581</v>
      </c>
      <c r="D40" s="410">
        <v>860.2</v>
      </c>
      <c r="E40" s="282">
        <v>965</v>
      </c>
      <c r="F40" s="329">
        <v>33.86639194124942</v>
      </c>
      <c r="G40" s="528">
        <v>12.18321320623113</v>
      </c>
    </row>
    <row r="41" spans="1:7" ht="15" customHeight="1">
      <c r="A41" s="1501">
        <v>34</v>
      </c>
      <c r="B41" s="1123" t="s">
        <v>420</v>
      </c>
      <c r="C41" s="410">
        <v>57.385999999999996</v>
      </c>
      <c r="D41" s="410">
        <v>55.6</v>
      </c>
      <c r="E41" s="282">
        <v>87.5</v>
      </c>
      <c r="F41" s="329">
        <v>-3.112257344997033</v>
      </c>
      <c r="G41" s="528">
        <v>57.37410071942446</v>
      </c>
    </row>
    <row r="42" spans="1:7" ht="15" customHeight="1">
      <c r="A42" s="1501">
        <v>35</v>
      </c>
      <c r="B42" s="1123" t="s">
        <v>386</v>
      </c>
      <c r="C42" s="410">
        <v>1178.49</v>
      </c>
      <c r="D42" s="410">
        <v>1248.8</v>
      </c>
      <c r="E42" s="282">
        <v>1691.6</v>
      </c>
      <c r="F42" s="329">
        <v>5.966109173603499</v>
      </c>
      <c r="G42" s="528">
        <v>35.458039718129385</v>
      </c>
    </row>
    <row r="43" spans="1:7" ht="15" customHeight="1">
      <c r="A43" s="1501">
        <v>36</v>
      </c>
      <c r="B43" s="1123" t="s">
        <v>421</v>
      </c>
      <c r="C43" s="410">
        <v>1134.3</v>
      </c>
      <c r="D43" s="410">
        <v>1256.5</v>
      </c>
      <c r="E43" s="282">
        <v>1949.1</v>
      </c>
      <c r="F43" s="329">
        <v>10.773164065943732</v>
      </c>
      <c r="G43" s="528">
        <v>55.12136888181459</v>
      </c>
    </row>
    <row r="44" spans="1:7" ht="15" customHeight="1">
      <c r="A44" s="1501">
        <v>37</v>
      </c>
      <c r="B44" s="1123" t="s">
        <v>422</v>
      </c>
      <c r="C44" s="410">
        <v>322.6</v>
      </c>
      <c r="D44" s="410">
        <v>472.6</v>
      </c>
      <c r="E44" s="282">
        <v>342.7</v>
      </c>
      <c r="F44" s="329">
        <v>46.497210167389966</v>
      </c>
      <c r="G44" s="528">
        <v>-27.486246297079987</v>
      </c>
    </row>
    <row r="45" spans="1:7" ht="15" customHeight="1">
      <c r="A45" s="1501">
        <v>38</v>
      </c>
      <c r="B45" s="1123" t="s">
        <v>423</v>
      </c>
      <c r="C45" s="410">
        <v>247.8</v>
      </c>
      <c r="D45" s="410">
        <v>414.3</v>
      </c>
      <c r="E45" s="282">
        <v>916.1</v>
      </c>
      <c r="F45" s="329">
        <v>67.1912832929782</v>
      </c>
      <c r="G45" s="528">
        <v>121.11996138064205</v>
      </c>
    </row>
    <row r="46" spans="1:7" ht="15" customHeight="1">
      <c r="A46" s="1501">
        <v>39</v>
      </c>
      <c r="B46" s="1123" t="s">
        <v>424</v>
      </c>
      <c r="C46" s="410">
        <v>131.348</v>
      </c>
      <c r="D46" s="410">
        <v>149.5</v>
      </c>
      <c r="E46" s="282">
        <v>196.4</v>
      </c>
      <c r="F46" s="329">
        <v>13.819776471663062</v>
      </c>
      <c r="G46" s="528">
        <v>31.371237458193974</v>
      </c>
    </row>
    <row r="47" spans="1:7" ht="15" customHeight="1">
      <c r="A47" s="1501">
        <v>40</v>
      </c>
      <c r="B47" s="1123" t="s">
        <v>425</v>
      </c>
      <c r="C47" s="410">
        <v>15.47</v>
      </c>
      <c r="D47" s="410">
        <v>0</v>
      </c>
      <c r="E47" s="282">
        <v>0</v>
      </c>
      <c r="F47" s="329">
        <v>-100</v>
      </c>
      <c r="G47" s="528" t="s">
        <v>1636</v>
      </c>
    </row>
    <row r="48" spans="1:7" ht="15" customHeight="1">
      <c r="A48" s="1501">
        <v>41</v>
      </c>
      <c r="B48" s="1123" t="s">
        <v>426</v>
      </c>
      <c r="C48" s="410">
        <v>662.3</v>
      </c>
      <c r="D48" s="410">
        <v>673.8</v>
      </c>
      <c r="E48" s="282">
        <v>774.3</v>
      </c>
      <c r="F48" s="329">
        <v>1.7363732447531106</v>
      </c>
      <c r="G48" s="528">
        <v>14.915405164737308</v>
      </c>
    </row>
    <row r="49" spans="1:7" ht="15" customHeight="1">
      <c r="A49" s="1501">
        <v>42</v>
      </c>
      <c r="B49" s="1123" t="s">
        <v>390</v>
      </c>
      <c r="C49" s="410">
        <v>26.1</v>
      </c>
      <c r="D49" s="410">
        <v>24.8</v>
      </c>
      <c r="E49" s="282">
        <v>27.1</v>
      </c>
      <c r="F49" s="329">
        <v>-4.9808429118773745</v>
      </c>
      <c r="G49" s="528">
        <v>9.274193548387075</v>
      </c>
    </row>
    <row r="50" spans="1:7" ht="15" customHeight="1">
      <c r="A50" s="1501">
        <v>43</v>
      </c>
      <c r="B50" s="1123" t="s">
        <v>427</v>
      </c>
      <c r="C50" s="410">
        <v>2461.9429999999998</v>
      </c>
      <c r="D50" s="410">
        <v>2440.7</v>
      </c>
      <c r="E50" s="282">
        <v>1939.7</v>
      </c>
      <c r="F50" s="329">
        <v>-0.8628550701620412</v>
      </c>
      <c r="G50" s="528">
        <v>-20.526898021059523</v>
      </c>
    </row>
    <row r="51" spans="1:7" ht="15" customHeight="1">
      <c r="A51" s="1501">
        <v>44</v>
      </c>
      <c r="B51" s="1123" t="s">
        <v>370</v>
      </c>
      <c r="C51" s="410">
        <v>2597.2</v>
      </c>
      <c r="D51" s="410">
        <v>3022.7</v>
      </c>
      <c r="E51" s="282">
        <v>2847.5</v>
      </c>
      <c r="F51" s="329">
        <v>16.383027876174367</v>
      </c>
      <c r="G51" s="528">
        <v>-5.796142521586688</v>
      </c>
    </row>
    <row r="52" spans="1:7" ht="15" customHeight="1">
      <c r="A52" s="1501">
        <v>45</v>
      </c>
      <c r="B52" s="1123" t="s">
        <v>428</v>
      </c>
      <c r="C52" s="410">
        <v>1061.557</v>
      </c>
      <c r="D52" s="410">
        <v>1817.1</v>
      </c>
      <c r="E52" s="282">
        <v>1844.4</v>
      </c>
      <c r="F52" s="329">
        <v>71.17309762923708</v>
      </c>
      <c r="G52" s="528">
        <v>1.5023939243850037</v>
      </c>
    </row>
    <row r="53" spans="1:7" ht="15" customHeight="1">
      <c r="A53" s="1501">
        <v>46</v>
      </c>
      <c r="B53" s="1123" t="s">
        <v>464</v>
      </c>
      <c r="C53" s="410">
        <v>622.4</v>
      </c>
      <c r="D53" s="410">
        <v>896.6</v>
      </c>
      <c r="E53" s="282">
        <v>1216.1</v>
      </c>
      <c r="F53" s="329">
        <v>44.05526992287915</v>
      </c>
      <c r="G53" s="528">
        <v>35.63461967432525</v>
      </c>
    </row>
    <row r="54" spans="1:7" ht="15" customHeight="1">
      <c r="A54" s="1501">
        <v>47</v>
      </c>
      <c r="B54" s="1123" t="s">
        <v>429</v>
      </c>
      <c r="C54" s="410">
        <v>1290.766</v>
      </c>
      <c r="D54" s="410">
        <v>2079.4</v>
      </c>
      <c r="E54" s="282">
        <v>1711.6</v>
      </c>
      <c r="F54" s="329">
        <v>61.0981386246616</v>
      </c>
      <c r="G54" s="528">
        <v>-17.687794556121943</v>
      </c>
    </row>
    <row r="55" spans="1:7" ht="15" customHeight="1">
      <c r="A55" s="1501">
        <v>48</v>
      </c>
      <c r="B55" s="1123" t="s">
        <v>430</v>
      </c>
      <c r="C55" s="410">
        <v>16158.624999999996</v>
      </c>
      <c r="D55" s="410">
        <v>23776.6</v>
      </c>
      <c r="E55" s="282">
        <v>20668.3</v>
      </c>
      <c r="F55" s="329">
        <v>47.14494581067393</v>
      </c>
      <c r="G55" s="528">
        <v>-13.072937257639865</v>
      </c>
    </row>
    <row r="56" spans="1:7" ht="15" customHeight="1">
      <c r="A56" s="1501">
        <v>49</v>
      </c>
      <c r="B56" s="1123" t="s">
        <v>431</v>
      </c>
      <c r="C56" s="410">
        <v>263.62600000000003</v>
      </c>
      <c r="D56" s="410">
        <v>453.5</v>
      </c>
      <c r="E56" s="282">
        <v>640.9</v>
      </c>
      <c r="F56" s="329">
        <v>72.02400370221449</v>
      </c>
      <c r="G56" s="528">
        <v>41.32304299889748</v>
      </c>
    </row>
    <row r="57" spans="1:7" ht="15" customHeight="1">
      <c r="A57" s="1472"/>
      <c r="B57" s="1117" t="s">
        <v>377</v>
      </c>
      <c r="C57" s="660">
        <v>34857.443999999974</v>
      </c>
      <c r="D57" s="660">
        <v>46009.94900000002</v>
      </c>
      <c r="E57" s="660">
        <v>53940.3</v>
      </c>
      <c r="F57" s="988">
        <v>31.99461498094942</v>
      </c>
      <c r="G57" s="991">
        <v>17.23616559540193</v>
      </c>
    </row>
    <row r="58" spans="1:7" ht="15" customHeight="1" thickBot="1">
      <c r="A58" s="1483"/>
      <c r="B58" s="1124" t="s">
        <v>432</v>
      </c>
      <c r="C58" s="1100">
        <v>162437.6</v>
      </c>
      <c r="D58" s="1100">
        <v>217714.3</v>
      </c>
      <c r="E58" s="1120">
        <v>261631.2</v>
      </c>
      <c r="F58" s="1121">
        <v>34.02949809649982</v>
      </c>
      <c r="G58" s="1122">
        <v>20.171803138333104</v>
      </c>
    </row>
    <row r="59" spans="1:7" ht="13.5" thickTop="1">
      <c r="A59" s="566" t="s">
        <v>596</v>
      </c>
      <c r="B59" s="18"/>
      <c r="C59" s="18"/>
      <c r="D59" s="18"/>
      <c r="E59" s="100"/>
      <c r="F59" s="18"/>
      <c r="G59" s="18"/>
    </row>
    <row r="60" spans="1:7" ht="12.75">
      <c r="A60" s="566" t="s">
        <v>433</v>
      </c>
      <c r="G60" s="263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</sheetData>
  <mergeCells count="5">
    <mergeCell ref="A1:G1"/>
    <mergeCell ref="A2:G2"/>
    <mergeCell ref="A4:G4"/>
    <mergeCell ref="C5:E5"/>
    <mergeCell ref="F5:G5"/>
  </mergeCells>
  <printOptions horizontalCentered="1"/>
  <pageMargins left="0.75" right="0.75" top="0.5" bottom="0.25" header="0.5" footer="0.5"/>
  <pageSetup fitToHeight="1" fitToWidth="1" horizontalDpi="600" verticalDpi="600" orientation="portrait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workbookViewId="0" topLeftCell="A1">
      <selection activeCell="A1" sqref="A1:G1"/>
    </sheetView>
  </sheetViews>
  <sheetFormatPr defaultColWidth="9.140625" defaultRowHeight="12.75"/>
  <cols>
    <col min="1" max="1" width="3.140625" style="0" customWidth="1"/>
    <col min="2" max="2" width="25.140625" style="0" customWidth="1"/>
  </cols>
  <sheetData>
    <row r="1" spans="1:7" ht="12.75">
      <c r="A1" s="1610" t="s">
        <v>1473</v>
      </c>
      <c r="B1" s="1610"/>
      <c r="C1" s="1610"/>
      <c r="D1" s="1610"/>
      <c r="E1" s="1610"/>
      <c r="F1" s="1610"/>
      <c r="G1" s="1610"/>
    </row>
    <row r="2" spans="1:7" ht="15.75">
      <c r="A2" s="1644" t="s">
        <v>1432</v>
      </c>
      <c r="B2" s="1644"/>
      <c r="C2" s="1644"/>
      <c r="D2" s="1644"/>
      <c r="E2" s="1644"/>
      <c r="F2" s="1644"/>
      <c r="G2" s="1644"/>
    </row>
    <row r="3" spans="1:9" ht="13.5" thickBot="1">
      <c r="A3" s="1651" t="s">
        <v>1952</v>
      </c>
      <c r="B3" s="1651"/>
      <c r="C3" s="1651"/>
      <c r="D3" s="1651"/>
      <c r="E3" s="1651"/>
      <c r="F3" s="1651"/>
      <c r="G3" s="1651"/>
      <c r="I3" s="263"/>
    </row>
    <row r="4" spans="1:7" ht="13.5" thickTop="1">
      <c r="A4" s="1106"/>
      <c r="B4" s="1107"/>
      <c r="C4" s="1642" t="str">
        <f>'M-Ind'!C5:E5</f>
        <v>Annual</v>
      </c>
      <c r="D4" s="1652"/>
      <c r="E4" s="1653"/>
      <c r="F4" s="1543" t="s">
        <v>759</v>
      </c>
      <c r="G4" s="1524"/>
    </row>
    <row r="5" spans="1:7" ht="15.75">
      <c r="A5" s="1108"/>
      <c r="B5" s="1109"/>
      <c r="C5" s="1110" t="s">
        <v>1509</v>
      </c>
      <c r="D5" s="1110" t="s">
        <v>1719</v>
      </c>
      <c r="E5" s="315" t="s">
        <v>885</v>
      </c>
      <c r="F5" s="1111" t="s">
        <v>31</v>
      </c>
      <c r="G5" s="316" t="s">
        <v>1686</v>
      </c>
    </row>
    <row r="6" spans="1:7" ht="15" customHeight="1">
      <c r="A6" s="1112"/>
      <c r="B6" s="1113" t="s">
        <v>458</v>
      </c>
      <c r="C6" s="1125">
        <v>96744.9</v>
      </c>
      <c r="D6" s="1125">
        <v>130891.5</v>
      </c>
      <c r="E6" s="1125">
        <v>100287.2</v>
      </c>
      <c r="F6" s="1114">
        <v>35.29550394904541</v>
      </c>
      <c r="G6" s="1115">
        <v>-23.38142660142178</v>
      </c>
    </row>
    <row r="7" spans="1:7" ht="15" customHeight="1">
      <c r="A7" s="1501">
        <v>1</v>
      </c>
      <c r="B7" s="1123" t="s">
        <v>434</v>
      </c>
      <c r="C7" s="276">
        <v>2020.4</v>
      </c>
      <c r="D7" s="276">
        <v>2218.2</v>
      </c>
      <c r="E7" s="526">
        <v>2395.7</v>
      </c>
      <c r="F7" s="329">
        <v>9.790140566224508</v>
      </c>
      <c r="G7" s="528">
        <v>8.001983590298451</v>
      </c>
    </row>
    <row r="8" spans="1:7" ht="15" customHeight="1">
      <c r="A8" s="1501">
        <v>2</v>
      </c>
      <c r="B8" s="1123" t="s">
        <v>435</v>
      </c>
      <c r="C8" s="276">
        <v>124.3</v>
      </c>
      <c r="D8" s="276">
        <v>258.1</v>
      </c>
      <c r="E8" s="526">
        <v>101</v>
      </c>
      <c r="F8" s="329">
        <v>107.64279967819789</v>
      </c>
      <c r="G8" s="528">
        <v>-60.86788066640836</v>
      </c>
    </row>
    <row r="9" spans="1:7" ht="15" customHeight="1">
      <c r="A9" s="1501">
        <v>3</v>
      </c>
      <c r="B9" s="1123" t="s">
        <v>436</v>
      </c>
      <c r="C9" s="276">
        <v>2922.5</v>
      </c>
      <c r="D9" s="276">
        <v>3324.1</v>
      </c>
      <c r="E9" s="526">
        <v>1965.3</v>
      </c>
      <c r="F9" s="329">
        <v>13.74165953806677</v>
      </c>
      <c r="G9" s="528">
        <v>-40.877229926897506</v>
      </c>
    </row>
    <row r="10" spans="1:7" ht="15" customHeight="1">
      <c r="A10" s="1501">
        <v>4</v>
      </c>
      <c r="B10" s="1123" t="s">
        <v>437</v>
      </c>
      <c r="C10" s="276">
        <v>4.1</v>
      </c>
      <c r="D10" s="276">
        <v>17.6</v>
      </c>
      <c r="E10" s="526">
        <v>1.5</v>
      </c>
      <c r="F10" s="329">
        <v>329.2682926829269</v>
      </c>
      <c r="G10" s="528">
        <v>-91.47727272727273</v>
      </c>
    </row>
    <row r="11" spans="1:7" ht="15" customHeight="1">
      <c r="A11" s="1501">
        <v>5</v>
      </c>
      <c r="B11" s="1123" t="s">
        <v>438</v>
      </c>
      <c r="C11" s="276">
        <v>1359</v>
      </c>
      <c r="D11" s="276">
        <v>165.7</v>
      </c>
      <c r="E11" s="526">
        <v>333.5</v>
      </c>
      <c r="F11" s="329">
        <v>-87.80721118469462</v>
      </c>
      <c r="G11" s="528">
        <v>101.26735063367533</v>
      </c>
    </row>
    <row r="12" spans="1:7" ht="15" customHeight="1">
      <c r="A12" s="1501">
        <v>6</v>
      </c>
      <c r="B12" s="1123" t="s">
        <v>398</v>
      </c>
      <c r="C12" s="276">
        <v>79.8</v>
      </c>
      <c r="D12" s="276">
        <v>703.5</v>
      </c>
      <c r="E12" s="526">
        <v>2367.9</v>
      </c>
      <c r="F12" s="329">
        <v>781.5789473684209</v>
      </c>
      <c r="G12" s="528">
        <v>236.58848614072497</v>
      </c>
    </row>
    <row r="13" spans="1:7" ht="15" customHeight="1">
      <c r="A13" s="1501">
        <v>7</v>
      </c>
      <c r="B13" s="1123" t="s">
        <v>439</v>
      </c>
      <c r="C13" s="276">
        <v>31.9</v>
      </c>
      <c r="D13" s="276">
        <v>38.8</v>
      </c>
      <c r="E13" s="526">
        <v>14.2</v>
      </c>
      <c r="F13" s="329">
        <v>21.63009404388714</v>
      </c>
      <c r="G13" s="528">
        <v>-63.4020618556701</v>
      </c>
    </row>
    <row r="14" spans="1:7" ht="15" customHeight="1">
      <c r="A14" s="1501">
        <v>8</v>
      </c>
      <c r="B14" s="1123" t="s">
        <v>440</v>
      </c>
      <c r="C14" s="276">
        <v>22.5</v>
      </c>
      <c r="D14" s="276">
        <v>31.3</v>
      </c>
      <c r="E14" s="526">
        <v>73.2</v>
      </c>
      <c r="F14" s="329">
        <v>39.111111111111086</v>
      </c>
      <c r="G14" s="528">
        <v>133.8658146964856</v>
      </c>
    </row>
    <row r="15" spans="1:7" ht="15" customHeight="1">
      <c r="A15" s="1501">
        <v>9</v>
      </c>
      <c r="B15" s="1123" t="s">
        <v>441</v>
      </c>
      <c r="C15" s="276">
        <v>99.9</v>
      </c>
      <c r="D15" s="276">
        <v>17.4</v>
      </c>
      <c r="E15" s="526">
        <v>13.6</v>
      </c>
      <c r="F15" s="329">
        <v>-82.58258258258259</v>
      </c>
      <c r="G15" s="528">
        <v>-21.839080459770102</v>
      </c>
    </row>
    <row r="16" spans="1:7" ht="15" customHeight="1">
      <c r="A16" s="1501">
        <v>10</v>
      </c>
      <c r="B16" s="1123" t="s">
        <v>465</v>
      </c>
      <c r="C16" s="276">
        <v>3769.7</v>
      </c>
      <c r="D16" s="276">
        <v>5341.1</v>
      </c>
      <c r="E16" s="526">
        <v>6146.4</v>
      </c>
      <c r="F16" s="329">
        <v>41.685014722657</v>
      </c>
      <c r="G16" s="528">
        <v>15.077418509295853</v>
      </c>
    </row>
    <row r="17" spans="1:7" ht="15" customHeight="1">
      <c r="A17" s="1501">
        <v>11</v>
      </c>
      <c r="B17" s="1123" t="s">
        <v>442</v>
      </c>
      <c r="C17" s="276">
        <v>1813.6</v>
      </c>
      <c r="D17" s="276">
        <v>1776.2</v>
      </c>
      <c r="E17" s="526">
        <v>1307.1</v>
      </c>
      <c r="F17" s="329">
        <v>-2.062196735774151</v>
      </c>
      <c r="G17" s="528">
        <v>-26.410314153811527</v>
      </c>
    </row>
    <row r="18" spans="1:7" ht="15" customHeight="1">
      <c r="A18" s="1501">
        <v>12</v>
      </c>
      <c r="B18" s="1123" t="s">
        <v>443</v>
      </c>
      <c r="C18" s="276">
        <v>2632.5</v>
      </c>
      <c r="D18" s="276">
        <v>852.2</v>
      </c>
      <c r="E18" s="526">
        <v>783.2</v>
      </c>
      <c r="F18" s="329">
        <v>-67.62773029439697</v>
      </c>
      <c r="G18" s="528">
        <v>-8.096690917624954</v>
      </c>
    </row>
    <row r="19" spans="1:7" ht="15" customHeight="1">
      <c r="A19" s="1501">
        <v>13</v>
      </c>
      <c r="B19" s="1123" t="s">
        <v>444</v>
      </c>
      <c r="C19" s="276">
        <v>61.7</v>
      </c>
      <c r="D19" s="276">
        <v>243.1</v>
      </c>
      <c r="E19" s="526">
        <v>25.4</v>
      </c>
      <c r="F19" s="329">
        <v>294.0032414910859</v>
      </c>
      <c r="G19" s="528">
        <v>-89.5516248457425</v>
      </c>
    </row>
    <row r="20" spans="1:7" ht="15" customHeight="1">
      <c r="A20" s="1501">
        <v>14</v>
      </c>
      <c r="B20" s="1123" t="s">
        <v>445</v>
      </c>
      <c r="C20" s="276">
        <v>2949.3</v>
      </c>
      <c r="D20" s="276">
        <v>2026.4</v>
      </c>
      <c r="E20" s="526">
        <v>6096.6</v>
      </c>
      <c r="F20" s="329">
        <v>-31.292171023632733</v>
      </c>
      <c r="G20" s="528">
        <v>200.8586656138965</v>
      </c>
    </row>
    <row r="21" spans="1:7" ht="15" customHeight="1">
      <c r="A21" s="1501">
        <v>15</v>
      </c>
      <c r="B21" s="1123" t="s">
        <v>446</v>
      </c>
      <c r="C21" s="276">
        <v>3658.6</v>
      </c>
      <c r="D21" s="276">
        <v>4337.5</v>
      </c>
      <c r="E21" s="526">
        <v>6507.6</v>
      </c>
      <c r="F21" s="329">
        <v>18.55627835784179</v>
      </c>
      <c r="G21" s="528">
        <v>50.031123919308385</v>
      </c>
    </row>
    <row r="22" spans="1:7" ht="15" customHeight="1">
      <c r="A22" s="1501">
        <v>16</v>
      </c>
      <c r="B22" s="1123" t="s">
        <v>447</v>
      </c>
      <c r="C22" s="276">
        <v>0</v>
      </c>
      <c r="D22" s="276">
        <v>0</v>
      </c>
      <c r="E22" s="526">
        <v>0</v>
      </c>
      <c r="F22" s="329" t="s">
        <v>1636</v>
      </c>
      <c r="G22" s="528" t="s">
        <v>1636</v>
      </c>
    </row>
    <row r="23" spans="1:7" ht="15" customHeight="1">
      <c r="A23" s="1501">
        <v>17</v>
      </c>
      <c r="B23" s="1123" t="s">
        <v>448</v>
      </c>
      <c r="C23" s="276">
        <v>91.8</v>
      </c>
      <c r="D23" s="276">
        <v>63.3</v>
      </c>
      <c r="E23" s="526">
        <v>49.7</v>
      </c>
      <c r="F23" s="329">
        <v>-31.045751633986953</v>
      </c>
      <c r="G23" s="528">
        <v>-21.48499210110583</v>
      </c>
    </row>
    <row r="24" spans="1:7" ht="15" customHeight="1">
      <c r="A24" s="1501">
        <v>18</v>
      </c>
      <c r="B24" s="1123" t="s">
        <v>449</v>
      </c>
      <c r="C24" s="276">
        <v>150.5</v>
      </c>
      <c r="D24" s="276">
        <v>29.9</v>
      </c>
      <c r="E24" s="526">
        <v>199.8</v>
      </c>
      <c r="F24" s="329">
        <v>-80.1328903654485</v>
      </c>
      <c r="G24" s="528">
        <v>568.2274247491639</v>
      </c>
    </row>
    <row r="25" spans="1:7" ht="15" customHeight="1">
      <c r="A25" s="1501">
        <v>19</v>
      </c>
      <c r="B25" s="1123" t="s">
        <v>450</v>
      </c>
      <c r="C25" s="276">
        <v>941.4</v>
      </c>
      <c r="D25" s="276">
        <v>629.3</v>
      </c>
      <c r="E25" s="526">
        <v>486.7</v>
      </c>
      <c r="F25" s="329">
        <v>-33.15275122158489</v>
      </c>
      <c r="G25" s="528">
        <v>-22.660098522167488</v>
      </c>
    </row>
    <row r="26" spans="1:7" ht="15" customHeight="1">
      <c r="A26" s="1501">
        <v>20</v>
      </c>
      <c r="B26" s="1123" t="s">
        <v>451</v>
      </c>
      <c r="C26" s="276">
        <v>8241.6</v>
      </c>
      <c r="D26" s="276">
        <v>6837.7</v>
      </c>
      <c r="E26" s="526">
        <v>6005.8</v>
      </c>
      <c r="F26" s="329">
        <v>-17.034313725490208</v>
      </c>
      <c r="G26" s="528">
        <v>-12.166371733185144</v>
      </c>
    </row>
    <row r="27" spans="1:7" ht="15" customHeight="1">
      <c r="A27" s="1501">
        <v>21</v>
      </c>
      <c r="B27" s="1123" t="s">
        <v>452</v>
      </c>
      <c r="C27" s="276">
        <v>81</v>
      </c>
      <c r="D27" s="276">
        <v>82</v>
      </c>
      <c r="E27" s="526">
        <v>27</v>
      </c>
      <c r="F27" s="329">
        <v>1.2345679012345556</v>
      </c>
      <c r="G27" s="528">
        <v>-67.07317073170732</v>
      </c>
    </row>
    <row r="28" spans="1:7" ht="15" customHeight="1">
      <c r="A28" s="1501">
        <v>22</v>
      </c>
      <c r="B28" s="1123" t="s">
        <v>453</v>
      </c>
      <c r="C28" s="276">
        <v>21.6</v>
      </c>
      <c r="D28" s="276">
        <v>42</v>
      </c>
      <c r="E28" s="526">
        <v>24.8</v>
      </c>
      <c r="F28" s="329">
        <v>94.44444444444443</v>
      </c>
      <c r="G28" s="528">
        <v>-40.95238095238096</v>
      </c>
    </row>
    <row r="29" spans="1:7" ht="15" customHeight="1">
      <c r="A29" s="1501">
        <v>23</v>
      </c>
      <c r="B29" s="1123" t="s">
        <v>454</v>
      </c>
      <c r="C29" s="276">
        <v>61.2</v>
      </c>
      <c r="D29" s="276">
        <v>118.8</v>
      </c>
      <c r="E29" s="526">
        <v>12.3</v>
      </c>
      <c r="F29" s="329">
        <v>94.11764705882356</v>
      </c>
      <c r="G29" s="528">
        <v>-89.64646464646465</v>
      </c>
    </row>
    <row r="30" spans="1:7" ht="15" customHeight="1">
      <c r="A30" s="1501">
        <v>24</v>
      </c>
      <c r="B30" s="1123" t="s">
        <v>455</v>
      </c>
      <c r="C30" s="276">
        <v>166.3</v>
      </c>
      <c r="D30" s="276">
        <v>270.8</v>
      </c>
      <c r="E30" s="526">
        <v>767.2</v>
      </c>
      <c r="F30" s="329">
        <v>62.83824413710164</v>
      </c>
      <c r="G30" s="528">
        <v>183.30871491875922</v>
      </c>
    </row>
    <row r="31" spans="1:7" ht="15" customHeight="1">
      <c r="A31" s="1501">
        <v>25</v>
      </c>
      <c r="B31" s="1123" t="s">
        <v>456</v>
      </c>
      <c r="C31" s="276">
        <v>16574.6</v>
      </c>
      <c r="D31" s="276">
        <v>41635.8</v>
      </c>
      <c r="E31" s="526">
        <v>11357.6</v>
      </c>
      <c r="F31" s="329">
        <v>151.2024422912167</v>
      </c>
      <c r="G31" s="528">
        <v>-72.7215521258148</v>
      </c>
    </row>
    <row r="32" spans="1:7" ht="15" customHeight="1">
      <c r="A32" s="1501">
        <v>26</v>
      </c>
      <c r="B32" s="1123" t="s">
        <v>412</v>
      </c>
      <c r="C32" s="276">
        <v>122.7</v>
      </c>
      <c r="D32" s="276">
        <v>59.3</v>
      </c>
      <c r="E32" s="526">
        <v>100</v>
      </c>
      <c r="F32" s="329">
        <v>-51.67074164629177</v>
      </c>
      <c r="G32" s="528">
        <v>68.63406408094434</v>
      </c>
    </row>
    <row r="33" spans="1:7" ht="15" customHeight="1">
      <c r="A33" s="1501">
        <v>27</v>
      </c>
      <c r="B33" s="1123" t="s">
        <v>413</v>
      </c>
      <c r="C33" s="276">
        <v>2946.4</v>
      </c>
      <c r="D33" s="276">
        <v>609.4</v>
      </c>
      <c r="E33" s="526">
        <v>1668.5</v>
      </c>
      <c r="F33" s="329">
        <v>-79.31713277219657</v>
      </c>
      <c r="G33" s="528">
        <v>173.7938956350509</v>
      </c>
    </row>
    <row r="34" spans="1:7" ht="15" customHeight="1">
      <c r="A34" s="1501">
        <v>28</v>
      </c>
      <c r="B34" s="1123" t="s">
        <v>457</v>
      </c>
      <c r="C34" s="276">
        <v>280.1</v>
      </c>
      <c r="D34" s="276">
        <v>311.6</v>
      </c>
      <c r="E34" s="526">
        <v>8.7</v>
      </c>
      <c r="F34" s="329">
        <v>11.245983577293828</v>
      </c>
      <c r="G34" s="528">
        <v>-97.20795892169448</v>
      </c>
    </row>
    <row r="35" spans="1:7" ht="15" customHeight="1">
      <c r="A35" s="1501">
        <v>29</v>
      </c>
      <c r="B35" s="1123" t="s">
        <v>466</v>
      </c>
      <c r="C35" s="276">
        <v>1827.6</v>
      </c>
      <c r="D35" s="276">
        <v>1890.1</v>
      </c>
      <c r="E35" s="526">
        <v>2114.3</v>
      </c>
      <c r="F35" s="329">
        <v>3.4197855110527513</v>
      </c>
      <c r="G35" s="528">
        <v>11.861806253637369</v>
      </c>
    </row>
    <row r="36" spans="1:7" ht="15" customHeight="1">
      <c r="A36" s="1501">
        <v>30</v>
      </c>
      <c r="B36" s="1123" t="s">
        <v>414</v>
      </c>
      <c r="C36" s="276">
        <v>3117.3</v>
      </c>
      <c r="D36" s="276">
        <v>3358</v>
      </c>
      <c r="E36" s="526">
        <v>2131.5</v>
      </c>
      <c r="F36" s="329">
        <v>7.72142559266031</v>
      </c>
      <c r="G36" s="528">
        <v>-36.524717093508045</v>
      </c>
    </row>
    <row r="37" spans="1:7" ht="15" customHeight="1">
      <c r="A37" s="1501">
        <v>31</v>
      </c>
      <c r="B37" s="1123" t="s">
        <v>467</v>
      </c>
      <c r="C37" s="276">
        <v>286.4</v>
      </c>
      <c r="D37" s="276">
        <v>735.2</v>
      </c>
      <c r="E37" s="526">
        <v>694.7</v>
      </c>
      <c r="F37" s="329">
        <v>156.70391061452517</v>
      </c>
      <c r="G37" s="528">
        <v>-5.508705114254624</v>
      </c>
    </row>
    <row r="38" spans="1:7" ht="15" customHeight="1">
      <c r="A38" s="1501">
        <v>32</v>
      </c>
      <c r="B38" s="1123" t="s">
        <v>468</v>
      </c>
      <c r="C38" s="276">
        <v>5972.3</v>
      </c>
      <c r="D38" s="276">
        <v>7656.1</v>
      </c>
      <c r="E38" s="526">
        <v>6145.7</v>
      </c>
      <c r="F38" s="329">
        <v>28.19349329404082</v>
      </c>
      <c r="G38" s="528">
        <v>-19.728059978317944</v>
      </c>
    </row>
    <row r="39" spans="1:7" ht="15" customHeight="1">
      <c r="A39" s="1501">
        <v>33</v>
      </c>
      <c r="B39" s="1123" t="s">
        <v>469</v>
      </c>
      <c r="C39" s="276">
        <v>617.3</v>
      </c>
      <c r="D39" s="276">
        <v>593.9</v>
      </c>
      <c r="E39" s="526">
        <v>744</v>
      </c>
      <c r="F39" s="329">
        <v>-3.790701441762536</v>
      </c>
      <c r="G39" s="528">
        <v>25.273615086714926</v>
      </c>
    </row>
    <row r="40" spans="1:7" ht="15" customHeight="1">
      <c r="A40" s="1501">
        <v>34</v>
      </c>
      <c r="B40" s="1123" t="s">
        <v>470</v>
      </c>
      <c r="C40" s="276">
        <v>1273.6</v>
      </c>
      <c r="D40" s="276">
        <v>808</v>
      </c>
      <c r="E40" s="526">
        <v>662.9</v>
      </c>
      <c r="F40" s="329">
        <v>-36.55778894472361</v>
      </c>
      <c r="G40" s="528">
        <v>-17.957920792079207</v>
      </c>
    </row>
    <row r="41" spans="1:7" ht="15" customHeight="1">
      <c r="A41" s="1501">
        <v>35</v>
      </c>
      <c r="B41" s="1123" t="s">
        <v>471</v>
      </c>
      <c r="C41" s="276">
        <v>416.9</v>
      </c>
      <c r="D41" s="276">
        <v>462.3</v>
      </c>
      <c r="E41" s="526">
        <v>360.3</v>
      </c>
      <c r="F41" s="329">
        <v>10.889901655073174</v>
      </c>
      <c r="G41" s="528">
        <v>-22.063595068137587</v>
      </c>
    </row>
    <row r="42" spans="1:7" ht="15" customHeight="1">
      <c r="A42" s="1501">
        <v>36</v>
      </c>
      <c r="B42" s="1123" t="s">
        <v>472</v>
      </c>
      <c r="C42" s="276">
        <v>148.9</v>
      </c>
      <c r="D42" s="276">
        <v>134.9</v>
      </c>
      <c r="E42" s="526">
        <v>174.3</v>
      </c>
      <c r="F42" s="329">
        <v>-9.402283411685715</v>
      </c>
      <c r="G42" s="528">
        <v>29.206819866567855</v>
      </c>
    </row>
    <row r="43" spans="1:7" ht="15" customHeight="1">
      <c r="A43" s="1501">
        <v>37</v>
      </c>
      <c r="B43" s="1123" t="s">
        <v>417</v>
      </c>
      <c r="C43" s="276">
        <v>955.7</v>
      </c>
      <c r="D43" s="276">
        <v>1693.6</v>
      </c>
      <c r="E43" s="526">
        <v>1640.5</v>
      </c>
      <c r="F43" s="329">
        <v>77.21042168044366</v>
      </c>
      <c r="G43" s="528">
        <v>-3.135333018422287</v>
      </c>
    </row>
    <row r="44" spans="1:7" ht="15" customHeight="1">
      <c r="A44" s="1501">
        <v>38</v>
      </c>
      <c r="B44" s="1123" t="s">
        <v>473</v>
      </c>
      <c r="C44" s="276">
        <v>167.7</v>
      </c>
      <c r="D44" s="276">
        <v>397.1</v>
      </c>
      <c r="E44" s="526">
        <v>581.3</v>
      </c>
      <c r="F44" s="329">
        <v>136.7918902802624</v>
      </c>
      <c r="G44" s="528">
        <v>46.386300679929434</v>
      </c>
    </row>
    <row r="45" spans="1:7" ht="15" customHeight="1">
      <c r="A45" s="1501">
        <v>39</v>
      </c>
      <c r="B45" s="1123" t="s">
        <v>474</v>
      </c>
      <c r="C45" s="276">
        <v>3616.5</v>
      </c>
      <c r="D45" s="276">
        <v>5787.6</v>
      </c>
      <c r="E45" s="526">
        <v>4701.2</v>
      </c>
      <c r="F45" s="329">
        <v>60.03318125259224</v>
      </c>
      <c r="G45" s="528">
        <v>-18.771165940977255</v>
      </c>
    </row>
    <row r="46" spans="1:7" ht="15" customHeight="1">
      <c r="A46" s="1501">
        <v>40</v>
      </c>
      <c r="B46" s="1123" t="s">
        <v>475</v>
      </c>
      <c r="C46" s="276">
        <v>143</v>
      </c>
      <c r="D46" s="276">
        <v>130.5</v>
      </c>
      <c r="E46" s="526">
        <v>106.4</v>
      </c>
      <c r="F46" s="329">
        <v>-8.741258741258733</v>
      </c>
      <c r="G46" s="528">
        <v>-18.467432950191565</v>
      </c>
    </row>
    <row r="47" spans="1:7" ht="15" customHeight="1">
      <c r="A47" s="1501">
        <v>41</v>
      </c>
      <c r="B47" s="1123" t="s">
        <v>476</v>
      </c>
      <c r="C47" s="276">
        <v>41</v>
      </c>
      <c r="D47" s="276">
        <v>31.8</v>
      </c>
      <c r="E47" s="526">
        <v>0</v>
      </c>
      <c r="F47" s="329">
        <v>-22.439024390243915</v>
      </c>
      <c r="G47" s="528">
        <v>-100</v>
      </c>
    </row>
    <row r="48" spans="1:7" ht="15" customHeight="1">
      <c r="A48" s="1501">
        <v>42</v>
      </c>
      <c r="B48" s="1123" t="s">
        <v>477</v>
      </c>
      <c r="C48" s="276">
        <v>355.9</v>
      </c>
      <c r="D48" s="276">
        <v>873.3</v>
      </c>
      <c r="E48" s="526">
        <v>912.7</v>
      </c>
      <c r="F48" s="329">
        <v>145.37791514470354</v>
      </c>
      <c r="G48" s="528">
        <v>4.511622581014564</v>
      </c>
    </row>
    <row r="49" spans="1:7" ht="15" customHeight="1">
      <c r="A49" s="1501">
        <v>43</v>
      </c>
      <c r="B49" s="1123" t="s">
        <v>386</v>
      </c>
      <c r="C49" s="276">
        <v>4004.6</v>
      </c>
      <c r="D49" s="276">
        <v>3736.3</v>
      </c>
      <c r="E49" s="526">
        <v>1020.9</v>
      </c>
      <c r="F49" s="329">
        <v>-6.699795235479186</v>
      </c>
      <c r="G49" s="528">
        <v>-72.67617696651769</v>
      </c>
    </row>
    <row r="50" spans="1:7" ht="15" customHeight="1">
      <c r="A50" s="1501">
        <v>44</v>
      </c>
      <c r="B50" s="1123" t="s">
        <v>478</v>
      </c>
      <c r="C50" s="276">
        <v>452.7</v>
      </c>
      <c r="D50" s="276">
        <v>1258.1</v>
      </c>
      <c r="E50" s="526">
        <v>384.8</v>
      </c>
      <c r="F50" s="329">
        <v>177.9103158824829</v>
      </c>
      <c r="G50" s="528">
        <v>-69.41419600985614</v>
      </c>
    </row>
    <row r="51" spans="1:7" ht="15" customHeight="1">
      <c r="A51" s="1501">
        <v>45</v>
      </c>
      <c r="B51" s="1123" t="s">
        <v>479</v>
      </c>
      <c r="C51" s="276">
        <v>1175.4</v>
      </c>
      <c r="D51" s="276">
        <v>3250.9</v>
      </c>
      <c r="E51" s="526">
        <v>3725.6</v>
      </c>
      <c r="F51" s="329">
        <v>176.5781861493959</v>
      </c>
      <c r="G51" s="528">
        <v>14.602110184871876</v>
      </c>
    </row>
    <row r="52" spans="1:7" ht="15" customHeight="1">
      <c r="A52" s="1501">
        <v>46</v>
      </c>
      <c r="B52" s="1123" t="s">
        <v>484</v>
      </c>
      <c r="C52" s="276">
        <v>180.2</v>
      </c>
      <c r="D52" s="276">
        <v>139.6</v>
      </c>
      <c r="E52" s="526">
        <v>147.9</v>
      </c>
      <c r="F52" s="329">
        <v>-22.530521642619306</v>
      </c>
      <c r="G52" s="528">
        <v>5.945558739254992</v>
      </c>
    </row>
    <row r="53" spans="1:7" ht="15" customHeight="1">
      <c r="A53" s="1501">
        <v>47</v>
      </c>
      <c r="B53" s="1123" t="s">
        <v>485</v>
      </c>
      <c r="C53" s="276">
        <v>218.4</v>
      </c>
      <c r="D53" s="276">
        <v>2094</v>
      </c>
      <c r="E53" s="526">
        <v>299.8</v>
      </c>
      <c r="F53" s="329">
        <v>858.7912087912091</v>
      </c>
      <c r="G53" s="528">
        <v>-85.6829035339064</v>
      </c>
    </row>
    <row r="54" spans="1:7" ht="15" customHeight="1">
      <c r="A54" s="1501">
        <v>48</v>
      </c>
      <c r="B54" s="1123" t="s">
        <v>486</v>
      </c>
      <c r="C54" s="276">
        <v>281</v>
      </c>
      <c r="D54" s="276">
        <v>875.1</v>
      </c>
      <c r="E54" s="526">
        <v>696.1</v>
      </c>
      <c r="F54" s="329">
        <v>211.42348754448403</v>
      </c>
      <c r="G54" s="528">
        <v>-20.454805165123986</v>
      </c>
    </row>
    <row r="55" spans="1:7" ht="15" customHeight="1">
      <c r="A55" s="1501">
        <v>49</v>
      </c>
      <c r="B55" s="1123" t="s">
        <v>487</v>
      </c>
      <c r="C55" s="276">
        <v>186.6</v>
      </c>
      <c r="D55" s="276">
        <v>114.6</v>
      </c>
      <c r="E55" s="526">
        <v>188.9</v>
      </c>
      <c r="F55" s="329">
        <v>-38.585209003215446</v>
      </c>
      <c r="G55" s="528">
        <v>64.8342059336824</v>
      </c>
    </row>
    <row r="56" spans="1:7" ht="15" customHeight="1">
      <c r="A56" s="1501">
        <v>50</v>
      </c>
      <c r="B56" s="1123" t="s">
        <v>488</v>
      </c>
      <c r="C56" s="276">
        <v>142.8</v>
      </c>
      <c r="D56" s="276">
        <v>351.6</v>
      </c>
      <c r="E56" s="526">
        <v>383.2</v>
      </c>
      <c r="F56" s="329">
        <v>146.21848739495803</v>
      </c>
      <c r="G56" s="528">
        <v>8.98748577929463</v>
      </c>
    </row>
    <row r="57" spans="1:7" ht="15" customHeight="1">
      <c r="A57" s="1501">
        <v>51</v>
      </c>
      <c r="B57" s="1123" t="s">
        <v>489</v>
      </c>
      <c r="C57" s="276">
        <v>4064.4</v>
      </c>
      <c r="D57" s="276">
        <v>8521.9</v>
      </c>
      <c r="E57" s="526">
        <v>8261.3</v>
      </c>
      <c r="F57" s="329">
        <v>109.67178427320147</v>
      </c>
      <c r="G57" s="528">
        <v>-3.0580034968727574</v>
      </c>
    </row>
    <row r="58" spans="1:7" ht="15" customHeight="1">
      <c r="A58" s="1501">
        <v>52</v>
      </c>
      <c r="B58" s="1123" t="s">
        <v>490</v>
      </c>
      <c r="C58" s="276">
        <v>165.7</v>
      </c>
      <c r="D58" s="276">
        <v>284.7</v>
      </c>
      <c r="E58" s="526">
        <v>280.7</v>
      </c>
      <c r="F58" s="329">
        <v>71.81653590826795</v>
      </c>
      <c r="G58" s="528">
        <v>-1.4049877063575735</v>
      </c>
    </row>
    <row r="59" spans="1:7" ht="15" customHeight="1">
      <c r="A59" s="1501">
        <v>53</v>
      </c>
      <c r="B59" s="1123" t="s">
        <v>491</v>
      </c>
      <c r="C59" s="276">
        <v>775.5</v>
      </c>
      <c r="D59" s="276">
        <v>325.5</v>
      </c>
      <c r="E59" s="526">
        <v>1896</v>
      </c>
      <c r="F59" s="329">
        <v>-58.02707930367505</v>
      </c>
      <c r="G59" s="528">
        <v>482.48847926267285</v>
      </c>
    </row>
    <row r="60" spans="1:7" ht="15" customHeight="1">
      <c r="A60" s="1501">
        <v>54</v>
      </c>
      <c r="B60" s="1123" t="s">
        <v>427</v>
      </c>
      <c r="C60" s="276">
        <v>2927.3</v>
      </c>
      <c r="D60" s="276">
        <v>1910.5</v>
      </c>
      <c r="E60" s="526">
        <v>1693.2</v>
      </c>
      <c r="F60" s="329">
        <v>-34.735080107949315</v>
      </c>
      <c r="G60" s="528">
        <v>-11.373985867573921</v>
      </c>
    </row>
    <row r="61" spans="1:7" ht="15" customHeight="1">
      <c r="A61" s="1501">
        <v>55</v>
      </c>
      <c r="B61" s="1123" t="s">
        <v>492</v>
      </c>
      <c r="C61" s="276">
        <v>2173</v>
      </c>
      <c r="D61" s="276">
        <v>2735.2</v>
      </c>
      <c r="E61" s="526">
        <v>1638.3</v>
      </c>
      <c r="F61" s="329">
        <v>25.872066267832523</v>
      </c>
      <c r="G61" s="528">
        <v>-40.10310032173151</v>
      </c>
    </row>
    <row r="62" spans="1:7" ht="15" customHeight="1">
      <c r="A62" s="1501">
        <v>56</v>
      </c>
      <c r="B62" s="1123" t="s">
        <v>493</v>
      </c>
      <c r="C62" s="276">
        <v>475.1</v>
      </c>
      <c r="D62" s="276">
        <v>194.6</v>
      </c>
      <c r="E62" s="526">
        <v>99.7</v>
      </c>
      <c r="F62" s="329">
        <v>-59.040202062723644</v>
      </c>
      <c r="G62" s="528">
        <v>-48.766700924974316</v>
      </c>
    </row>
    <row r="63" spans="1:7" ht="15" customHeight="1">
      <c r="A63" s="1501">
        <v>57</v>
      </c>
      <c r="B63" s="1123" t="s">
        <v>494</v>
      </c>
      <c r="C63" s="276">
        <v>5502.1</v>
      </c>
      <c r="D63" s="276">
        <v>4235.9</v>
      </c>
      <c r="E63" s="526">
        <v>4113.1</v>
      </c>
      <c r="F63" s="329">
        <v>-23.01303138801549</v>
      </c>
      <c r="G63" s="528">
        <v>-2.8990297221369588</v>
      </c>
    </row>
    <row r="64" spans="1:7" ht="15" customHeight="1">
      <c r="A64" s="1501">
        <v>58</v>
      </c>
      <c r="B64" s="1123" t="s">
        <v>495</v>
      </c>
      <c r="C64" s="276">
        <v>261</v>
      </c>
      <c r="D64" s="276">
        <v>351.2</v>
      </c>
      <c r="E64" s="526">
        <v>416</v>
      </c>
      <c r="F64" s="329">
        <v>34.55938697318007</v>
      </c>
      <c r="G64" s="528">
        <v>18.45102505694763</v>
      </c>
    </row>
    <row r="65" spans="1:7" ht="15" customHeight="1">
      <c r="A65" s="1501">
        <v>59</v>
      </c>
      <c r="B65" s="1123" t="s">
        <v>496</v>
      </c>
      <c r="C65" s="276">
        <v>145.7</v>
      </c>
      <c r="D65" s="276">
        <v>158.2</v>
      </c>
      <c r="E65" s="526">
        <v>167.1</v>
      </c>
      <c r="F65" s="329">
        <v>8.579272477693877</v>
      </c>
      <c r="G65" s="528">
        <v>5.625790139064506</v>
      </c>
    </row>
    <row r="66" spans="1:7" ht="15" customHeight="1">
      <c r="A66" s="1501">
        <v>60</v>
      </c>
      <c r="B66" s="1123" t="s">
        <v>497</v>
      </c>
      <c r="C66" s="276">
        <v>1818.6</v>
      </c>
      <c r="D66" s="276">
        <v>1701.4</v>
      </c>
      <c r="E66" s="526">
        <v>2817.5</v>
      </c>
      <c r="F66" s="329">
        <v>-6.444517760914977</v>
      </c>
      <c r="G66" s="528">
        <v>65.59891853767485</v>
      </c>
    </row>
    <row r="67" spans="1:7" ht="15" customHeight="1">
      <c r="A67" s="1501">
        <v>61</v>
      </c>
      <c r="B67" s="1123" t="s">
        <v>498</v>
      </c>
      <c r="C67" s="276">
        <v>232.2</v>
      </c>
      <c r="D67" s="276">
        <v>201.9</v>
      </c>
      <c r="E67" s="526">
        <v>185.3</v>
      </c>
      <c r="F67" s="329">
        <v>-13.049095607235145</v>
      </c>
      <c r="G67" s="528">
        <v>-8.221892025755338</v>
      </c>
    </row>
    <row r="68" spans="1:7" ht="15" customHeight="1">
      <c r="A68" s="1501">
        <v>62</v>
      </c>
      <c r="B68" s="1123" t="s">
        <v>500</v>
      </c>
      <c r="C68" s="276">
        <v>1019.7</v>
      </c>
      <c r="D68" s="276">
        <v>1426.5</v>
      </c>
      <c r="E68" s="526">
        <v>1783.8</v>
      </c>
      <c r="F68" s="329">
        <v>39.89408649602825</v>
      </c>
      <c r="G68" s="528">
        <v>25.047318611987365</v>
      </c>
    </row>
    <row r="69" spans="1:7" ht="15" customHeight="1">
      <c r="A69" s="1501">
        <v>63</v>
      </c>
      <c r="B69" s="1123" t="s">
        <v>501</v>
      </c>
      <c r="C69" s="276">
        <v>90</v>
      </c>
      <c r="D69" s="276">
        <v>126.5</v>
      </c>
      <c r="E69" s="526">
        <v>181.3</v>
      </c>
      <c r="F69" s="329">
        <v>40.55555555555554</v>
      </c>
      <c r="G69" s="528">
        <v>43.32015810276678</v>
      </c>
    </row>
    <row r="70" spans="1:7" ht="15" customHeight="1">
      <c r="A70" s="1501">
        <v>64</v>
      </c>
      <c r="B70" s="1123" t="s">
        <v>502</v>
      </c>
      <c r="C70" s="276">
        <v>283.8</v>
      </c>
      <c r="D70" s="276">
        <v>303.8</v>
      </c>
      <c r="E70" s="526">
        <v>96.6</v>
      </c>
      <c r="F70" s="329">
        <v>7.047216349541927</v>
      </c>
      <c r="G70" s="528">
        <v>-68.20276497695852</v>
      </c>
    </row>
    <row r="71" spans="1:7" ht="15" customHeight="1">
      <c r="A71" s="1112"/>
      <c r="B71" s="1117" t="s">
        <v>377</v>
      </c>
      <c r="C71" s="1126">
        <v>25287.1</v>
      </c>
      <c r="D71" s="1126">
        <v>26329.4</v>
      </c>
      <c r="E71" s="1126">
        <v>32982.8</v>
      </c>
      <c r="F71" s="988">
        <v>4.121864507990082</v>
      </c>
      <c r="G71" s="991">
        <v>25.269850433356055</v>
      </c>
    </row>
    <row r="72" spans="1:7" ht="15" customHeight="1" thickBot="1">
      <c r="A72" s="1118"/>
      <c r="B72" s="1124" t="s">
        <v>432</v>
      </c>
      <c r="C72" s="1100">
        <v>122032</v>
      </c>
      <c r="D72" s="1100">
        <v>157220.9</v>
      </c>
      <c r="E72" s="1120">
        <v>133270</v>
      </c>
      <c r="F72" s="1121">
        <v>28.835797167955945</v>
      </c>
      <c r="G72" s="1122">
        <v>-15.233916101485235</v>
      </c>
    </row>
    <row r="73" spans="1:7" ht="13.5" thickTop="1">
      <c r="A73" s="566" t="s">
        <v>596</v>
      </c>
      <c r="B73" s="18"/>
      <c r="C73" s="18"/>
      <c r="D73" s="18"/>
      <c r="E73" s="100"/>
      <c r="F73" s="18"/>
      <c r="G73" s="18"/>
    </row>
    <row r="74" ht="12.75">
      <c r="A74" s="566" t="s">
        <v>379</v>
      </c>
    </row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mergeCells count="5">
    <mergeCell ref="A1:G1"/>
    <mergeCell ref="A2:G2"/>
    <mergeCell ref="A3:G3"/>
    <mergeCell ref="C4:E4"/>
    <mergeCell ref="F4:G4"/>
  </mergeCells>
  <printOptions horizontalCentered="1"/>
  <pageMargins left="0.75" right="0.75" top="0.5" bottom="0.25" header="0.5" footer="0.32"/>
  <pageSetup fitToHeight="1" fitToWidth="1" horizontalDpi="600" verticalDpi="600" orientation="portrait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1">
      <selection activeCell="N62" sqref="N62"/>
    </sheetView>
  </sheetViews>
  <sheetFormatPr defaultColWidth="9.140625" defaultRowHeight="12.75"/>
  <cols>
    <col min="1" max="1" width="4.57421875" style="18" customWidth="1"/>
    <col min="2" max="2" width="4.421875" style="18" customWidth="1"/>
    <col min="3" max="3" width="3.8515625" style="18" customWidth="1"/>
    <col min="4" max="4" width="4.28125" style="18" customWidth="1"/>
    <col min="5" max="5" width="21.8515625" style="18" customWidth="1"/>
    <col min="6" max="6" width="9.140625" style="18" hidden="1" customWidth="1"/>
    <col min="7" max="7" width="9.140625" style="18" customWidth="1"/>
    <col min="8" max="8" width="9.28125" style="18" customWidth="1"/>
    <col min="9" max="9" width="10.00390625" style="18" customWidth="1"/>
    <col min="10" max="10" width="8.8515625" style="18" customWidth="1"/>
    <col min="11" max="11" width="10.140625" style="18" customWidth="1"/>
    <col min="12" max="16384" width="9.140625" style="18" customWidth="1"/>
  </cols>
  <sheetData>
    <row r="1" spans="1:11" ht="12.75">
      <c r="A1" s="1656" t="s">
        <v>1474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</row>
    <row r="2" spans="1:11" ht="15.75">
      <c r="A2" s="1609" t="s">
        <v>721</v>
      </c>
      <c r="B2" s="1609"/>
      <c r="C2" s="1609"/>
      <c r="D2" s="1609"/>
      <c r="E2" s="1609"/>
      <c r="F2" s="1609"/>
      <c r="G2" s="1609"/>
      <c r="H2" s="1609"/>
      <c r="I2" s="1609"/>
      <c r="J2" s="1609"/>
      <c r="K2" s="1609"/>
    </row>
    <row r="3" spans="1:13" s="20" customFormat="1" ht="15.75" thickBot="1">
      <c r="A3" s="1657"/>
      <c r="B3" s="1657"/>
      <c r="C3" s="1657"/>
      <c r="D3" s="1657"/>
      <c r="E3" s="1657"/>
      <c r="K3" s="1502" t="s">
        <v>1322</v>
      </c>
      <c r="M3" s="20" t="s">
        <v>760</v>
      </c>
    </row>
    <row r="4" spans="1:11" s="20" customFormat="1" ht="13.5" thickTop="1">
      <c r="A4" s="1578" t="s">
        <v>1498</v>
      </c>
      <c r="B4" s="1577"/>
      <c r="C4" s="1577"/>
      <c r="D4" s="1577"/>
      <c r="E4" s="1658"/>
      <c r="F4" s="1566" t="s">
        <v>1640</v>
      </c>
      <c r="G4" s="1568"/>
      <c r="H4" s="1568"/>
      <c r="I4" s="1567"/>
      <c r="J4" s="1661" t="s">
        <v>759</v>
      </c>
      <c r="K4" s="1662"/>
    </row>
    <row r="5" spans="1:11" s="20" customFormat="1" ht="15.75">
      <c r="A5" s="1579"/>
      <c r="B5" s="1659"/>
      <c r="C5" s="1659"/>
      <c r="D5" s="1659"/>
      <c r="E5" s="1660"/>
      <c r="F5" s="292" t="s">
        <v>761</v>
      </c>
      <c r="G5" s="292" t="s">
        <v>1509</v>
      </c>
      <c r="H5" s="292" t="s">
        <v>1719</v>
      </c>
      <c r="I5" s="292" t="s">
        <v>885</v>
      </c>
      <c r="J5" s="292" t="s">
        <v>31</v>
      </c>
      <c r="K5" s="316" t="s">
        <v>1686</v>
      </c>
    </row>
    <row r="6" spans="1:11" s="20" customFormat="1" ht="15" customHeight="1">
      <c r="A6" s="520" t="s">
        <v>1641</v>
      </c>
      <c r="B6" s="48"/>
      <c r="C6" s="48"/>
      <c r="D6" s="48"/>
      <c r="E6" s="114"/>
      <c r="F6" s="408">
        <v>8766.7</v>
      </c>
      <c r="G6" s="408">
        <v>41437.3</v>
      </c>
      <c r="H6" s="408">
        <v>-28135.199999999895</v>
      </c>
      <c r="I6" s="408">
        <v>-11905.8</v>
      </c>
      <c r="J6" s="409">
        <v>-167.89824626604508</v>
      </c>
      <c r="K6" s="685">
        <v>-57.683613409536655</v>
      </c>
    </row>
    <row r="7" spans="1:11" s="20" customFormat="1" ht="15" customHeight="1">
      <c r="A7" s="301"/>
      <c r="B7" s="20" t="s">
        <v>1642</v>
      </c>
      <c r="E7" s="113"/>
      <c r="F7" s="410">
        <v>33692.2</v>
      </c>
      <c r="G7" s="410">
        <v>69906.8</v>
      </c>
      <c r="H7" s="410">
        <v>63177.5</v>
      </c>
      <c r="I7" s="410">
        <v>68873</v>
      </c>
      <c r="J7" s="410">
        <v>-9.626102181762008</v>
      </c>
      <c r="K7" s="553">
        <v>9.015076569981403</v>
      </c>
    </row>
    <row r="8" spans="1:11" s="20" customFormat="1" ht="15" customHeight="1">
      <c r="A8" s="301"/>
      <c r="C8" s="20" t="s">
        <v>1643</v>
      </c>
      <c r="E8" s="113"/>
      <c r="F8" s="410">
        <v>0</v>
      </c>
      <c r="G8" s="410">
        <v>0</v>
      </c>
      <c r="H8" s="410">
        <v>0</v>
      </c>
      <c r="I8" s="410">
        <v>0</v>
      </c>
      <c r="J8" s="276" t="s">
        <v>1636</v>
      </c>
      <c r="K8" s="1034" t="s">
        <v>1636</v>
      </c>
    </row>
    <row r="9" spans="1:11" s="20" customFormat="1" ht="15" customHeight="1">
      <c r="A9" s="301"/>
      <c r="C9" s="20" t="s">
        <v>1644</v>
      </c>
      <c r="E9" s="113"/>
      <c r="F9" s="410">
        <v>33692.2</v>
      </c>
      <c r="G9" s="410">
        <v>69906.8</v>
      </c>
      <c r="H9" s="410">
        <v>63177.5</v>
      </c>
      <c r="I9" s="410">
        <v>68873</v>
      </c>
      <c r="J9" s="410">
        <v>-9.626102181762008</v>
      </c>
      <c r="K9" s="553">
        <v>9.015076569981403</v>
      </c>
    </row>
    <row r="10" spans="1:11" s="20" customFormat="1" ht="15" customHeight="1">
      <c r="A10" s="301"/>
      <c r="B10" s="20" t="s">
        <v>1645</v>
      </c>
      <c r="E10" s="113"/>
      <c r="F10" s="410">
        <v>-79566</v>
      </c>
      <c r="G10" s="410">
        <v>-279227.8</v>
      </c>
      <c r="H10" s="410">
        <v>-366692.5</v>
      </c>
      <c r="I10" s="410">
        <v>-387614.8</v>
      </c>
      <c r="J10" s="410">
        <v>31.32377936580815</v>
      </c>
      <c r="K10" s="553">
        <v>5.705679827103083</v>
      </c>
    </row>
    <row r="11" spans="1:11" s="20" customFormat="1" ht="15" customHeight="1">
      <c r="A11" s="301"/>
      <c r="C11" s="20" t="s">
        <v>1643</v>
      </c>
      <c r="E11" s="113"/>
      <c r="F11" s="410">
        <v>-14032.9</v>
      </c>
      <c r="G11" s="410">
        <v>-41356.7</v>
      </c>
      <c r="H11" s="410">
        <v>-51607.2</v>
      </c>
      <c r="I11" s="410">
        <v>-75076.2</v>
      </c>
      <c r="J11" s="410">
        <v>24.78558492336188</v>
      </c>
      <c r="K11" s="553">
        <v>45.47621262149468</v>
      </c>
    </row>
    <row r="12" spans="1:11" s="20" customFormat="1" ht="15" customHeight="1">
      <c r="A12" s="301"/>
      <c r="C12" s="20" t="s">
        <v>1644</v>
      </c>
      <c r="E12" s="113"/>
      <c r="F12" s="410">
        <v>-65533.1</v>
      </c>
      <c r="G12" s="410">
        <v>-237871.1</v>
      </c>
      <c r="H12" s="410">
        <v>-315085.3</v>
      </c>
      <c r="I12" s="410">
        <v>-312538.6</v>
      </c>
      <c r="J12" s="410">
        <v>32.460521685904666</v>
      </c>
      <c r="K12" s="553">
        <v>-0.8082573195258647</v>
      </c>
    </row>
    <row r="13" spans="1:11" s="20" customFormat="1" ht="15" customHeight="1">
      <c r="A13" s="301"/>
      <c r="B13" s="20" t="s">
        <v>1646</v>
      </c>
      <c r="E13" s="113"/>
      <c r="F13" s="410">
        <v>-45873.8</v>
      </c>
      <c r="G13" s="410">
        <v>-209321</v>
      </c>
      <c r="H13" s="410">
        <v>-303515</v>
      </c>
      <c r="I13" s="410">
        <v>-318741.8</v>
      </c>
      <c r="J13" s="410">
        <v>44.999785019181076</v>
      </c>
      <c r="K13" s="553">
        <v>5.016819597054507</v>
      </c>
    </row>
    <row r="14" spans="1:11" s="20" customFormat="1" ht="15" customHeight="1">
      <c r="A14" s="301"/>
      <c r="B14" s="20" t="s">
        <v>1647</v>
      </c>
      <c r="E14" s="113"/>
      <c r="F14" s="410">
        <v>-81.29999999999836</v>
      </c>
      <c r="G14" s="410">
        <v>-10478</v>
      </c>
      <c r="H14" s="410">
        <v>-16385.3</v>
      </c>
      <c r="I14" s="410">
        <v>-8572.1</v>
      </c>
      <c r="J14" s="410">
        <v>56.37812559648788</v>
      </c>
      <c r="K14" s="553">
        <v>-47.68420474449658</v>
      </c>
    </row>
    <row r="15" spans="1:11" s="20" customFormat="1" ht="15" customHeight="1">
      <c r="A15" s="301"/>
      <c r="C15" s="20" t="s">
        <v>1614</v>
      </c>
      <c r="E15" s="113"/>
      <c r="F15" s="410">
        <v>14897.1</v>
      </c>
      <c r="G15" s="410">
        <v>52830.1</v>
      </c>
      <c r="H15" s="410">
        <v>51120.5</v>
      </c>
      <c r="I15" s="410">
        <v>53012.5</v>
      </c>
      <c r="J15" s="410">
        <v>-3.2360340033427804</v>
      </c>
      <c r="K15" s="553">
        <v>3.701059261939932</v>
      </c>
    </row>
    <row r="16" spans="1:11" s="20" customFormat="1" ht="15" customHeight="1">
      <c r="A16" s="301"/>
      <c r="D16" s="20" t="s">
        <v>1648</v>
      </c>
      <c r="E16" s="113"/>
      <c r="F16" s="410">
        <v>6683.2</v>
      </c>
      <c r="G16" s="410">
        <v>27959.8</v>
      </c>
      <c r="H16" s="410">
        <v>28138.6</v>
      </c>
      <c r="I16" s="410">
        <v>24610.7</v>
      </c>
      <c r="J16" s="410">
        <v>0.6394895528580236</v>
      </c>
      <c r="K16" s="553">
        <v>-12.537581827098705</v>
      </c>
    </row>
    <row r="17" spans="1:11" s="20" customFormat="1" ht="15" customHeight="1">
      <c r="A17" s="301"/>
      <c r="D17" s="20" t="s">
        <v>1649</v>
      </c>
      <c r="E17" s="113"/>
      <c r="F17" s="410">
        <v>3645.3</v>
      </c>
      <c r="G17" s="410">
        <v>12734.4</v>
      </c>
      <c r="H17" s="410">
        <v>6635.6</v>
      </c>
      <c r="I17" s="410">
        <v>5534.6</v>
      </c>
      <c r="J17" s="410">
        <v>-47.892323156175394</v>
      </c>
      <c r="K17" s="553">
        <v>-16.59232021218881</v>
      </c>
    </row>
    <row r="18" spans="1:11" s="20" customFormat="1" ht="15" customHeight="1">
      <c r="A18" s="301"/>
      <c r="D18" s="20" t="s">
        <v>1644</v>
      </c>
      <c r="E18" s="113"/>
      <c r="F18" s="410">
        <v>4568.6</v>
      </c>
      <c r="G18" s="410">
        <v>12135.9</v>
      </c>
      <c r="H18" s="410">
        <v>16346.3</v>
      </c>
      <c r="I18" s="410">
        <v>22867.2</v>
      </c>
      <c r="J18" s="410">
        <v>34.6937598365181</v>
      </c>
      <c r="K18" s="553">
        <v>39.89220802261062</v>
      </c>
    </row>
    <row r="19" spans="1:11" s="20" customFormat="1" ht="15" customHeight="1">
      <c r="A19" s="301"/>
      <c r="C19" s="20" t="s">
        <v>1615</v>
      </c>
      <c r="E19" s="113"/>
      <c r="F19" s="410">
        <v>-14978.4</v>
      </c>
      <c r="G19" s="410">
        <v>-63308.1</v>
      </c>
      <c r="H19" s="410">
        <v>-67505.8</v>
      </c>
      <c r="I19" s="410">
        <v>-61584.6</v>
      </c>
      <c r="J19" s="410">
        <v>6.630589134723678</v>
      </c>
      <c r="K19" s="553">
        <v>-8.771394457957683</v>
      </c>
    </row>
    <row r="20" spans="1:11" s="20" customFormat="1" ht="15" customHeight="1">
      <c r="A20" s="301"/>
      <c r="D20" s="20" t="s">
        <v>1650</v>
      </c>
      <c r="E20" s="113"/>
      <c r="F20" s="410">
        <v>-5955.7</v>
      </c>
      <c r="G20" s="410">
        <v>-22116.2</v>
      </c>
      <c r="H20" s="410">
        <v>-22964.6</v>
      </c>
      <c r="I20" s="410">
        <v>-18502.2</v>
      </c>
      <c r="J20" s="410">
        <v>3.836102042846406</v>
      </c>
      <c r="K20" s="553">
        <v>-19.43164696968377</v>
      </c>
    </row>
    <row r="21" spans="1:11" s="20" customFormat="1" ht="15" customHeight="1">
      <c r="A21" s="301"/>
      <c r="D21" s="20" t="s">
        <v>1648</v>
      </c>
      <c r="E21" s="113"/>
      <c r="F21" s="410">
        <v>-5019.1</v>
      </c>
      <c r="G21" s="410">
        <v>-31396.3</v>
      </c>
      <c r="H21" s="410">
        <v>-32288.2</v>
      </c>
      <c r="I21" s="410">
        <v>-27642.9</v>
      </c>
      <c r="J21" s="410">
        <v>2.8407806015358688</v>
      </c>
      <c r="K21" s="553">
        <v>-14.386989674246323</v>
      </c>
    </row>
    <row r="22" spans="1:11" s="20" customFormat="1" ht="15" customHeight="1">
      <c r="A22" s="301"/>
      <c r="E22" s="113" t="s">
        <v>1616</v>
      </c>
      <c r="F22" s="410"/>
      <c r="G22" s="95">
        <v>-12126</v>
      </c>
      <c r="H22" s="410">
        <v>-12342.6</v>
      </c>
      <c r="I22" s="410">
        <v>-7166.7</v>
      </c>
      <c r="J22" s="410">
        <v>1.7862444334487861</v>
      </c>
      <c r="K22" s="553">
        <v>-41.935248651013566</v>
      </c>
    </row>
    <row r="23" spans="1:11" s="20" customFormat="1" ht="15" customHeight="1">
      <c r="A23" s="301"/>
      <c r="D23" s="84" t="s">
        <v>510</v>
      </c>
      <c r="E23" s="113"/>
      <c r="F23" s="410"/>
      <c r="G23" s="95">
        <v>-980.4</v>
      </c>
      <c r="H23" s="410">
        <v>-1874.5</v>
      </c>
      <c r="I23" s="410">
        <v>-1154.6</v>
      </c>
      <c r="J23" s="410">
        <v>91.19747042023664</v>
      </c>
      <c r="K23" s="553">
        <v>-38.404907975460134</v>
      </c>
    </row>
    <row r="24" spans="1:11" s="20" customFormat="1" ht="15" customHeight="1">
      <c r="A24" s="301"/>
      <c r="D24" s="20" t="s">
        <v>1644</v>
      </c>
      <c r="E24" s="113"/>
      <c r="F24" s="410">
        <v>-4003.6</v>
      </c>
      <c r="G24" s="410">
        <v>-9795.6</v>
      </c>
      <c r="H24" s="410">
        <v>-12253</v>
      </c>
      <c r="I24" s="410">
        <v>-14284.9</v>
      </c>
      <c r="J24" s="410">
        <v>25.086773653477067</v>
      </c>
      <c r="K24" s="553">
        <v>16.582877662613228</v>
      </c>
    </row>
    <row r="25" spans="1:11" s="20" customFormat="1" ht="15" customHeight="1">
      <c r="A25" s="301"/>
      <c r="B25" s="20" t="s">
        <v>1651</v>
      </c>
      <c r="E25" s="113"/>
      <c r="F25" s="410">
        <v>-45955.1</v>
      </c>
      <c r="G25" s="410">
        <v>-219799</v>
      </c>
      <c r="H25" s="410">
        <v>-319900.3</v>
      </c>
      <c r="I25" s="410">
        <v>-327313.9</v>
      </c>
      <c r="J25" s="410">
        <v>45.54219991901692</v>
      </c>
      <c r="K25" s="553">
        <v>2.3174720373816626</v>
      </c>
    </row>
    <row r="26" spans="1:11" s="20" customFormat="1" ht="15" customHeight="1">
      <c r="A26" s="301"/>
      <c r="B26" s="20" t="s">
        <v>1652</v>
      </c>
      <c r="E26" s="113"/>
      <c r="F26" s="410">
        <v>-703.3</v>
      </c>
      <c r="G26" s="410">
        <v>11749.5</v>
      </c>
      <c r="H26" s="410">
        <v>9117.4</v>
      </c>
      <c r="I26" s="410">
        <v>7549.4</v>
      </c>
      <c r="J26" s="410">
        <v>-22.401804332099246</v>
      </c>
      <c r="K26" s="553">
        <v>-17.197885362054976</v>
      </c>
    </row>
    <row r="27" spans="1:11" s="20" customFormat="1" ht="15" customHeight="1">
      <c r="A27" s="301"/>
      <c r="C27" s="20" t="s">
        <v>1617</v>
      </c>
      <c r="E27" s="113"/>
      <c r="F27" s="410">
        <v>2561.1</v>
      </c>
      <c r="G27" s="410">
        <v>16506.6</v>
      </c>
      <c r="H27" s="410">
        <v>14917.9</v>
      </c>
      <c r="I27" s="410">
        <v>17504</v>
      </c>
      <c r="J27" s="410">
        <v>-9.624634994487039</v>
      </c>
      <c r="K27" s="553">
        <v>17.335549909839855</v>
      </c>
    </row>
    <row r="28" spans="1:11" s="20" customFormat="1" ht="15" customHeight="1">
      <c r="A28" s="301"/>
      <c r="C28" s="20" t="s">
        <v>1618</v>
      </c>
      <c r="E28" s="113"/>
      <c r="F28" s="410">
        <v>-3264.4</v>
      </c>
      <c r="G28" s="410">
        <v>-4757.1</v>
      </c>
      <c r="H28" s="410">
        <v>-5800.5</v>
      </c>
      <c r="I28" s="410">
        <v>-9954.6</v>
      </c>
      <c r="J28" s="410">
        <v>21.933530932711093</v>
      </c>
      <c r="K28" s="553">
        <v>71.61623997931213</v>
      </c>
    </row>
    <row r="29" spans="1:11" s="20" customFormat="1" ht="15" customHeight="1">
      <c r="A29" s="301"/>
      <c r="B29" s="20" t="s">
        <v>1619</v>
      </c>
      <c r="E29" s="113"/>
      <c r="F29" s="410">
        <v>-46658.4</v>
      </c>
      <c r="G29" s="410">
        <v>-208049.5</v>
      </c>
      <c r="H29" s="410">
        <v>-310782.9</v>
      </c>
      <c r="I29" s="410">
        <v>-319764.5</v>
      </c>
      <c r="J29" s="410">
        <v>49.3793063669944</v>
      </c>
      <c r="K29" s="553">
        <v>2.889991695167268</v>
      </c>
    </row>
    <row r="30" spans="1:11" s="20" customFormat="1" ht="15" customHeight="1">
      <c r="A30" s="301"/>
      <c r="B30" s="84" t="s">
        <v>1653</v>
      </c>
      <c r="E30" s="113"/>
      <c r="F30" s="410">
        <v>55425.1</v>
      </c>
      <c r="G30" s="410">
        <v>249486.8</v>
      </c>
      <c r="H30" s="410">
        <v>282647.7</v>
      </c>
      <c r="I30" s="410">
        <v>307858.7</v>
      </c>
      <c r="J30" s="410">
        <v>13.29164508903878</v>
      </c>
      <c r="K30" s="553">
        <v>8.919584344751428</v>
      </c>
    </row>
    <row r="31" spans="1:11" s="20" customFormat="1" ht="15" customHeight="1">
      <c r="A31" s="301"/>
      <c r="C31" s="20" t="s">
        <v>1620</v>
      </c>
      <c r="E31" s="113"/>
      <c r="F31" s="410">
        <v>57289.5</v>
      </c>
      <c r="G31" s="410">
        <v>257461.3</v>
      </c>
      <c r="H31" s="410">
        <v>287770.6</v>
      </c>
      <c r="I31" s="410">
        <v>311156.7</v>
      </c>
      <c r="J31" s="410">
        <v>11.7723712262775</v>
      </c>
      <c r="K31" s="553">
        <v>8.126646710956592</v>
      </c>
    </row>
    <row r="32" spans="1:11" s="20" customFormat="1" ht="15" customHeight="1">
      <c r="A32" s="301"/>
      <c r="D32" s="20" t="s">
        <v>1654</v>
      </c>
      <c r="E32" s="113"/>
      <c r="F32" s="410">
        <v>12710.5</v>
      </c>
      <c r="G32" s="410">
        <v>26796.2</v>
      </c>
      <c r="H32" s="410">
        <v>26673.6</v>
      </c>
      <c r="I32" s="410">
        <v>25780</v>
      </c>
      <c r="J32" s="410">
        <v>-0.45752755987788873</v>
      </c>
      <c r="K32" s="553">
        <v>-3.3501289664687164</v>
      </c>
    </row>
    <row r="33" spans="1:11" s="20" customFormat="1" ht="15" customHeight="1">
      <c r="A33" s="301"/>
      <c r="D33" s="20" t="s">
        <v>1621</v>
      </c>
      <c r="E33" s="113"/>
      <c r="F33" s="410">
        <v>36060</v>
      </c>
      <c r="G33" s="410">
        <v>209698.5</v>
      </c>
      <c r="H33" s="410">
        <v>231725.3</v>
      </c>
      <c r="I33" s="410">
        <v>253551.6</v>
      </c>
      <c r="J33" s="410">
        <v>10.504033171434216</v>
      </c>
      <c r="K33" s="553">
        <v>9.419040562251965</v>
      </c>
    </row>
    <row r="34" spans="1:11" s="20" customFormat="1" ht="15" customHeight="1">
      <c r="A34" s="301"/>
      <c r="D34" s="20" t="s">
        <v>1655</v>
      </c>
      <c r="E34" s="113"/>
      <c r="F34" s="410">
        <v>7269.6</v>
      </c>
      <c r="G34" s="410">
        <v>17755.4</v>
      </c>
      <c r="H34" s="410">
        <v>25850.7</v>
      </c>
      <c r="I34" s="410">
        <v>28993.4</v>
      </c>
      <c r="J34" s="410">
        <v>45.59345325929013</v>
      </c>
      <c r="K34" s="553">
        <v>12.157117602231281</v>
      </c>
    </row>
    <row r="35" spans="1:11" s="20" customFormat="1" ht="15" customHeight="1">
      <c r="A35" s="301"/>
      <c r="D35" s="20" t="s">
        <v>1656</v>
      </c>
      <c r="E35" s="113"/>
      <c r="F35" s="410">
        <v>1249.4</v>
      </c>
      <c r="G35" s="410">
        <v>3211.2</v>
      </c>
      <c r="H35" s="410">
        <v>3521</v>
      </c>
      <c r="I35" s="410">
        <v>2831.7</v>
      </c>
      <c r="J35" s="410">
        <v>9.647483806676647</v>
      </c>
      <c r="K35" s="1034">
        <v>-19.57682476569157</v>
      </c>
    </row>
    <row r="36" spans="1:11" s="20" customFormat="1" ht="15" customHeight="1">
      <c r="A36" s="301"/>
      <c r="C36" s="20" t="s">
        <v>1622</v>
      </c>
      <c r="E36" s="113"/>
      <c r="F36" s="410">
        <v>-1864.4</v>
      </c>
      <c r="G36" s="410">
        <v>-7974.5</v>
      </c>
      <c r="H36" s="410">
        <v>-5122.9</v>
      </c>
      <c r="I36" s="410">
        <v>-3298</v>
      </c>
      <c r="J36" s="410">
        <v>-35.758981754341974</v>
      </c>
      <c r="K36" s="553">
        <v>-35.622401374221624</v>
      </c>
    </row>
    <row r="37" spans="1:11" s="20" customFormat="1" ht="15" customHeight="1">
      <c r="A37" s="301" t="s">
        <v>1657</v>
      </c>
      <c r="B37" s="20" t="s">
        <v>1658</v>
      </c>
      <c r="E37" s="113"/>
      <c r="F37" s="410">
        <v>696.8</v>
      </c>
      <c r="G37" s="410">
        <v>6231</v>
      </c>
      <c r="H37" s="410">
        <v>12578.3</v>
      </c>
      <c r="I37" s="410">
        <v>15906.1</v>
      </c>
      <c r="J37" s="410">
        <v>101.86647408120686</v>
      </c>
      <c r="K37" s="553">
        <v>26.456675385385964</v>
      </c>
    </row>
    <row r="38" spans="1:11" s="20" customFormat="1" ht="15" customHeight="1">
      <c r="A38" s="301" t="s">
        <v>1659</v>
      </c>
      <c r="E38" s="113"/>
      <c r="F38" s="410">
        <v>9463.5</v>
      </c>
      <c r="G38" s="410">
        <v>47668.3</v>
      </c>
      <c r="H38" s="410">
        <v>-15556.899999999907</v>
      </c>
      <c r="I38" s="410">
        <v>4000.3000000000466</v>
      </c>
      <c r="J38" s="410">
        <v>-132.63573485943468</v>
      </c>
      <c r="K38" s="1034">
        <v>-125.71399186213236</v>
      </c>
    </row>
    <row r="39" spans="1:11" s="20" customFormat="1" ht="15" customHeight="1">
      <c r="A39" s="301" t="s">
        <v>1660</v>
      </c>
      <c r="B39" s="20" t="s">
        <v>1661</v>
      </c>
      <c r="E39" s="113"/>
      <c r="F39" s="410">
        <v>-19751.1</v>
      </c>
      <c r="G39" s="410">
        <v>21201.7</v>
      </c>
      <c r="H39" s="410">
        <v>5898.2</v>
      </c>
      <c r="I39" s="410">
        <v>2256.94</v>
      </c>
      <c r="J39" s="410">
        <v>-72.1805326931331</v>
      </c>
      <c r="K39" s="1034">
        <v>-61.73510562544505</v>
      </c>
    </row>
    <row r="40" spans="1:11" s="20" customFormat="1" ht="15" customHeight="1">
      <c r="A40" s="301"/>
      <c r="B40" s="20" t="s">
        <v>1662</v>
      </c>
      <c r="E40" s="113"/>
      <c r="F40" s="410">
        <v>-34.4</v>
      </c>
      <c r="G40" s="410">
        <v>1829.2</v>
      </c>
      <c r="H40" s="410">
        <v>2852</v>
      </c>
      <c r="I40" s="410">
        <v>6437.1</v>
      </c>
      <c r="J40" s="276">
        <v>55.915154165755496</v>
      </c>
      <c r="K40" s="1034">
        <v>125.70476858345023</v>
      </c>
    </row>
    <row r="41" spans="1:11" s="20" customFormat="1" ht="15" customHeight="1">
      <c r="A41" s="301"/>
      <c r="B41" s="20" t="s">
        <v>1663</v>
      </c>
      <c r="E41" s="113"/>
      <c r="F41" s="410">
        <v>0</v>
      </c>
      <c r="G41" s="410">
        <v>0</v>
      </c>
      <c r="H41" s="410">
        <v>0</v>
      </c>
      <c r="I41" s="410">
        <v>0</v>
      </c>
      <c r="J41" s="276" t="s">
        <v>1636</v>
      </c>
      <c r="K41" s="1034" t="s">
        <v>1636</v>
      </c>
    </row>
    <row r="42" spans="1:11" s="20" customFormat="1" ht="15" customHeight="1">
      <c r="A42" s="301"/>
      <c r="B42" s="20" t="s">
        <v>1623</v>
      </c>
      <c r="E42" s="113"/>
      <c r="F42" s="410">
        <v>-18003.4</v>
      </c>
      <c r="G42" s="410">
        <v>-17675.1</v>
      </c>
      <c r="H42" s="410">
        <v>-18253.9</v>
      </c>
      <c r="I42" s="410">
        <v>-25762.16</v>
      </c>
      <c r="J42" s="410">
        <v>3.274663226799305</v>
      </c>
      <c r="K42" s="553">
        <v>41.13236075578368</v>
      </c>
    </row>
    <row r="43" spans="1:11" s="20" customFormat="1" ht="15" customHeight="1">
      <c r="A43" s="301"/>
      <c r="C43" s="20" t="s">
        <v>1624</v>
      </c>
      <c r="E43" s="113"/>
      <c r="F43" s="410">
        <v>-1601.1</v>
      </c>
      <c r="G43" s="410">
        <v>-3024.2</v>
      </c>
      <c r="H43" s="410">
        <v>-1009</v>
      </c>
      <c r="I43" s="410">
        <v>-6133.4</v>
      </c>
      <c r="J43" s="410">
        <v>-66.6358045102837</v>
      </c>
      <c r="K43" s="553">
        <v>507.8691774033697</v>
      </c>
    </row>
    <row r="44" spans="1:11" s="20" customFormat="1" ht="15" customHeight="1">
      <c r="A44" s="301"/>
      <c r="C44" s="20" t="s">
        <v>1644</v>
      </c>
      <c r="E44" s="113"/>
      <c r="F44" s="410">
        <v>-16402.3</v>
      </c>
      <c r="G44" s="410">
        <v>-14650.9</v>
      </c>
      <c r="H44" s="410">
        <v>-17244.9</v>
      </c>
      <c r="I44" s="410">
        <v>-19628.76</v>
      </c>
      <c r="J44" s="410">
        <v>17.705396938072084</v>
      </c>
      <c r="K44" s="553">
        <v>13.823565227980424</v>
      </c>
    </row>
    <row r="45" spans="1:11" s="20" customFormat="1" ht="15" customHeight="1">
      <c r="A45" s="301"/>
      <c r="B45" s="20" t="s">
        <v>1625</v>
      </c>
      <c r="E45" s="113"/>
      <c r="F45" s="410">
        <v>-1713.3</v>
      </c>
      <c r="G45" s="410">
        <v>37047.6</v>
      </c>
      <c r="H45" s="410">
        <v>21300.1</v>
      </c>
      <c r="I45" s="410">
        <v>21582</v>
      </c>
      <c r="J45" s="410">
        <v>-42.50612725250759</v>
      </c>
      <c r="K45" s="553">
        <v>1.323467964939141</v>
      </c>
    </row>
    <row r="46" spans="1:11" s="20" customFormat="1" ht="15" customHeight="1">
      <c r="A46" s="301"/>
      <c r="C46" s="20" t="s">
        <v>1624</v>
      </c>
      <c r="E46" s="113"/>
      <c r="F46" s="410">
        <v>1296.8</v>
      </c>
      <c r="G46" s="410">
        <v>19554.6</v>
      </c>
      <c r="H46" s="410">
        <v>21968.9</v>
      </c>
      <c r="I46" s="410">
        <v>18292.5</v>
      </c>
      <c r="J46" s="410">
        <v>12.346455565442412</v>
      </c>
      <c r="K46" s="553">
        <v>-16.734565681486103</v>
      </c>
    </row>
    <row r="47" spans="1:11" s="20" customFormat="1" ht="15" customHeight="1">
      <c r="A47" s="301"/>
      <c r="C47" s="20" t="s">
        <v>1664</v>
      </c>
      <c r="E47" s="113"/>
      <c r="F47" s="410">
        <v>-1810</v>
      </c>
      <c r="G47" s="410">
        <v>-2899</v>
      </c>
      <c r="H47" s="410">
        <v>-3933.5</v>
      </c>
      <c r="I47" s="410">
        <v>2465.9</v>
      </c>
      <c r="J47" s="410">
        <v>35.684718868575374</v>
      </c>
      <c r="K47" s="553">
        <v>-162.68971653743486</v>
      </c>
    </row>
    <row r="48" spans="1:11" s="20" customFormat="1" ht="15" customHeight="1">
      <c r="A48" s="301"/>
      <c r="D48" s="20" t="s">
        <v>1665</v>
      </c>
      <c r="E48" s="113"/>
      <c r="F48" s="410">
        <v>-1594.9</v>
      </c>
      <c r="G48" s="410">
        <v>-2832.4</v>
      </c>
      <c r="H48" s="410">
        <v>-3901.5</v>
      </c>
      <c r="I48" s="410">
        <v>2485.5</v>
      </c>
      <c r="J48" s="410">
        <v>37.74537494704137</v>
      </c>
      <c r="K48" s="553">
        <v>-163.70626682045366</v>
      </c>
    </row>
    <row r="49" spans="1:11" s="20" customFormat="1" ht="15" customHeight="1">
      <c r="A49" s="301"/>
      <c r="E49" s="113" t="s">
        <v>1666</v>
      </c>
      <c r="F49" s="410">
        <v>1702.7</v>
      </c>
      <c r="G49" s="410">
        <v>7287.9</v>
      </c>
      <c r="H49" s="410">
        <v>6841.6</v>
      </c>
      <c r="I49" s="410">
        <v>13703.1</v>
      </c>
      <c r="J49" s="410">
        <v>-6.123849119773851</v>
      </c>
      <c r="K49" s="553">
        <v>100.29086763330216</v>
      </c>
    </row>
    <row r="50" spans="1:11" s="20" customFormat="1" ht="15" customHeight="1">
      <c r="A50" s="301"/>
      <c r="E50" s="113" t="s">
        <v>1667</v>
      </c>
      <c r="F50" s="410">
        <v>-3297.6</v>
      </c>
      <c r="G50" s="410">
        <v>-10120.3</v>
      </c>
      <c r="H50" s="410">
        <v>-10743.1</v>
      </c>
      <c r="I50" s="410">
        <v>-11217.6</v>
      </c>
      <c r="J50" s="410">
        <v>6.15396776775394</v>
      </c>
      <c r="K50" s="553">
        <v>4.416788450261109</v>
      </c>
    </row>
    <row r="51" spans="1:11" s="20" customFormat="1" ht="15" customHeight="1">
      <c r="A51" s="301"/>
      <c r="D51" s="20" t="s">
        <v>1626</v>
      </c>
      <c r="E51" s="113"/>
      <c r="F51" s="410">
        <v>-215.1</v>
      </c>
      <c r="G51" s="410">
        <v>-66.6</v>
      </c>
      <c r="H51" s="410">
        <v>-32</v>
      </c>
      <c r="I51" s="410">
        <v>-19.6</v>
      </c>
      <c r="J51" s="410">
        <v>-51.95195195195195</v>
      </c>
      <c r="K51" s="553">
        <v>-38.75</v>
      </c>
    </row>
    <row r="52" spans="1:11" s="20" customFormat="1" ht="15" customHeight="1">
      <c r="A52" s="301"/>
      <c r="C52" s="20" t="s">
        <v>1627</v>
      </c>
      <c r="E52" s="113"/>
      <c r="F52" s="410">
        <v>-1200.1</v>
      </c>
      <c r="G52" s="410">
        <v>20392</v>
      </c>
      <c r="H52" s="410">
        <v>-2979.7</v>
      </c>
      <c r="I52" s="410">
        <v>422.2</v>
      </c>
      <c r="J52" s="410">
        <v>-114.61210278540604</v>
      </c>
      <c r="K52" s="553">
        <v>-114.16921166560392</v>
      </c>
    </row>
    <row r="53" spans="1:11" s="20" customFormat="1" ht="15" customHeight="1">
      <c r="A53" s="301"/>
      <c r="D53" s="20" t="s">
        <v>1272</v>
      </c>
      <c r="E53" s="113"/>
      <c r="F53" s="410">
        <v>-20.2</v>
      </c>
      <c r="G53" s="410">
        <v>-3.4</v>
      </c>
      <c r="H53" s="410">
        <v>44.8</v>
      </c>
      <c r="I53" s="410">
        <v>-7.8</v>
      </c>
      <c r="J53" s="276" t="s">
        <v>1636</v>
      </c>
      <c r="K53" s="553">
        <v>-117.41071428571429</v>
      </c>
    </row>
    <row r="54" spans="1:11" s="20" customFormat="1" ht="15" customHeight="1">
      <c r="A54" s="301"/>
      <c r="D54" s="20" t="s">
        <v>1628</v>
      </c>
      <c r="E54" s="113"/>
      <c r="F54" s="410">
        <v>-1179.9</v>
      </c>
      <c r="G54" s="410">
        <v>20395.4</v>
      </c>
      <c r="H54" s="410">
        <v>-3024.5</v>
      </c>
      <c r="I54" s="410">
        <v>430</v>
      </c>
      <c r="J54" s="410">
        <v>-114.82932425939183</v>
      </c>
      <c r="K54" s="553">
        <v>-114.21722598776657</v>
      </c>
    </row>
    <row r="55" spans="1:11" s="20" customFormat="1" ht="15" customHeight="1">
      <c r="A55" s="301"/>
      <c r="C55" s="20" t="s">
        <v>1629</v>
      </c>
      <c r="E55" s="113"/>
      <c r="F55" s="410">
        <v>0</v>
      </c>
      <c r="G55" s="410">
        <v>0</v>
      </c>
      <c r="H55" s="410">
        <v>6244.4</v>
      </c>
      <c r="I55" s="410">
        <v>401.4</v>
      </c>
      <c r="J55" s="276" t="s">
        <v>1636</v>
      </c>
      <c r="K55" s="1034" t="s">
        <v>1636</v>
      </c>
    </row>
    <row r="56" spans="1:11" s="20" customFormat="1" ht="15" customHeight="1">
      <c r="A56" s="301" t="s">
        <v>1668</v>
      </c>
      <c r="E56" s="113"/>
      <c r="F56" s="410">
        <v>-10287.6</v>
      </c>
      <c r="G56" s="410">
        <v>68870</v>
      </c>
      <c r="H56" s="410">
        <v>-9658.699999999895</v>
      </c>
      <c r="I56" s="410">
        <v>6257.240000000049</v>
      </c>
      <c r="J56" s="276">
        <v>-114.02453898649614</v>
      </c>
      <c r="K56" s="553">
        <v>-164.78345947177277</v>
      </c>
    </row>
    <row r="57" spans="1:11" s="20" customFormat="1" ht="15" customHeight="1">
      <c r="A57" s="301" t="s">
        <v>1669</v>
      </c>
      <c r="B57" s="20" t="s">
        <v>1670</v>
      </c>
      <c r="E57" s="113"/>
      <c r="F57" s="410">
        <v>14803.6</v>
      </c>
      <c r="G57" s="410">
        <v>-3719.5999999999913</v>
      </c>
      <c r="H57" s="410">
        <v>3048.499999999898</v>
      </c>
      <c r="I57" s="410">
        <v>-2909.740000000049</v>
      </c>
      <c r="J57" s="276">
        <v>-181.9577373911148</v>
      </c>
      <c r="K57" s="1034">
        <v>-195.4482532393028</v>
      </c>
    </row>
    <row r="58" spans="1:11" s="20" customFormat="1" ht="15" customHeight="1">
      <c r="A58" s="301" t="s">
        <v>1671</v>
      </c>
      <c r="E58" s="113"/>
      <c r="F58" s="410">
        <v>4516</v>
      </c>
      <c r="G58" s="410">
        <v>65150.4</v>
      </c>
      <c r="H58" s="410">
        <v>-6610.2</v>
      </c>
      <c r="I58" s="410">
        <v>3347.5</v>
      </c>
      <c r="J58" s="276">
        <v>-110.14606203492227</v>
      </c>
      <c r="K58" s="1034">
        <v>-150.64143293697617</v>
      </c>
    </row>
    <row r="59" spans="1:11" s="20" customFormat="1" ht="15" customHeight="1">
      <c r="A59" s="301" t="s">
        <v>1672</v>
      </c>
      <c r="E59" s="113"/>
      <c r="F59" s="410">
        <v>-4516</v>
      </c>
      <c r="G59" s="410">
        <v>-65150.4</v>
      </c>
      <c r="H59" s="410">
        <v>6610.2</v>
      </c>
      <c r="I59" s="410">
        <v>-3347.5</v>
      </c>
      <c r="J59" s="276">
        <v>-110.14606203492227</v>
      </c>
      <c r="K59" s="1034">
        <v>-150.64143293697617</v>
      </c>
    </row>
    <row r="60" spans="1:11" s="20" customFormat="1" ht="15" customHeight="1">
      <c r="A60" s="301"/>
      <c r="B60" s="20" t="s">
        <v>1630</v>
      </c>
      <c r="E60" s="113"/>
      <c r="F60" s="410">
        <v>-5301.1</v>
      </c>
      <c r="G60" s="410">
        <v>-65069.7</v>
      </c>
      <c r="H60" s="410">
        <v>3311.400000000005</v>
      </c>
      <c r="I60" s="410">
        <v>-2944.8</v>
      </c>
      <c r="J60" s="276">
        <v>-105.08900455972596</v>
      </c>
      <c r="K60" s="1034">
        <v>-188.92915383221583</v>
      </c>
    </row>
    <row r="61" spans="1:11" s="20" customFormat="1" ht="15" customHeight="1">
      <c r="A61" s="301"/>
      <c r="C61" s="20" t="s">
        <v>1272</v>
      </c>
      <c r="E61" s="113"/>
      <c r="F61" s="410">
        <v>-1426.1</v>
      </c>
      <c r="G61" s="410">
        <v>-45751.3</v>
      </c>
      <c r="H61" s="410">
        <v>4398.2</v>
      </c>
      <c r="I61" s="410">
        <v>-7531.4</v>
      </c>
      <c r="J61" s="276">
        <v>-109.61327874836343</v>
      </c>
      <c r="K61" s="1034">
        <v>-271.23823382292755</v>
      </c>
    </row>
    <row r="62" spans="1:11" s="20" customFormat="1" ht="15" customHeight="1">
      <c r="A62" s="301"/>
      <c r="C62" s="20" t="s">
        <v>1628</v>
      </c>
      <c r="E62" s="113"/>
      <c r="F62" s="410">
        <v>-3875</v>
      </c>
      <c r="G62" s="410">
        <v>-19318.4</v>
      </c>
      <c r="H62" s="410">
        <v>-1086.8</v>
      </c>
      <c r="I62" s="410">
        <v>4586.6</v>
      </c>
      <c r="J62" s="276">
        <v>-94.37427530230246</v>
      </c>
      <c r="K62" s="1034">
        <v>-522.027972027972</v>
      </c>
    </row>
    <row r="63" spans="1:11" s="20" customFormat="1" ht="15" customHeight="1">
      <c r="A63" s="301"/>
      <c r="B63" s="20" t="s">
        <v>1673</v>
      </c>
      <c r="E63" s="113"/>
      <c r="F63" s="410">
        <v>785.1</v>
      </c>
      <c r="G63" s="410">
        <v>-80.7</v>
      </c>
      <c r="H63" s="410">
        <v>3298.8</v>
      </c>
      <c r="I63" s="410">
        <v>-402.7</v>
      </c>
      <c r="J63" s="276">
        <v>-4187.732342007435</v>
      </c>
      <c r="K63" s="1034" t="s">
        <v>1636</v>
      </c>
    </row>
    <row r="64" spans="1:11" s="20" customFormat="1" ht="15" customHeight="1" thickBot="1">
      <c r="A64" s="1035" t="s">
        <v>1631</v>
      </c>
      <c r="B64" s="323"/>
      <c r="C64" s="323"/>
      <c r="D64" s="323"/>
      <c r="E64" s="716"/>
      <c r="F64" s="486">
        <v>-5716.1</v>
      </c>
      <c r="G64" s="486">
        <v>-44758.4</v>
      </c>
      <c r="H64" s="795">
        <v>3630.5</v>
      </c>
      <c r="I64" s="795">
        <v>-2925.3</v>
      </c>
      <c r="J64" s="1036">
        <v>-108.11132658897547</v>
      </c>
      <c r="K64" s="1037">
        <v>-180.57567828122848</v>
      </c>
    </row>
    <row r="65" spans="1:13" ht="15" customHeight="1" thickTop="1">
      <c r="A65" s="20" t="s">
        <v>762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12.7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84"/>
      <c r="L66" s="20"/>
      <c r="M66" s="20"/>
    </row>
    <row r="67" spans="1:13" s="412" customFormat="1" ht="12.75">
      <c r="A67" s="411"/>
      <c r="B67" s="411"/>
      <c r="C67" s="411"/>
      <c r="D67" s="411"/>
      <c r="E67" s="411"/>
      <c r="F67" s="411"/>
      <c r="G67" s="411"/>
      <c r="H67" s="411"/>
      <c r="I67" s="411"/>
      <c r="J67" s="411"/>
      <c r="K67" s="411"/>
      <c r="L67" s="411"/>
      <c r="M67" s="411"/>
    </row>
    <row r="68" spans="1:13" s="412" customFormat="1" ht="12.75">
      <c r="A68" s="411"/>
      <c r="B68" s="411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</row>
    <row r="69" spans="1:13" s="412" customFormat="1" ht="12.75">
      <c r="A69" s="411"/>
      <c r="B69" s="411"/>
      <c r="C69" s="411"/>
      <c r="D69" s="411"/>
      <c r="E69" s="411"/>
      <c r="F69" s="411"/>
      <c r="G69" s="411"/>
      <c r="H69" s="411"/>
      <c r="I69" s="411"/>
      <c r="J69" s="411"/>
      <c r="K69" s="411"/>
      <c r="L69" s="411"/>
      <c r="M69" s="411"/>
    </row>
    <row r="70" spans="1:13" s="412" customFormat="1" ht="12.75">
      <c r="A70" s="411"/>
      <c r="B70" s="411"/>
      <c r="C70" s="411"/>
      <c r="D70" s="411"/>
      <c r="E70" s="411"/>
      <c r="F70" s="411"/>
      <c r="G70" s="411"/>
      <c r="H70" s="411"/>
      <c r="I70" s="411"/>
      <c r="J70" s="411"/>
      <c r="K70" s="411"/>
      <c r="L70" s="411"/>
      <c r="M70" s="411"/>
    </row>
    <row r="71" s="412" customFormat="1" ht="12.75"/>
    <row r="72" s="412" customFormat="1" ht="12.75"/>
    <row r="73" s="412" customFormat="1" ht="12.75"/>
    <row r="74" s="412" customFormat="1" ht="12.75"/>
    <row r="75" s="412" customFormat="1" ht="12.75"/>
    <row r="76" s="412" customFormat="1" ht="12.75"/>
    <row r="77" s="412" customFormat="1" ht="12.75"/>
    <row r="78" s="412" customFormat="1" ht="12.75"/>
    <row r="79" s="412" customFormat="1" ht="12.75"/>
    <row r="80" s="412" customFormat="1" ht="12.75"/>
    <row r="81" s="412" customFormat="1" ht="12.75"/>
    <row r="82" s="412" customFormat="1" ht="12.75"/>
    <row r="83" s="412" customFormat="1" ht="12.75"/>
    <row r="84" s="412" customFormat="1" ht="12.75"/>
    <row r="85" s="412" customFormat="1" ht="12.75"/>
    <row r="86" s="412" customFormat="1" ht="12.75"/>
    <row r="87" s="412" customFormat="1" ht="12.75"/>
    <row r="88" s="412" customFormat="1" ht="12.75"/>
    <row r="89" s="412" customFormat="1" ht="12.75"/>
    <row r="90" s="412" customFormat="1" ht="12.75"/>
    <row r="91" s="412" customFormat="1" ht="12.75"/>
    <row r="92" s="412" customFormat="1" ht="12.75"/>
    <row r="93" s="412" customFormat="1" ht="12.75"/>
    <row r="94" s="412" customFormat="1" ht="12.75"/>
    <row r="95" s="412" customFormat="1" ht="12.75"/>
    <row r="96" s="412" customFormat="1" ht="12.75"/>
    <row r="97" s="412" customFormat="1" ht="12.75"/>
    <row r="98" s="412" customFormat="1" ht="12.75"/>
    <row r="99" s="412" customFormat="1" ht="12.75"/>
    <row r="100" s="412" customFormat="1" ht="12.75"/>
    <row r="101" s="412" customFormat="1" ht="12.75"/>
    <row r="102" s="412" customFormat="1" ht="12.75"/>
    <row r="103" s="412" customFormat="1" ht="12.75"/>
    <row r="104" s="412" customFormat="1" ht="12.75"/>
    <row r="105" s="412" customFormat="1" ht="12.75"/>
    <row r="106" s="412" customFormat="1" ht="12.75"/>
    <row r="107" s="412" customFormat="1" ht="12.75"/>
    <row r="108" s="412" customFormat="1" ht="12.75"/>
    <row r="109" s="412" customFormat="1" ht="12.75"/>
    <row r="110" s="412" customFormat="1" ht="12.75"/>
    <row r="111" s="412" customFormat="1" ht="12.75"/>
    <row r="112" s="412" customFormat="1" ht="12.75"/>
    <row r="113" s="412" customFormat="1" ht="12.75"/>
    <row r="114" s="412" customFormat="1" ht="12.75"/>
    <row r="115" s="412" customFormat="1" ht="12.75"/>
    <row r="116" s="412" customFormat="1" ht="12.75"/>
    <row r="117" s="412" customFormat="1" ht="12.75"/>
    <row r="118" s="412" customFormat="1" ht="12.75"/>
    <row r="119" s="412" customFormat="1" ht="12.75"/>
    <row r="120" s="412" customFormat="1" ht="12.75"/>
    <row r="121" s="412" customFormat="1" ht="12.75"/>
    <row r="122" s="412" customFormat="1" ht="12.75"/>
    <row r="123" s="412" customFormat="1" ht="12.75"/>
    <row r="124" s="412" customFormat="1" ht="12.75"/>
    <row r="125" s="412" customFormat="1" ht="12.75"/>
    <row r="126" s="412" customFormat="1" ht="12.75"/>
    <row r="127" s="412" customFormat="1" ht="12.75"/>
    <row r="128" s="412" customFormat="1" ht="12.75"/>
    <row r="129" s="412" customFormat="1" ht="12.75"/>
    <row r="130" s="412" customFormat="1" ht="12.75"/>
    <row r="131" s="412" customFormat="1" ht="12.75"/>
    <row r="132" s="412" customFormat="1" ht="12.75"/>
    <row r="133" s="412" customFormat="1" ht="12.75"/>
    <row r="134" s="412" customFormat="1" ht="12.75"/>
    <row r="135" s="412" customFormat="1" ht="12.75"/>
    <row r="136" s="412" customFormat="1" ht="12.75"/>
    <row r="137" s="412" customFormat="1" ht="12.75"/>
    <row r="138" s="412" customFormat="1" ht="12.75"/>
    <row r="139" s="412" customFormat="1" ht="12.75"/>
    <row r="140" s="412" customFormat="1" ht="12.75"/>
    <row r="141" s="412" customFormat="1" ht="12.75"/>
    <row r="142" s="412" customFormat="1" ht="12.75"/>
    <row r="143" s="412" customFormat="1" ht="12.75"/>
    <row r="144" s="412" customFormat="1" ht="12.75"/>
    <row r="145" s="412" customFormat="1" ht="12.75"/>
    <row r="146" s="412" customFormat="1" ht="12.75"/>
    <row r="147" s="412" customFormat="1" ht="12.75"/>
    <row r="148" s="412" customFormat="1" ht="12.75"/>
    <row r="149" s="412" customFormat="1" ht="12.75"/>
    <row r="150" s="412" customFormat="1" ht="12.75"/>
    <row r="151" s="412" customFormat="1" ht="12.75"/>
    <row r="152" s="412" customFormat="1" ht="12.75"/>
    <row r="153" s="412" customFormat="1" ht="12.75"/>
    <row r="154" s="412" customFormat="1" ht="12.75"/>
    <row r="155" s="412" customFormat="1" ht="12.75"/>
    <row r="156" s="412" customFormat="1" ht="12.75"/>
    <row r="157" s="412" customFormat="1" ht="12.75"/>
    <row r="158" s="412" customFormat="1" ht="12.75"/>
    <row r="159" s="412" customFormat="1" ht="12.75"/>
    <row r="160" s="412" customFormat="1" ht="12.75"/>
    <row r="161" s="412" customFormat="1" ht="12.75"/>
    <row r="162" s="412" customFormat="1" ht="12.75"/>
    <row r="163" s="412" customFormat="1" ht="12.75"/>
    <row r="164" s="412" customFormat="1" ht="12.75"/>
    <row r="165" s="412" customFormat="1" ht="12.75"/>
    <row r="166" s="412" customFormat="1" ht="12.75"/>
    <row r="167" s="412" customFormat="1" ht="12.75"/>
    <row r="168" s="412" customFormat="1" ht="12.75"/>
    <row r="169" s="412" customFormat="1" ht="12.75"/>
    <row r="170" s="412" customFormat="1" ht="12.75"/>
    <row r="171" s="412" customFormat="1" ht="12.75"/>
    <row r="172" s="412" customFormat="1" ht="12.75"/>
    <row r="173" s="412" customFormat="1" ht="12.75"/>
    <row r="174" s="412" customFormat="1" ht="12.75"/>
    <row r="175" s="412" customFormat="1" ht="12.75"/>
    <row r="176" s="412" customFormat="1" ht="12.75"/>
    <row r="177" s="412" customFormat="1" ht="12.75"/>
    <row r="178" s="412" customFormat="1" ht="12.75"/>
    <row r="179" s="412" customFormat="1" ht="12.75"/>
    <row r="180" s="412" customFormat="1" ht="12.75"/>
    <row r="181" s="412" customFormat="1" ht="12.75"/>
    <row r="182" s="412" customFormat="1" ht="12.75"/>
    <row r="183" s="412" customFormat="1" ht="12.75"/>
    <row r="184" s="412" customFormat="1" ht="12.75"/>
    <row r="185" s="412" customFormat="1" ht="12.75"/>
    <row r="186" s="412" customFormat="1" ht="12.75"/>
    <row r="187" s="412" customFormat="1" ht="12.75"/>
    <row r="188" s="412" customFormat="1" ht="12.75"/>
    <row r="189" s="412" customFormat="1" ht="12.75"/>
    <row r="190" s="412" customFormat="1" ht="12.75"/>
    <row r="191" s="412" customFormat="1" ht="12.75"/>
    <row r="192" s="412" customFormat="1" ht="12.75"/>
    <row r="193" s="412" customFormat="1" ht="12.75"/>
    <row r="194" s="412" customFormat="1" ht="12.75"/>
    <row r="195" s="412" customFormat="1" ht="12.75"/>
    <row r="196" s="412" customFormat="1" ht="12.75"/>
    <row r="197" s="412" customFormat="1" ht="12.75"/>
    <row r="198" s="412" customFormat="1" ht="12.75"/>
    <row r="199" s="412" customFormat="1" ht="12.75"/>
    <row r="200" s="412" customFormat="1" ht="12.75"/>
    <row r="201" s="412" customFormat="1" ht="12.75"/>
    <row r="202" s="412" customFormat="1" ht="12.75"/>
    <row r="203" s="412" customFormat="1" ht="12.75"/>
    <row r="204" s="412" customFormat="1" ht="12.75"/>
    <row r="205" s="412" customFormat="1" ht="12.75"/>
    <row r="206" s="412" customFormat="1" ht="12.75"/>
    <row r="207" s="412" customFormat="1" ht="12.75"/>
    <row r="208" s="412" customFormat="1" ht="12.75"/>
    <row r="209" s="412" customFormat="1" ht="12.75"/>
    <row r="210" s="412" customFormat="1" ht="12.75"/>
    <row r="211" s="412" customFormat="1" ht="12.75"/>
    <row r="212" s="412" customFormat="1" ht="12.75"/>
    <row r="213" s="412" customFormat="1" ht="12.75"/>
    <row r="214" s="412" customFormat="1" ht="12.75"/>
    <row r="215" s="412" customFormat="1" ht="12.75"/>
    <row r="216" s="412" customFormat="1" ht="12.75"/>
    <row r="217" s="412" customFormat="1" ht="12.75"/>
    <row r="218" s="412" customFormat="1" ht="12.75"/>
    <row r="219" s="412" customFormat="1" ht="12.75"/>
    <row r="220" s="412" customFormat="1" ht="12.75"/>
    <row r="221" s="412" customFormat="1" ht="12.75"/>
    <row r="222" s="412" customFormat="1" ht="12.75"/>
    <row r="223" s="412" customFormat="1" ht="12.75"/>
    <row r="224" s="412" customFormat="1" ht="12.75"/>
    <row r="225" s="412" customFormat="1" ht="12.75"/>
    <row r="226" s="412" customFormat="1" ht="12.75"/>
    <row r="227" s="412" customFormat="1" ht="12.75"/>
    <row r="228" s="412" customFormat="1" ht="12.75"/>
    <row r="229" s="412" customFormat="1" ht="12.75"/>
    <row r="230" s="412" customFormat="1" ht="12.75"/>
    <row r="231" s="412" customFormat="1" ht="12.75"/>
    <row r="232" s="412" customFormat="1" ht="12.75"/>
    <row r="233" s="412" customFormat="1" ht="12.75"/>
    <row r="234" s="412" customFormat="1" ht="12.75"/>
    <row r="235" s="412" customFormat="1" ht="12.75"/>
    <row r="236" s="412" customFormat="1" ht="12.75"/>
    <row r="237" s="412" customFormat="1" ht="12.75"/>
    <row r="238" s="412" customFormat="1" ht="12.75"/>
    <row r="239" s="412" customFormat="1" ht="12.75"/>
    <row r="240" s="412" customFormat="1" ht="12.75"/>
    <row r="241" s="412" customFormat="1" ht="12.75"/>
    <row r="242" s="412" customFormat="1" ht="12.75"/>
    <row r="243" s="412" customFormat="1" ht="12.75"/>
    <row r="244" s="412" customFormat="1" ht="12.75"/>
    <row r="245" s="412" customFormat="1" ht="12.75"/>
    <row r="246" s="412" customFormat="1" ht="12.75"/>
    <row r="247" s="412" customFormat="1" ht="12.75"/>
    <row r="248" s="412" customFormat="1" ht="12.75"/>
    <row r="249" s="412" customFormat="1" ht="12.75"/>
    <row r="250" s="412" customFormat="1" ht="12.75"/>
    <row r="251" s="412" customFormat="1" ht="12.75"/>
    <row r="252" s="412" customFormat="1" ht="12.75"/>
    <row r="253" s="412" customFormat="1" ht="12.75"/>
    <row r="254" s="412" customFormat="1" ht="12.75"/>
    <row r="255" s="412" customFormat="1" ht="12.75"/>
    <row r="256" s="412" customFormat="1" ht="12.75"/>
    <row r="257" s="412" customFormat="1" ht="12.75"/>
    <row r="258" s="412" customFormat="1" ht="12.75"/>
    <row r="259" s="412" customFormat="1" ht="12.75"/>
    <row r="260" s="412" customFormat="1" ht="12.75"/>
    <row r="261" s="412" customFormat="1" ht="12.75"/>
    <row r="262" s="412" customFormat="1" ht="12.75"/>
    <row r="263" s="412" customFormat="1" ht="12.75"/>
    <row r="264" s="412" customFormat="1" ht="12.75"/>
    <row r="265" s="412" customFormat="1" ht="12.75"/>
    <row r="266" s="412" customFormat="1" ht="12.75"/>
    <row r="267" s="412" customFormat="1" ht="12.75"/>
    <row r="268" s="412" customFormat="1" ht="12.75"/>
    <row r="269" s="412" customFormat="1" ht="12.75"/>
    <row r="270" s="412" customFormat="1" ht="12.75"/>
    <row r="271" s="412" customFormat="1" ht="12.75"/>
    <row r="272" s="412" customFormat="1" ht="12.75"/>
    <row r="273" s="412" customFormat="1" ht="12.75"/>
    <row r="274" s="412" customFormat="1" ht="12.75"/>
    <row r="275" s="412" customFormat="1" ht="12.75"/>
    <row r="276" s="412" customFormat="1" ht="12.75"/>
    <row r="277" s="412" customFormat="1" ht="12.75"/>
    <row r="278" s="412" customFormat="1" ht="12.75"/>
    <row r="279" s="412" customFormat="1" ht="12.75"/>
    <row r="280" s="412" customFormat="1" ht="12.75"/>
    <row r="281" s="412" customFormat="1" ht="12.75"/>
    <row r="282" s="412" customFormat="1" ht="12.75"/>
    <row r="283" s="412" customFormat="1" ht="12.75"/>
    <row r="284" s="412" customFormat="1" ht="12.75"/>
    <row r="285" s="412" customFormat="1" ht="12.75"/>
    <row r="286" s="412" customFormat="1" ht="12.75"/>
    <row r="287" s="412" customFormat="1" ht="12.75"/>
    <row r="288" s="412" customFormat="1" ht="12.75"/>
    <row r="289" s="412" customFormat="1" ht="12.75"/>
    <row r="290" s="412" customFormat="1" ht="12.75"/>
    <row r="291" s="412" customFormat="1" ht="12.75"/>
    <row r="292" s="412" customFormat="1" ht="12.75"/>
    <row r="293" s="412" customFormat="1" ht="12.75"/>
    <row r="294" s="412" customFormat="1" ht="12.75"/>
    <row r="295" s="412" customFormat="1" ht="12.75"/>
    <row r="296" s="412" customFormat="1" ht="12.75"/>
    <row r="297" s="412" customFormat="1" ht="12.75"/>
    <row r="298" s="412" customFormat="1" ht="12.75"/>
    <row r="299" s="412" customFormat="1" ht="12.75"/>
    <row r="300" s="412" customFormat="1" ht="12.75"/>
    <row r="301" s="412" customFormat="1" ht="12.75"/>
    <row r="302" s="412" customFormat="1" ht="12.75"/>
    <row r="303" s="412" customFormat="1" ht="12.75"/>
    <row r="304" s="412" customFormat="1" ht="12.75"/>
    <row r="305" s="412" customFormat="1" ht="12.75"/>
    <row r="306" s="412" customFormat="1" ht="12.75"/>
    <row r="307" s="412" customFormat="1" ht="12.75"/>
    <row r="308" s="412" customFormat="1" ht="12.75"/>
    <row r="309" s="412" customFormat="1" ht="12.75"/>
    <row r="310" s="412" customFormat="1" ht="12.75"/>
    <row r="311" s="412" customFormat="1" ht="12.75"/>
    <row r="312" s="412" customFormat="1" ht="12.75"/>
    <row r="313" s="412" customFormat="1" ht="12.75"/>
    <row r="314" s="412" customFormat="1" ht="12.75"/>
    <row r="315" s="412" customFormat="1" ht="12.75"/>
    <row r="316" s="412" customFormat="1" ht="12.75"/>
    <row r="317" s="412" customFormat="1" ht="12.75"/>
    <row r="318" s="412" customFormat="1" ht="12.75"/>
    <row r="319" s="412" customFormat="1" ht="12.75"/>
    <row r="320" s="412" customFormat="1" ht="12.75"/>
    <row r="321" s="412" customFormat="1" ht="12.75"/>
    <row r="322" s="412" customFormat="1" ht="12.75"/>
    <row r="323" s="412" customFormat="1" ht="12.75"/>
    <row r="324" s="412" customFormat="1" ht="12.75"/>
    <row r="325" s="412" customFormat="1" ht="12.75"/>
    <row r="326" s="412" customFormat="1" ht="12.75"/>
    <row r="327" s="412" customFormat="1" ht="12.75"/>
    <row r="328" s="412" customFormat="1" ht="12.75"/>
    <row r="329" s="412" customFormat="1" ht="12.75"/>
    <row r="330" s="412" customFormat="1" ht="12.75"/>
    <row r="331" s="412" customFormat="1" ht="12.75"/>
    <row r="332" s="412" customFormat="1" ht="12.75"/>
    <row r="333" s="412" customFormat="1" ht="12.75"/>
    <row r="334" s="412" customFormat="1" ht="12.75"/>
    <row r="335" s="412" customFormat="1" ht="12.75"/>
    <row r="336" s="412" customFormat="1" ht="12.75"/>
    <row r="337" s="412" customFormat="1" ht="12.75"/>
    <row r="338" s="412" customFormat="1" ht="12.75"/>
    <row r="339" s="412" customFormat="1" ht="12.75"/>
    <row r="340" s="412" customFormat="1" ht="12.75"/>
    <row r="341" s="412" customFormat="1" ht="12.75"/>
    <row r="342" s="412" customFormat="1" ht="12.75"/>
    <row r="343" s="412" customFormat="1" ht="12.75"/>
    <row r="344" s="412" customFormat="1" ht="12.75"/>
    <row r="345" s="412" customFormat="1" ht="12.75"/>
    <row r="346" s="412" customFormat="1" ht="12.75"/>
    <row r="347" s="412" customFormat="1" ht="12.75"/>
    <row r="348" s="412" customFormat="1" ht="12.75"/>
    <row r="349" s="412" customFormat="1" ht="12.75"/>
    <row r="350" s="412" customFormat="1" ht="12.75"/>
    <row r="351" s="412" customFormat="1" ht="12.75"/>
    <row r="352" s="412" customFormat="1" ht="12.75"/>
    <row r="353" s="412" customFormat="1" ht="12.75"/>
    <row r="354" s="412" customFormat="1" ht="12.75"/>
    <row r="355" s="412" customFormat="1" ht="12.75"/>
    <row r="356" s="412" customFormat="1" ht="12.75"/>
    <row r="357" s="412" customFormat="1" ht="12.75"/>
    <row r="358" s="412" customFormat="1" ht="12.75"/>
    <row r="359" s="412" customFormat="1" ht="12.75"/>
    <row r="360" s="412" customFormat="1" ht="12.75"/>
    <row r="361" s="412" customFormat="1" ht="12.75"/>
    <row r="362" s="412" customFormat="1" ht="12.75"/>
    <row r="363" s="412" customFormat="1" ht="12.75"/>
    <row r="364" s="412" customFormat="1" ht="12.75"/>
    <row r="365" s="412" customFormat="1" ht="12.75"/>
    <row r="366" s="412" customFormat="1" ht="12.75"/>
    <row r="367" s="412" customFormat="1" ht="12.75"/>
    <row r="368" s="412" customFormat="1" ht="12.75"/>
    <row r="369" s="412" customFormat="1" ht="12.75"/>
    <row r="370" s="412" customFormat="1" ht="12.75"/>
    <row r="371" s="412" customFormat="1" ht="12.75"/>
    <row r="372" s="412" customFormat="1" ht="12.75"/>
    <row r="373" s="412" customFormat="1" ht="12.75"/>
    <row r="374" s="412" customFormat="1" ht="12.75"/>
    <row r="375" s="412" customFormat="1" ht="12.75"/>
    <row r="376" s="412" customFormat="1" ht="12.75"/>
    <row r="377" s="412" customFormat="1" ht="12.75"/>
    <row r="378" s="412" customFormat="1" ht="12.75"/>
    <row r="379" s="412" customFormat="1" ht="12.75"/>
    <row r="380" s="412" customFormat="1" ht="12.75"/>
    <row r="381" s="412" customFormat="1" ht="12.75"/>
    <row r="382" s="412" customFormat="1" ht="12.75"/>
    <row r="383" s="412" customFormat="1" ht="12.75"/>
    <row r="384" s="412" customFormat="1" ht="12.75"/>
    <row r="385" s="412" customFormat="1" ht="12.75"/>
    <row r="386" s="412" customFormat="1" ht="12.75"/>
    <row r="387" s="412" customFormat="1" ht="12.75"/>
    <row r="388" s="412" customFormat="1" ht="12.75"/>
    <row r="389" s="412" customFormat="1" ht="12.75"/>
    <row r="390" s="412" customFormat="1" ht="12.75"/>
    <row r="391" s="412" customFormat="1" ht="12.75"/>
    <row r="392" s="412" customFormat="1" ht="12.75"/>
    <row r="393" s="412" customFormat="1" ht="12.75"/>
    <row r="394" s="412" customFormat="1" ht="12.75"/>
    <row r="395" s="412" customFormat="1" ht="12.75"/>
    <row r="396" s="412" customFormat="1" ht="12.75"/>
    <row r="397" s="412" customFormat="1" ht="12.75"/>
    <row r="398" s="412" customFormat="1" ht="12.75"/>
    <row r="399" s="412" customFormat="1" ht="12.75"/>
    <row r="400" s="412" customFormat="1" ht="12.75"/>
    <row r="401" s="412" customFormat="1" ht="12.75"/>
    <row r="402" s="412" customFormat="1" ht="12.75"/>
    <row r="403" s="412" customFormat="1" ht="12.75"/>
    <row r="404" s="412" customFormat="1" ht="12.75"/>
    <row r="405" s="412" customFormat="1" ht="12.75"/>
    <row r="406" s="412" customFormat="1" ht="12.75"/>
    <row r="407" s="412" customFormat="1" ht="12.75"/>
    <row r="408" s="412" customFormat="1" ht="12.75"/>
    <row r="409" s="412" customFormat="1" ht="12.75"/>
    <row r="410" s="412" customFormat="1" ht="12.75"/>
    <row r="411" s="412" customFormat="1" ht="12.75"/>
    <row r="412" s="412" customFormat="1" ht="12.75"/>
    <row r="413" s="412" customFormat="1" ht="12.75"/>
    <row r="414" s="412" customFormat="1" ht="12.75"/>
    <row r="415" s="412" customFormat="1" ht="12.75"/>
    <row r="416" s="412" customFormat="1" ht="12.75"/>
    <row r="417" s="412" customFormat="1" ht="12.75"/>
    <row r="418" s="412" customFormat="1" ht="12.75"/>
    <row r="419" s="412" customFormat="1" ht="12.75"/>
    <row r="420" s="412" customFormat="1" ht="12.75"/>
    <row r="421" s="412" customFormat="1" ht="12.75"/>
    <row r="422" s="412" customFormat="1" ht="12.75"/>
    <row r="423" s="412" customFormat="1" ht="12.75"/>
    <row r="424" s="412" customFormat="1" ht="12.75"/>
    <row r="425" s="412" customFormat="1" ht="12.75"/>
    <row r="426" s="412" customFormat="1" ht="12.75"/>
    <row r="427" s="412" customFormat="1" ht="12.75"/>
    <row r="428" s="412" customFormat="1" ht="12.75"/>
    <row r="429" s="412" customFormat="1" ht="12.75"/>
    <row r="430" s="412" customFormat="1" ht="12.75"/>
    <row r="431" s="412" customFormat="1" ht="12.75"/>
    <row r="432" s="412" customFormat="1" ht="12.75"/>
    <row r="433" s="412" customFormat="1" ht="12.75"/>
    <row r="434" s="412" customFormat="1" ht="12.75"/>
    <row r="435" s="412" customFormat="1" ht="12.75"/>
    <row r="436" s="412" customFormat="1" ht="12.75"/>
    <row r="437" s="412" customFormat="1" ht="12.75"/>
    <row r="438" s="412" customFormat="1" ht="12.75"/>
    <row r="439" s="412" customFormat="1" ht="12.75"/>
    <row r="440" s="412" customFormat="1" ht="12.75"/>
    <row r="441" s="412" customFormat="1" ht="12.75"/>
    <row r="442" s="412" customFormat="1" ht="12.75"/>
    <row r="443" s="412" customFormat="1" ht="12.75"/>
    <row r="444" s="412" customFormat="1" ht="12.75"/>
    <row r="445" s="412" customFormat="1" ht="12.75"/>
    <row r="446" s="412" customFormat="1" ht="12.75"/>
    <row r="447" s="412" customFormat="1" ht="12.75"/>
    <row r="448" s="412" customFormat="1" ht="12.75"/>
    <row r="449" s="412" customFormat="1" ht="12.75"/>
    <row r="450" s="412" customFormat="1" ht="12.75"/>
    <row r="451" s="412" customFormat="1" ht="12.75"/>
    <row r="452" s="412" customFormat="1" ht="12.75"/>
    <row r="453" s="412" customFormat="1" ht="12.75"/>
    <row r="454" s="412" customFormat="1" ht="12.75"/>
    <row r="455" s="412" customFormat="1" ht="12.75"/>
    <row r="456" s="412" customFormat="1" ht="12.75"/>
    <row r="457" s="412" customFormat="1" ht="12.75"/>
    <row r="458" s="412" customFormat="1" ht="12.75"/>
    <row r="459" s="412" customFormat="1" ht="12.75"/>
    <row r="460" s="412" customFormat="1" ht="12.75"/>
    <row r="461" s="412" customFormat="1" ht="12.75"/>
    <row r="462" s="412" customFormat="1" ht="12.75"/>
    <row r="463" s="412" customFormat="1" ht="12.75"/>
    <row r="464" s="412" customFormat="1" ht="12.75"/>
    <row r="465" s="412" customFormat="1" ht="12.75"/>
    <row r="466" s="412" customFormat="1" ht="12.75"/>
    <row r="467" s="412" customFormat="1" ht="12.75"/>
    <row r="468" s="412" customFormat="1" ht="12.75"/>
    <row r="469" s="412" customFormat="1" ht="12.75"/>
    <row r="470" s="412" customFormat="1" ht="12.75"/>
    <row r="471" s="412" customFormat="1" ht="12.75"/>
    <row r="472" s="412" customFormat="1" ht="12.75"/>
    <row r="473" s="412" customFormat="1" ht="12.75"/>
    <row r="474" s="412" customFormat="1" ht="12.75"/>
    <row r="475" s="412" customFormat="1" ht="12.75"/>
    <row r="476" s="412" customFormat="1" ht="12.75"/>
    <row r="477" s="412" customFormat="1" ht="12.75"/>
    <row r="478" s="412" customFormat="1" ht="12.75"/>
    <row r="479" s="412" customFormat="1" ht="12.75"/>
    <row r="480" s="412" customFormat="1" ht="12.75"/>
    <row r="481" s="412" customFormat="1" ht="12.75"/>
    <row r="482" s="412" customFormat="1" ht="12.75"/>
    <row r="483" s="412" customFormat="1" ht="12.75"/>
    <row r="484" s="412" customFormat="1" ht="12.75"/>
    <row r="485" s="412" customFormat="1" ht="12.75"/>
    <row r="486" s="412" customFormat="1" ht="12.75"/>
    <row r="487" s="412" customFormat="1" ht="12.75"/>
    <row r="488" s="412" customFormat="1" ht="12.75"/>
    <row r="489" s="412" customFormat="1" ht="12.75"/>
    <row r="490" s="412" customFormat="1" ht="12.75"/>
    <row r="491" s="412" customFormat="1" ht="12.75"/>
    <row r="492" s="412" customFormat="1" ht="12.75"/>
    <row r="493" s="412" customFormat="1" ht="12.75"/>
    <row r="494" s="412" customFormat="1" ht="12.75"/>
    <row r="495" s="412" customFormat="1" ht="12.75"/>
    <row r="496" s="412" customFormat="1" ht="12.75"/>
    <row r="497" s="412" customFormat="1" ht="12.75"/>
    <row r="498" s="412" customFormat="1" ht="12.75"/>
    <row r="499" s="412" customFormat="1" ht="12.75"/>
    <row r="500" s="412" customFormat="1" ht="12.75"/>
    <row r="501" s="412" customFormat="1" ht="12.75"/>
    <row r="502" s="412" customFormat="1" ht="12.75"/>
    <row r="503" s="412" customFormat="1" ht="12.75"/>
    <row r="504" s="412" customFormat="1" ht="12.75"/>
    <row r="505" s="412" customFormat="1" ht="12.75"/>
    <row r="506" s="412" customFormat="1" ht="12.75"/>
    <row r="507" s="412" customFormat="1" ht="12.75"/>
    <row r="508" s="412" customFormat="1" ht="12.75"/>
    <row r="509" s="412" customFormat="1" ht="12.75"/>
    <row r="510" s="412" customFormat="1" ht="12.75"/>
    <row r="511" s="412" customFormat="1" ht="12.75"/>
    <row r="512" s="412" customFormat="1" ht="12.75"/>
    <row r="513" s="412" customFormat="1" ht="12.75"/>
    <row r="514" s="412" customFormat="1" ht="12.75"/>
    <row r="515" s="412" customFormat="1" ht="12.75"/>
    <row r="516" s="412" customFormat="1" ht="12.75"/>
    <row r="517" s="412" customFormat="1" ht="12.75"/>
    <row r="518" s="412" customFormat="1" ht="12.75"/>
    <row r="519" s="412" customFormat="1" ht="12.75"/>
    <row r="520" s="412" customFormat="1" ht="12.75"/>
    <row r="521" s="412" customFormat="1" ht="12.75"/>
    <row r="522" s="412" customFormat="1" ht="12.75"/>
    <row r="523" s="412" customFormat="1" ht="12.75"/>
    <row r="524" s="412" customFormat="1" ht="12.75"/>
    <row r="525" s="412" customFormat="1" ht="12.75"/>
    <row r="526" s="412" customFormat="1" ht="12.75"/>
    <row r="527" s="412" customFormat="1" ht="12.75"/>
    <row r="528" s="412" customFormat="1" ht="12.75"/>
    <row r="529" s="412" customFormat="1" ht="12.75"/>
    <row r="530" s="412" customFormat="1" ht="12.75"/>
    <row r="531" s="412" customFormat="1" ht="12.75"/>
    <row r="532" s="412" customFormat="1" ht="12.75"/>
    <row r="533" s="412" customFormat="1" ht="12.75"/>
    <row r="534" s="412" customFormat="1" ht="12.75"/>
    <row r="535" s="412" customFormat="1" ht="12.75"/>
    <row r="536" s="412" customFormat="1" ht="12.75"/>
    <row r="537" s="412" customFormat="1" ht="12.75"/>
    <row r="538" s="412" customFormat="1" ht="12.75"/>
    <row r="539" s="412" customFormat="1" ht="12.75"/>
    <row r="540" s="412" customFormat="1" ht="12.75"/>
    <row r="541" s="412" customFormat="1" ht="12.75"/>
    <row r="542" s="412" customFormat="1" ht="12.75"/>
    <row r="543" s="412" customFormat="1" ht="12.75"/>
    <row r="544" s="412" customFormat="1" ht="12.75"/>
    <row r="545" s="412" customFormat="1" ht="12.75"/>
    <row r="546" s="412" customFormat="1" ht="12.75"/>
    <row r="547" s="412" customFormat="1" ht="12.75"/>
    <row r="548" s="412" customFormat="1" ht="12.75"/>
    <row r="549" s="412" customFormat="1" ht="12.75"/>
    <row r="550" s="412" customFormat="1" ht="12.75"/>
    <row r="551" s="412" customFormat="1" ht="12.75"/>
    <row r="552" s="412" customFormat="1" ht="12.75"/>
    <row r="553" s="412" customFormat="1" ht="12.75"/>
    <row r="554" s="412" customFormat="1" ht="12.75"/>
    <row r="555" s="412" customFormat="1" ht="12.75"/>
    <row r="556" s="412" customFormat="1" ht="12.75"/>
    <row r="557" s="412" customFormat="1" ht="12.75"/>
    <row r="558" s="412" customFormat="1" ht="12.75"/>
    <row r="559" s="412" customFormat="1" ht="12.75"/>
    <row r="560" s="412" customFormat="1" ht="12.75"/>
    <row r="561" s="412" customFormat="1" ht="12.75"/>
    <row r="562" s="412" customFormat="1" ht="12.75"/>
    <row r="563" s="412" customFormat="1" ht="12.75"/>
    <row r="564" s="412" customFormat="1" ht="12.75"/>
    <row r="565" s="412" customFormat="1" ht="12.75"/>
    <row r="566" s="412" customFormat="1" ht="12.75"/>
    <row r="567" s="412" customFormat="1" ht="12.75"/>
    <row r="568" s="412" customFormat="1" ht="12.75"/>
    <row r="569" s="412" customFormat="1" ht="12.75"/>
    <row r="570" s="412" customFormat="1" ht="12.75"/>
    <row r="571" s="412" customFormat="1" ht="12.75"/>
    <row r="572" s="412" customFormat="1" ht="12.75"/>
    <row r="573" s="412" customFormat="1" ht="12.75"/>
    <row r="574" s="412" customFormat="1" ht="12.75"/>
    <row r="575" s="412" customFormat="1" ht="12.75"/>
    <row r="576" s="412" customFormat="1" ht="12.75"/>
    <row r="577" s="412" customFormat="1" ht="12.75"/>
    <row r="578" s="412" customFormat="1" ht="12.75"/>
    <row r="579" s="412" customFormat="1" ht="12.75"/>
    <row r="580" s="412" customFormat="1" ht="12.75"/>
    <row r="581" s="412" customFormat="1" ht="12.75"/>
    <row r="582" s="412" customFormat="1" ht="12.75"/>
    <row r="583" s="412" customFormat="1" ht="12.75"/>
    <row r="584" s="412" customFormat="1" ht="12.75"/>
    <row r="585" s="412" customFormat="1" ht="12.75"/>
    <row r="586" s="412" customFormat="1" ht="12.75"/>
    <row r="587" s="412" customFormat="1" ht="12.75"/>
    <row r="588" s="412" customFormat="1" ht="12.75"/>
    <row r="589" s="412" customFormat="1" ht="12.75"/>
    <row r="590" s="412" customFormat="1" ht="12.75"/>
    <row r="591" s="412" customFormat="1" ht="12.75"/>
    <row r="592" s="412" customFormat="1" ht="12.75"/>
    <row r="593" s="412" customFormat="1" ht="12.75"/>
    <row r="594" s="412" customFormat="1" ht="12.75"/>
    <row r="595" s="412" customFormat="1" ht="12.75"/>
    <row r="596" s="412" customFormat="1" ht="12.75"/>
    <row r="597" s="412" customFormat="1" ht="12.75"/>
    <row r="598" s="412" customFormat="1" ht="12.75"/>
    <row r="599" s="412" customFormat="1" ht="12.75"/>
    <row r="600" s="412" customFormat="1" ht="12.75"/>
    <row r="601" s="412" customFormat="1" ht="12.75"/>
    <row r="602" s="412" customFormat="1" ht="12.75"/>
    <row r="603" s="412" customFormat="1" ht="12.75"/>
    <row r="604" s="412" customFormat="1" ht="12.75"/>
    <row r="605" s="412" customFormat="1" ht="12.75"/>
    <row r="606" s="412" customFormat="1" ht="12.75"/>
    <row r="607" s="412" customFormat="1" ht="12.75"/>
    <row r="608" s="412" customFormat="1" ht="12.75"/>
    <row r="609" s="412" customFormat="1" ht="12.75"/>
    <row r="610" s="412" customFormat="1" ht="12.75"/>
    <row r="611" s="412" customFormat="1" ht="12.75"/>
    <row r="612" s="412" customFormat="1" ht="12.75"/>
    <row r="613" s="412" customFormat="1" ht="12.75"/>
    <row r="614" s="412" customFormat="1" ht="12.75"/>
    <row r="615" s="412" customFormat="1" ht="12.75"/>
    <row r="616" s="412" customFormat="1" ht="12.75"/>
    <row r="617" s="412" customFormat="1" ht="12.75"/>
    <row r="618" s="412" customFormat="1" ht="12.75"/>
    <row r="619" s="412" customFormat="1" ht="12.75"/>
    <row r="620" s="412" customFormat="1" ht="12.75"/>
    <row r="621" s="412" customFormat="1" ht="12.75"/>
    <row r="622" s="412" customFormat="1" ht="12.75"/>
    <row r="623" s="412" customFormat="1" ht="12.75"/>
    <row r="624" s="412" customFormat="1" ht="12.75"/>
    <row r="625" s="412" customFormat="1" ht="12.75"/>
    <row r="626" s="412" customFormat="1" ht="12.75"/>
    <row r="627" s="412" customFormat="1" ht="12.75"/>
    <row r="628" s="412" customFormat="1" ht="12.75"/>
    <row r="629" s="412" customFormat="1" ht="12.75"/>
    <row r="630" s="412" customFormat="1" ht="12.75"/>
    <row r="631" s="412" customFormat="1" ht="12.75"/>
    <row r="632" s="412" customFormat="1" ht="12.75"/>
    <row r="633" s="412" customFormat="1" ht="12.75"/>
    <row r="634" s="412" customFormat="1" ht="12.75"/>
    <row r="635" s="412" customFormat="1" ht="12.75"/>
    <row r="636" s="412" customFormat="1" ht="12.75"/>
    <row r="637" s="412" customFormat="1" ht="12.75"/>
    <row r="638" s="412" customFormat="1" ht="12.75"/>
    <row r="639" s="412" customFormat="1" ht="12.75"/>
    <row r="640" s="412" customFormat="1" ht="12.75"/>
    <row r="641" s="412" customFormat="1" ht="12.75"/>
    <row r="642" s="412" customFormat="1" ht="12.75"/>
    <row r="643" s="412" customFormat="1" ht="12.75"/>
    <row r="644" s="412" customFormat="1" ht="12.75"/>
    <row r="645" s="412" customFormat="1" ht="12.75"/>
    <row r="646" s="412" customFormat="1" ht="12.75"/>
    <row r="647" s="412" customFormat="1" ht="12.75"/>
    <row r="648" s="412" customFormat="1" ht="12.75"/>
    <row r="649" s="412" customFormat="1" ht="12.75"/>
    <row r="650" s="412" customFormat="1" ht="12.75"/>
    <row r="651" s="412" customFormat="1" ht="12.75"/>
    <row r="652" s="412" customFormat="1" ht="12.75"/>
    <row r="653" s="412" customFormat="1" ht="12.75"/>
    <row r="654" s="412" customFormat="1" ht="12.75"/>
    <row r="655" s="412" customFormat="1" ht="12.75"/>
    <row r="656" s="412" customFormat="1" ht="12.75"/>
    <row r="657" s="412" customFormat="1" ht="12.75"/>
    <row r="658" s="412" customFormat="1" ht="12.75"/>
    <row r="659" s="412" customFormat="1" ht="12.75"/>
    <row r="660" s="412" customFormat="1" ht="12.75"/>
    <row r="661" s="412" customFormat="1" ht="12.75"/>
    <row r="662" s="412" customFormat="1" ht="12.75"/>
    <row r="663" s="412" customFormat="1" ht="12.75"/>
    <row r="664" s="412" customFormat="1" ht="12.75"/>
    <row r="665" s="412" customFormat="1" ht="12.75"/>
    <row r="666" s="412" customFormat="1" ht="12.75"/>
    <row r="667" s="412" customFormat="1" ht="12.75"/>
    <row r="668" s="412" customFormat="1" ht="12.75"/>
    <row r="669" s="412" customFormat="1" ht="12.75"/>
    <row r="670" s="412" customFormat="1" ht="12.75"/>
    <row r="671" s="412" customFormat="1" ht="12.75"/>
    <row r="672" s="412" customFormat="1" ht="12.75"/>
    <row r="673" s="412" customFormat="1" ht="12.75"/>
    <row r="674" s="412" customFormat="1" ht="12.75"/>
    <row r="675" s="412" customFormat="1" ht="12.75"/>
    <row r="676" s="412" customFormat="1" ht="12.75"/>
    <row r="677" s="412" customFormat="1" ht="12.75"/>
    <row r="678" s="412" customFormat="1" ht="12.75"/>
    <row r="679" s="412" customFormat="1" ht="12.75"/>
    <row r="680" s="412" customFormat="1" ht="12.75"/>
    <row r="681" s="412" customFormat="1" ht="12.75"/>
    <row r="682" s="412" customFormat="1" ht="12.75"/>
    <row r="683" s="412" customFormat="1" ht="12.75"/>
    <row r="684" s="412" customFormat="1" ht="12.75"/>
    <row r="685" s="412" customFormat="1" ht="12.75"/>
    <row r="686" s="412" customFormat="1" ht="12.75"/>
    <row r="687" s="412" customFormat="1" ht="12.75"/>
    <row r="688" s="412" customFormat="1" ht="12.75"/>
    <row r="689" s="412" customFormat="1" ht="12.75"/>
    <row r="690" s="412" customFormat="1" ht="12.75"/>
    <row r="691" s="412" customFormat="1" ht="12.75"/>
    <row r="692" s="412" customFormat="1" ht="12.75"/>
    <row r="693" s="412" customFormat="1" ht="12.75"/>
    <row r="694" s="412" customFormat="1" ht="12.75"/>
    <row r="695" s="412" customFormat="1" ht="12.75"/>
    <row r="696" s="412" customFormat="1" ht="12.75"/>
    <row r="697" s="412" customFormat="1" ht="12.75"/>
    <row r="698" s="412" customFormat="1" ht="12.75"/>
    <row r="699" s="412" customFormat="1" ht="12.75"/>
    <row r="700" s="412" customFormat="1" ht="12.75"/>
    <row r="701" s="412" customFormat="1" ht="12.75"/>
    <row r="702" s="412" customFormat="1" ht="12.75"/>
    <row r="703" s="412" customFormat="1" ht="12.75"/>
    <row r="704" s="412" customFormat="1" ht="12.75"/>
    <row r="705" s="412" customFormat="1" ht="12.75"/>
    <row r="706" s="412" customFormat="1" ht="12.75"/>
    <row r="707" s="412" customFormat="1" ht="12.75"/>
    <row r="708" s="412" customFormat="1" ht="12.75"/>
    <row r="709" s="412" customFormat="1" ht="12.75"/>
    <row r="710" s="412" customFormat="1" ht="12.75"/>
    <row r="711" s="412" customFormat="1" ht="12.75"/>
    <row r="712" s="412" customFormat="1" ht="12.75"/>
    <row r="713" s="412" customFormat="1" ht="12.75"/>
    <row r="714" s="412" customFormat="1" ht="12.75"/>
    <row r="715" s="412" customFormat="1" ht="12.75"/>
    <row r="716" s="412" customFormat="1" ht="12.75"/>
    <row r="717" s="412" customFormat="1" ht="12.75"/>
    <row r="718" s="412" customFormat="1" ht="12.75"/>
    <row r="719" s="412" customFormat="1" ht="12.75"/>
    <row r="720" s="412" customFormat="1" ht="12.75"/>
    <row r="721" s="412" customFormat="1" ht="12.75"/>
    <row r="722" s="412" customFormat="1" ht="12.75"/>
    <row r="723" s="412" customFormat="1" ht="12.75"/>
    <row r="724" s="412" customFormat="1" ht="12.75"/>
    <row r="725" s="412" customFormat="1" ht="12.75"/>
    <row r="726" s="412" customFormat="1" ht="12.75"/>
    <row r="727" s="412" customFormat="1" ht="12.75"/>
    <row r="728" s="412" customFormat="1" ht="12.75"/>
    <row r="729" s="412" customFormat="1" ht="12.75"/>
    <row r="730" s="412" customFormat="1" ht="12.75"/>
    <row r="731" s="412" customFormat="1" ht="12.75"/>
    <row r="732" s="412" customFormat="1" ht="12.75"/>
    <row r="733" s="412" customFormat="1" ht="12.75"/>
    <row r="734" s="412" customFormat="1" ht="12.75"/>
    <row r="735" s="412" customFormat="1" ht="12.75"/>
    <row r="736" s="412" customFormat="1" ht="12.75"/>
    <row r="737" s="412" customFormat="1" ht="12.75"/>
    <row r="738" s="412" customFormat="1" ht="12.75"/>
    <row r="739" s="412" customFormat="1" ht="12.75"/>
    <row r="740" s="412" customFormat="1" ht="12.75"/>
    <row r="741" s="412" customFormat="1" ht="12.75"/>
    <row r="742" s="412" customFormat="1" ht="12.75"/>
    <row r="743" s="412" customFormat="1" ht="12.75"/>
    <row r="744" s="412" customFormat="1" ht="12.75"/>
    <row r="745" s="412" customFormat="1" ht="12.75"/>
    <row r="746" s="412" customFormat="1" ht="12.75"/>
    <row r="747" s="412" customFormat="1" ht="12.75"/>
    <row r="748" s="412" customFormat="1" ht="12.75"/>
    <row r="749" s="412" customFormat="1" ht="12.75"/>
    <row r="750" s="412" customFormat="1" ht="12.75"/>
    <row r="751" s="412" customFormat="1" ht="12.75"/>
    <row r="752" s="412" customFormat="1" ht="12.75"/>
    <row r="753" s="412" customFormat="1" ht="12.75"/>
    <row r="754" s="412" customFormat="1" ht="12.75"/>
    <row r="755" s="412" customFormat="1" ht="12.75"/>
    <row r="756" s="412" customFormat="1" ht="12.75"/>
    <row r="757" s="412" customFormat="1" ht="12.75"/>
    <row r="758" s="412" customFormat="1" ht="12.75"/>
    <row r="759" s="412" customFormat="1" ht="12.75"/>
    <row r="760" s="412" customFormat="1" ht="12.75"/>
    <row r="761" s="412" customFormat="1" ht="12.75"/>
    <row r="762" s="412" customFormat="1" ht="12.75"/>
    <row r="763" s="412" customFormat="1" ht="12.75"/>
    <row r="764" s="412" customFormat="1" ht="12.75"/>
    <row r="765" s="412" customFormat="1" ht="12.75"/>
    <row r="766" s="412" customFormat="1" ht="12.75"/>
    <row r="767" s="412" customFormat="1" ht="12.75"/>
    <row r="768" s="412" customFormat="1" ht="12.75"/>
    <row r="769" s="412" customFormat="1" ht="12.75"/>
    <row r="770" s="412" customFormat="1" ht="12.75"/>
    <row r="771" s="412" customFormat="1" ht="12.75"/>
    <row r="772" s="412" customFormat="1" ht="12.75"/>
    <row r="773" s="412" customFormat="1" ht="12.75"/>
    <row r="774" s="412" customFormat="1" ht="12.75"/>
    <row r="775" s="412" customFormat="1" ht="12.75"/>
    <row r="776" s="412" customFormat="1" ht="12.75"/>
    <row r="777" s="412" customFormat="1" ht="12.75"/>
    <row r="778" s="412" customFormat="1" ht="12.75"/>
    <row r="779" s="412" customFormat="1" ht="12.75"/>
    <row r="780" s="412" customFormat="1" ht="12.75"/>
    <row r="781" s="412" customFormat="1" ht="12.75"/>
    <row r="782" s="412" customFormat="1" ht="12.75"/>
    <row r="783" s="412" customFormat="1" ht="12.75"/>
    <row r="784" s="412" customFormat="1" ht="12.75"/>
    <row r="785" s="412" customFormat="1" ht="12.75"/>
    <row r="786" s="412" customFormat="1" ht="12.75"/>
    <row r="787" s="412" customFormat="1" ht="12.75"/>
    <row r="788" s="412" customFormat="1" ht="12.75"/>
    <row r="789" s="412" customFormat="1" ht="12.75"/>
    <row r="790" s="412" customFormat="1" ht="12.75"/>
    <row r="791" s="412" customFormat="1" ht="12.75"/>
    <row r="792" s="412" customFormat="1" ht="12.75"/>
    <row r="793" s="412" customFormat="1" ht="12.75"/>
    <row r="794" s="412" customFormat="1" ht="12.75"/>
    <row r="795" s="412" customFormat="1" ht="12.75"/>
    <row r="796" s="412" customFormat="1" ht="12.75"/>
    <row r="797" s="412" customFormat="1" ht="12.75"/>
    <row r="798" s="412" customFormat="1" ht="12.75"/>
    <row r="799" s="412" customFormat="1" ht="12.75"/>
    <row r="800" s="412" customFormat="1" ht="12.75"/>
    <row r="801" s="412" customFormat="1" ht="12.75"/>
    <row r="802" s="412" customFormat="1" ht="12.75"/>
    <row r="803" s="412" customFormat="1" ht="12.75"/>
    <row r="804" s="412" customFormat="1" ht="12.75"/>
    <row r="805" s="412" customFormat="1" ht="12.75"/>
    <row r="806" s="412" customFormat="1" ht="12.75"/>
    <row r="807" s="412" customFormat="1" ht="12.75"/>
    <row r="808" s="412" customFormat="1" ht="12.75"/>
    <row r="809" s="412" customFormat="1" ht="12.75"/>
    <row r="810" s="412" customFormat="1" ht="12.75"/>
    <row r="811" s="412" customFormat="1" ht="12.75"/>
    <row r="812" s="412" customFormat="1" ht="12.75"/>
    <row r="813" s="412" customFormat="1" ht="12.75"/>
    <row r="814" s="412" customFormat="1" ht="12.75"/>
    <row r="815" s="412" customFormat="1" ht="12.75"/>
    <row r="816" s="412" customFormat="1" ht="12.75"/>
    <row r="817" s="412" customFormat="1" ht="12.75"/>
    <row r="818" s="412" customFormat="1" ht="12.75"/>
    <row r="819" s="412" customFormat="1" ht="12.75"/>
    <row r="820" s="412" customFormat="1" ht="12.75"/>
    <row r="821" s="412" customFormat="1" ht="12.75"/>
    <row r="822" s="412" customFormat="1" ht="12.75"/>
    <row r="823" s="412" customFormat="1" ht="12.75"/>
    <row r="824" s="412" customFormat="1" ht="12.75"/>
    <row r="825" s="412" customFormat="1" ht="12.75"/>
    <row r="826" s="412" customFormat="1" ht="12.75"/>
    <row r="827" s="412" customFormat="1" ht="12.75"/>
    <row r="828" s="412" customFormat="1" ht="12.75"/>
    <row r="829" s="412" customFormat="1" ht="12.75"/>
    <row r="830" s="412" customFormat="1" ht="12.75"/>
    <row r="831" s="412" customFormat="1" ht="12.75"/>
    <row r="832" s="412" customFormat="1" ht="12.75"/>
    <row r="833" s="412" customFormat="1" ht="12.75"/>
    <row r="834" s="412" customFormat="1" ht="12.75"/>
    <row r="835" s="412" customFormat="1" ht="12.75"/>
    <row r="836" s="412" customFormat="1" ht="12.75"/>
    <row r="837" s="412" customFormat="1" ht="12.75"/>
    <row r="838" s="412" customFormat="1" ht="12.75"/>
    <row r="839" s="412" customFormat="1" ht="12.75"/>
    <row r="840" s="412" customFormat="1" ht="12.75"/>
    <row r="841" s="412" customFormat="1" ht="12.75"/>
    <row r="842" s="412" customFormat="1" ht="12.75"/>
    <row r="843" s="412" customFormat="1" ht="12.75"/>
    <row r="844" s="412" customFormat="1" ht="12.75"/>
    <row r="845" s="412" customFormat="1" ht="12.75"/>
    <row r="846" s="412" customFormat="1" ht="12.75"/>
    <row r="847" s="412" customFormat="1" ht="12.75"/>
    <row r="848" s="412" customFormat="1" ht="12.75"/>
    <row r="849" s="412" customFormat="1" ht="12.75"/>
    <row r="850" s="412" customFormat="1" ht="12.75"/>
    <row r="851" s="412" customFormat="1" ht="12.75"/>
    <row r="852" s="412" customFormat="1" ht="12.75"/>
    <row r="853" s="412" customFormat="1" ht="12.75"/>
    <row r="854" s="412" customFormat="1" ht="12.75"/>
    <row r="855" s="412" customFormat="1" ht="12.75"/>
    <row r="856" s="412" customFormat="1" ht="12.75"/>
    <row r="857" s="412" customFormat="1" ht="12.75"/>
    <row r="858" s="412" customFormat="1" ht="12.75"/>
    <row r="859" s="412" customFormat="1" ht="12.75"/>
    <row r="860" s="412" customFormat="1" ht="12.75"/>
    <row r="861" s="412" customFormat="1" ht="12.75"/>
    <row r="862" s="412" customFormat="1" ht="12.75"/>
    <row r="863" s="412" customFormat="1" ht="12.75"/>
    <row r="864" s="412" customFormat="1" ht="12.75"/>
    <row r="865" s="412" customFormat="1" ht="12.75"/>
    <row r="866" s="412" customFormat="1" ht="12.75"/>
    <row r="867" s="412" customFormat="1" ht="12.75"/>
    <row r="868" s="412" customFormat="1" ht="12.75"/>
    <row r="869" s="412" customFormat="1" ht="12.75"/>
    <row r="870" s="412" customFormat="1" ht="12.75"/>
    <row r="871" s="412" customFormat="1" ht="12.75"/>
    <row r="872" s="412" customFormat="1" ht="12.75"/>
    <row r="873" s="412" customFormat="1" ht="12.75"/>
    <row r="874" s="412" customFormat="1" ht="12.75"/>
    <row r="875" s="412" customFormat="1" ht="12.75"/>
    <row r="876" s="412" customFormat="1" ht="12.75"/>
    <row r="877" s="412" customFormat="1" ht="12.75"/>
    <row r="878" s="412" customFormat="1" ht="12.75"/>
    <row r="879" s="412" customFormat="1" ht="12.75"/>
    <row r="880" s="412" customFormat="1" ht="12.75"/>
    <row r="881" s="412" customFormat="1" ht="12.75"/>
    <row r="882" s="412" customFormat="1" ht="12.75"/>
    <row r="883" s="412" customFormat="1" ht="12.75"/>
    <row r="884" s="412" customFormat="1" ht="12.75"/>
    <row r="885" s="412" customFormat="1" ht="12.75"/>
    <row r="886" s="412" customFormat="1" ht="12.75"/>
    <row r="887" s="412" customFormat="1" ht="12.75"/>
    <row r="888" s="412" customFormat="1" ht="12.75"/>
    <row r="889" s="412" customFormat="1" ht="12.75"/>
    <row r="890" s="412" customFormat="1" ht="12.75"/>
    <row r="891" s="412" customFormat="1" ht="12.75"/>
    <row r="892" s="412" customFormat="1" ht="12.75"/>
    <row r="893" s="412" customFormat="1" ht="12.75"/>
    <row r="894" s="412" customFormat="1" ht="12.75"/>
    <row r="895" s="412" customFormat="1" ht="12.75"/>
    <row r="896" s="412" customFormat="1" ht="12.75"/>
    <row r="897" s="412" customFormat="1" ht="12.75"/>
    <row r="898" s="412" customFormat="1" ht="12.75"/>
    <row r="899" s="412" customFormat="1" ht="12.75"/>
    <row r="900" s="412" customFormat="1" ht="12.75"/>
    <row r="901" s="412" customFormat="1" ht="12.75"/>
    <row r="902" s="412" customFormat="1" ht="12.75"/>
    <row r="903" s="412" customFormat="1" ht="12.75"/>
    <row r="904" s="412" customFormat="1" ht="12.75"/>
    <row r="905" s="412" customFormat="1" ht="12.75"/>
    <row r="906" s="412" customFormat="1" ht="12.75"/>
    <row r="907" s="412" customFormat="1" ht="12.75"/>
    <row r="908" s="412" customFormat="1" ht="12.75"/>
    <row r="909" s="412" customFormat="1" ht="12.75"/>
    <row r="910" s="412" customFormat="1" ht="12.75"/>
    <row r="911" s="412" customFormat="1" ht="12.75"/>
    <row r="912" s="412" customFormat="1" ht="12.75"/>
    <row r="913" s="412" customFormat="1" ht="12.75"/>
    <row r="914" s="412" customFormat="1" ht="12.75"/>
    <row r="915" s="412" customFormat="1" ht="12.75"/>
    <row r="916" s="412" customFormat="1" ht="12.75"/>
    <row r="917" s="412" customFormat="1" ht="12.75"/>
    <row r="918" s="412" customFormat="1" ht="12.75"/>
    <row r="919" s="412" customFormat="1" ht="12.75"/>
    <row r="920" s="412" customFormat="1" ht="12.75"/>
    <row r="921" s="412" customFormat="1" ht="12.75"/>
    <row r="922" s="412" customFormat="1" ht="12.75"/>
    <row r="923" s="412" customFormat="1" ht="12.75"/>
    <row r="924" s="412" customFormat="1" ht="12.75"/>
    <row r="925" s="412" customFormat="1" ht="12.75"/>
    <row r="926" s="412" customFormat="1" ht="12.75"/>
    <row r="927" s="412" customFormat="1" ht="12.75"/>
    <row r="928" s="412" customFormat="1" ht="12.75"/>
    <row r="929" s="412" customFormat="1" ht="12.75"/>
    <row r="930" s="412" customFormat="1" ht="12.75"/>
    <row r="931" s="412" customFormat="1" ht="12.75"/>
    <row r="932" s="412" customFormat="1" ht="12.75"/>
    <row r="933" s="412" customFormat="1" ht="12.75"/>
    <row r="934" s="412" customFormat="1" ht="12.75"/>
    <row r="935" s="412" customFormat="1" ht="12.75"/>
    <row r="936" s="412" customFormat="1" ht="12.75"/>
    <row r="937" s="412" customFormat="1" ht="12.75"/>
    <row r="938" s="412" customFormat="1" ht="12.75"/>
    <row r="939" s="412" customFormat="1" ht="12.75"/>
    <row r="940" s="412" customFormat="1" ht="12.75"/>
    <row r="941" s="412" customFormat="1" ht="12.75"/>
    <row r="942" s="412" customFormat="1" ht="12.75"/>
    <row r="943" s="412" customFormat="1" ht="12.75"/>
    <row r="944" s="412" customFormat="1" ht="12.75"/>
    <row r="945" s="412" customFormat="1" ht="12.75"/>
    <row r="946" s="412" customFormat="1" ht="12.75"/>
    <row r="947" s="412" customFormat="1" ht="12.75"/>
    <row r="948" s="412" customFormat="1" ht="12.75"/>
    <row r="949" s="412" customFormat="1" ht="12.75"/>
    <row r="950" s="412" customFormat="1" ht="12.75"/>
    <row r="951" s="412" customFormat="1" ht="12.75"/>
    <row r="952" s="412" customFormat="1" ht="12.75"/>
    <row r="953" s="412" customFormat="1" ht="12.75"/>
    <row r="954" s="412" customFormat="1" ht="12.75"/>
    <row r="955" s="412" customFormat="1" ht="12.75"/>
    <row r="956" s="412" customFormat="1" ht="12.75"/>
    <row r="957" s="412" customFormat="1" ht="12.75"/>
    <row r="958" s="412" customFormat="1" ht="12.75"/>
    <row r="959" s="412" customFormat="1" ht="12.75"/>
    <row r="960" s="412" customFormat="1" ht="12.75"/>
    <row r="961" s="412" customFormat="1" ht="12.75"/>
    <row r="962" s="412" customFormat="1" ht="12.75"/>
    <row r="963" s="412" customFormat="1" ht="12.75"/>
    <row r="964" s="412" customFormat="1" ht="12.75"/>
    <row r="965" s="412" customFormat="1" ht="12.75"/>
    <row r="966" s="412" customFormat="1" ht="12.75"/>
    <row r="967" s="412" customFormat="1" ht="12.75"/>
    <row r="968" s="412" customFormat="1" ht="12.75"/>
    <row r="969" s="412" customFormat="1" ht="12.75"/>
    <row r="970" s="412" customFormat="1" ht="12.75"/>
    <row r="971" s="412" customFormat="1" ht="12.75"/>
    <row r="972" s="412" customFormat="1" ht="12.75"/>
    <row r="973" s="412" customFormat="1" ht="12.75"/>
    <row r="974" s="412" customFormat="1" ht="12.75"/>
    <row r="975" s="412" customFormat="1" ht="12.75"/>
    <row r="976" s="412" customFormat="1" ht="12.75"/>
    <row r="977" s="412" customFormat="1" ht="12.75"/>
    <row r="978" s="412" customFormat="1" ht="12.75"/>
    <row r="979" s="412" customFormat="1" ht="12.75"/>
    <row r="980" s="412" customFormat="1" ht="12.75"/>
    <row r="981" s="412" customFormat="1" ht="12.75"/>
    <row r="982" s="412" customFormat="1" ht="12.75"/>
    <row r="983" s="412" customFormat="1" ht="12.75"/>
    <row r="984" s="412" customFormat="1" ht="12.75"/>
    <row r="985" s="412" customFormat="1" ht="12.75"/>
    <row r="986" s="412" customFormat="1" ht="12.75"/>
    <row r="987" s="412" customFormat="1" ht="12.75"/>
    <row r="988" s="412" customFormat="1" ht="12.75"/>
    <row r="989" s="412" customFormat="1" ht="12.75"/>
    <row r="990" s="412" customFormat="1" ht="12.75"/>
    <row r="991" s="412" customFormat="1" ht="12.75"/>
    <row r="992" s="412" customFormat="1" ht="12.75"/>
    <row r="993" s="412" customFormat="1" ht="12.75"/>
    <row r="994" s="412" customFormat="1" ht="12.75"/>
    <row r="995" s="412" customFormat="1" ht="12.75"/>
    <row r="996" s="412" customFormat="1" ht="12.75"/>
    <row r="997" s="412" customFormat="1" ht="12.75"/>
    <row r="998" s="412" customFormat="1" ht="12.75"/>
    <row r="999" s="412" customFormat="1" ht="12.75"/>
    <row r="1000" s="412" customFormat="1" ht="12.75"/>
    <row r="1001" s="412" customFormat="1" ht="12.75"/>
    <row r="1002" s="412" customFormat="1" ht="12.75"/>
    <row r="1003" s="412" customFormat="1" ht="12.75"/>
    <row r="1004" s="412" customFormat="1" ht="12.75"/>
    <row r="1005" s="412" customFormat="1" ht="12.75"/>
    <row r="1006" s="412" customFormat="1" ht="12.75"/>
    <row r="1007" s="412" customFormat="1" ht="12.75"/>
    <row r="1008" s="412" customFormat="1" ht="12.75"/>
    <row r="1009" s="412" customFormat="1" ht="12.75"/>
    <row r="1010" s="412" customFormat="1" ht="12.75"/>
    <row r="1011" s="412" customFormat="1" ht="12.75"/>
    <row r="1012" s="412" customFormat="1" ht="12.75"/>
    <row r="1013" s="412" customFormat="1" ht="12.75"/>
    <row r="1014" s="412" customFormat="1" ht="12.75"/>
    <row r="1015" s="412" customFormat="1" ht="12.75"/>
    <row r="1016" s="412" customFormat="1" ht="12.75"/>
    <row r="1017" s="412" customFormat="1" ht="12.75"/>
    <row r="1018" s="412" customFormat="1" ht="12.75"/>
    <row r="1019" s="412" customFormat="1" ht="12.75"/>
    <row r="1020" s="412" customFormat="1" ht="12.75"/>
    <row r="1021" s="412" customFormat="1" ht="12.75"/>
    <row r="1022" s="412" customFormat="1" ht="12.75"/>
    <row r="1023" s="412" customFormat="1" ht="12.75"/>
    <row r="1024" s="412" customFormat="1" ht="12.75"/>
    <row r="1025" s="412" customFormat="1" ht="12.75"/>
    <row r="1026" s="412" customFormat="1" ht="12.75"/>
    <row r="1027" s="412" customFormat="1" ht="12.75"/>
    <row r="1028" s="412" customFormat="1" ht="12.75"/>
    <row r="1029" s="412" customFormat="1" ht="12.75"/>
    <row r="1030" s="412" customFormat="1" ht="12.75"/>
    <row r="1031" s="412" customFormat="1" ht="12.75"/>
    <row r="1032" s="412" customFormat="1" ht="12.75"/>
    <row r="1033" s="412" customFormat="1" ht="12.75"/>
    <row r="1034" s="412" customFormat="1" ht="12.75"/>
    <row r="1035" s="412" customFormat="1" ht="12.75"/>
    <row r="1036" s="412" customFormat="1" ht="12.75"/>
    <row r="1037" s="412" customFormat="1" ht="12.75"/>
    <row r="1038" s="412" customFormat="1" ht="12.75"/>
    <row r="1039" s="412" customFormat="1" ht="12.75"/>
    <row r="1040" s="412" customFormat="1" ht="12.75"/>
    <row r="1041" s="412" customFormat="1" ht="12.75"/>
    <row r="1042" s="412" customFormat="1" ht="12.75"/>
    <row r="1043" s="412" customFormat="1" ht="12.75"/>
    <row r="1044" s="412" customFormat="1" ht="12.75"/>
    <row r="1045" s="412" customFormat="1" ht="12.75"/>
    <row r="1046" s="412" customFormat="1" ht="12.75"/>
    <row r="1047" s="412" customFormat="1" ht="12.75"/>
    <row r="1048" s="412" customFormat="1" ht="12.75"/>
    <row r="1049" s="412" customFormat="1" ht="12.75"/>
    <row r="1050" s="412" customFormat="1" ht="12.75"/>
    <row r="1051" s="412" customFormat="1" ht="12.75"/>
    <row r="1052" s="412" customFormat="1" ht="12.75"/>
    <row r="1053" s="412" customFormat="1" ht="12.75"/>
    <row r="1054" s="412" customFormat="1" ht="12.75"/>
    <row r="1055" s="412" customFormat="1" ht="12.75"/>
    <row r="1056" s="412" customFormat="1" ht="12.75"/>
    <row r="1057" s="412" customFormat="1" ht="12.75"/>
    <row r="1058" s="412" customFormat="1" ht="12.75"/>
    <row r="1059" s="412" customFormat="1" ht="12.75"/>
    <row r="1060" s="412" customFormat="1" ht="12.75"/>
    <row r="1061" s="412" customFormat="1" ht="12.75"/>
    <row r="1062" s="412" customFormat="1" ht="12.75"/>
    <row r="1063" s="412" customFormat="1" ht="12.75"/>
    <row r="1064" s="412" customFormat="1" ht="12.75"/>
    <row r="1065" s="412" customFormat="1" ht="12.75"/>
    <row r="1066" s="412" customFormat="1" ht="12.75"/>
    <row r="1067" s="412" customFormat="1" ht="12.75"/>
    <row r="1068" s="412" customFormat="1" ht="12.75"/>
    <row r="1069" s="412" customFormat="1" ht="12.75"/>
    <row r="1070" s="412" customFormat="1" ht="12.75"/>
    <row r="1071" s="412" customFormat="1" ht="12.75"/>
    <row r="1072" s="412" customFormat="1" ht="12.75"/>
    <row r="1073" s="412" customFormat="1" ht="12.75"/>
    <row r="1074" s="412" customFormat="1" ht="12.75"/>
    <row r="1075" s="412" customFormat="1" ht="12.75"/>
    <row r="1076" s="412" customFormat="1" ht="12.75"/>
    <row r="1077" s="412" customFormat="1" ht="12.75"/>
    <row r="1078" s="412" customFormat="1" ht="12.75"/>
    <row r="1079" s="412" customFormat="1" ht="12.75"/>
    <row r="1080" s="412" customFormat="1" ht="12.75"/>
    <row r="1081" s="412" customFormat="1" ht="12.75"/>
    <row r="1082" s="412" customFormat="1" ht="12.75"/>
    <row r="1083" s="412" customFormat="1" ht="12.75"/>
    <row r="1084" s="412" customFormat="1" ht="12.75"/>
    <row r="1085" s="412" customFormat="1" ht="12.75"/>
    <row r="1086" s="412" customFormat="1" ht="12.75"/>
    <row r="1087" s="412" customFormat="1" ht="12.75"/>
    <row r="1088" s="412" customFormat="1" ht="12.75"/>
    <row r="1089" s="412" customFormat="1" ht="12.75"/>
    <row r="1090" s="412" customFormat="1" ht="12.75"/>
    <row r="1091" s="412" customFormat="1" ht="12.75"/>
    <row r="1092" s="412" customFormat="1" ht="12.75"/>
    <row r="1093" s="412" customFormat="1" ht="12.75"/>
    <row r="1094" s="412" customFormat="1" ht="12.75"/>
    <row r="1095" s="412" customFormat="1" ht="12.75"/>
    <row r="1096" s="412" customFormat="1" ht="12.75"/>
    <row r="1097" s="412" customFormat="1" ht="12.75"/>
    <row r="1098" s="412" customFormat="1" ht="12.75"/>
    <row r="1099" s="412" customFormat="1" ht="12.75"/>
    <row r="1100" s="412" customFormat="1" ht="12.75"/>
    <row r="1101" s="412" customFormat="1" ht="12.75"/>
    <row r="1102" s="412" customFormat="1" ht="12.75"/>
    <row r="1103" s="412" customFormat="1" ht="12.75"/>
    <row r="1104" s="412" customFormat="1" ht="12.75"/>
    <row r="1105" s="412" customFormat="1" ht="12.75"/>
    <row r="1106" s="412" customFormat="1" ht="12.75"/>
    <row r="1107" s="412" customFormat="1" ht="12.75"/>
    <row r="1108" s="412" customFormat="1" ht="12.75"/>
    <row r="1109" s="412" customFormat="1" ht="12.75"/>
    <row r="1110" s="412" customFormat="1" ht="12.75"/>
    <row r="1111" s="412" customFormat="1" ht="12.75"/>
    <row r="1112" s="412" customFormat="1" ht="12.75"/>
    <row r="1113" s="412" customFormat="1" ht="12.75"/>
    <row r="1114" s="412" customFormat="1" ht="12.75"/>
    <row r="1115" s="412" customFormat="1" ht="12.75"/>
    <row r="1116" s="412" customFormat="1" ht="12.75"/>
    <row r="1117" s="412" customFormat="1" ht="12.75"/>
    <row r="1118" s="412" customFormat="1" ht="12.75"/>
    <row r="1119" s="412" customFormat="1" ht="12.75"/>
    <row r="1120" s="412" customFormat="1" ht="12.75"/>
    <row r="1121" s="412" customFormat="1" ht="12.75"/>
    <row r="1122" s="412" customFormat="1" ht="12.75"/>
    <row r="1123" s="412" customFormat="1" ht="12.75"/>
    <row r="1124" s="412" customFormat="1" ht="12.75"/>
    <row r="1125" s="412" customFormat="1" ht="12.75"/>
    <row r="1126" s="412" customFormat="1" ht="12.75"/>
    <row r="1127" s="412" customFormat="1" ht="12.75"/>
    <row r="1128" s="412" customFormat="1" ht="12.75"/>
    <row r="1129" s="412" customFormat="1" ht="12.75"/>
    <row r="1130" s="412" customFormat="1" ht="12.75"/>
    <row r="1131" s="412" customFormat="1" ht="12.75"/>
    <row r="1132" s="412" customFormat="1" ht="12.75"/>
    <row r="1133" s="412" customFormat="1" ht="12.75"/>
    <row r="1134" s="412" customFormat="1" ht="12.75"/>
    <row r="1135" s="412" customFormat="1" ht="12.75"/>
    <row r="1136" s="412" customFormat="1" ht="12.75"/>
    <row r="1137" s="412" customFormat="1" ht="12.75"/>
    <row r="1138" s="412" customFormat="1" ht="12.75"/>
    <row r="1139" s="412" customFormat="1" ht="12.75"/>
    <row r="1140" s="412" customFormat="1" ht="12.75"/>
    <row r="1141" s="412" customFormat="1" ht="12.75"/>
    <row r="1142" s="412" customFormat="1" ht="12.75"/>
    <row r="1143" s="412" customFormat="1" ht="12.75"/>
    <row r="1144" s="412" customFormat="1" ht="12.75"/>
    <row r="1145" s="412" customFormat="1" ht="12.75"/>
    <row r="1146" s="412" customFormat="1" ht="12.75"/>
    <row r="1147" s="412" customFormat="1" ht="12.75"/>
    <row r="1148" s="412" customFormat="1" ht="12.75"/>
    <row r="1149" s="412" customFormat="1" ht="12.75"/>
    <row r="1150" s="412" customFormat="1" ht="12.75"/>
    <row r="1151" s="412" customFormat="1" ht="12.75"/>
    <row r="1152" s="412" customFormat="1" ht="12.75"/>
    <row r="1153" s="412" customFormat="1" ht="12.75"/>
    <row r="1154" s="412" customFormat="1" ht="12.75"/>
    <row r="1155" s="412" customFormat="1" ht="12.75"/>
    <row r="1156" s="412" customFormat="1" ht="12.75"/>
    <row r="1157" s="412" customFormat="1" ht="12.75"/>
    <row r="1158" s="412" customFormat="1" ht="12.75"/>
    <row r="1159" s="412" customFormat="1" ht="12.75"/>
    <row r="1160" s="412" customFormat="1" ht="12.75"/>
    <row r="1161" s="412" customFormat="1" ht="12.75"/>
    <row r="1162" s="412" customFormat="1" ht="12.75"/>
    <row r="1163" s="412" customFormat="1" ht="12.75"/>
    <row r="1164" s="412" customFormat="1" ht="12.75"/>
    <row r="1165" s="412" customFormat="1" ht="12.75"/>
    <row r="1166" s="412" customFormat="1" ht="12.75"/>
    <row r="1167" s="412" customFormat="1" ht="12.75"/>
    <row r="1168" s="412" customFormat="1" ht="12.75"/>
    <row r="1169" s="412" customFormat="1" ht="12.75"/>
    <row r="1170" s="412" customFormat="1" ht="12.75"/>
    <row r="1171" s="412" customFormat="1" ht="12.75"/>
    <row r="1172" s="412" customFormat="1" ht="12.75"/>
    <row r="1173" s="412" customFormat="1" ht="12.75"/>
    <row r="1174" s="412" customFormat="1" ht="12.75"/>
    <row r="1175" s="412" customFormat="1" ht="12.75"/>
    <row r="1176" s="412" customFormat="1" ht="12.75"/>
    <row r="1177" s="412" customFormat="1" ht="12.75"/>
    <row r="1178" s="412" customFormat="1" ht="12.75"/>
    <row r="1179" s="412" customFormat="1" ht="12.75"/>
    <row r="1180" s="412" customFormat="1" ht="12.75"/>
    <row r="1181" s="412" customFormat="1" ht="12.75"/>
    <row r="1182" s="412" customFormat="1" ht="12.75"/>
    <row r="1183" s="412" customFormat="1" ht="12.75"/>
    <row r="1184" s="412" customFormat="1" ht="12.75"/>
    <row r="1185" s="412" customFormat="1" ht="12.75"/>
    <row r="1186" s="412" customFormat="1" ht="12.75"/>
    <row r="1187" s="412" customFormat="1" ht="12.75"/>
    <row r="1188" s="412" customFormat="1" ht="12.75"/>
    <row r="1189" s="412" customFormat="1" ht="12.75"/>
    <row r="1190" s="412" customFormat="1" ht="12.75"/>
    <row r="1191" s="412" customFormat="1" ht="12.75"/>
    <row r="1192" s="412" customFormat="1" ht="12.75"/>
    <row r="1193" s="412" customFormat="1" ht="12.75"/>
    <row r="1194" s="412" customFormat="1" ht="12.75"/>
    <row r="1195" s="412" customFormat="1" ht="12.75"/>
    <row r="1196" s="412" customFormat="1" ht="12.75"/>
    <row r="1197" s="412" customFormat="1" ht="12.75"/>
    <row r="1198" s="412" customFormat="1" ht="12.75"/>
    <row r="1199" s="412" customFormat="1" ht="12.75"/>
    <row r="1200" s="412" customFormat="1" ht="12.75"/>
    <row r="1201" s="412" customFormat="1" ht="12.75"/>
    <row r="1202" s="412" customFormat="1" ht="12.75"/>
    <row r="1203" s="412" customFormat="1" ht="12.75"/>
    <row r="1204" s="412" customFormat="1" ht="12.75"/>
    <row r="1205" s="412" customFormat="1" ht="12.75"/>
    <row r="1206" s="412" customFormat="1" ht="12.75"/>
    <row r="1207" s="412" customFormat="1" ht="12.75"/>
    <row r="1208" s="412" customFormat="1" ht="12.75"/>
    <row r="1209" s="412" customFormat="1" ht="12.75"/>
    <row r="1210" s="412" customFormat="1" ht="12.75"/>
    <row r="1211" s="412" customFormat="1" ht="12.75"/>
    <row r="1212" s="412" customFormat="1" ht="12.75"/>
    <row r="1213" s="412" customFormat="1" ht="12.75"/>
    <row r="1214" s="412" customFormat="1" ht="12.75"/>
    <row r="1215" s="412" customFormat="1" ht="12.75"/>
    <row r="1216" s="412" customFormat="1" ht="12.75"/>
    <row r="1217" s="412" customFormat="1" ht="12.75"/>
    <row r="1218" s="412" customFormat="1" ht="12.75"/>
    <row r="1219" s="412" customFormat="1" ht="12.75"/>
    <row r="1220" s="412" customFormat="1" ht="12.75"/>
    <row r="1221" s="412" customFormat="1" ht="12.75"/>
    <row r="1222" s="412" customFormat="1" ht="12.75"/>
    <row r="1223" s="412" customFormat="1" ht="12.75"/>
    <row r="1224" s="412" customFormat="1" ht="12.75"/>
    <row r="1225" s="412" customFormat="1" ht="12.75"/>
    <row r="1226" s="412" customFormat="1" ht="12.75"/>
    <row r="1227" s="412" customFormat="1" ht="12.75"/>
    <row r="1228" s="412" customFormat="1" ht="12.75"/>
    <row r="1229" s="412" customFormat="1" ht="12.75"/>
    <row r="1230" s="412" customFormat="1" ht="12.75"/>
    <row r="1231" s="412" customFormat="1" ht="12.75"/>
    <row r="1232" s="412" customFormat="1" ht="12.75"/>
    <row r="1233" s="412" customFormat="1" ht="12.75"/>
    <row r="1234" s="412" customFormat="1" ht="12.75"/>
    <row r="1235" s="412" customFormat="1" ht="12.75"/>
    <row r="1236" s="412" customFormat="1" ht="12.75"/>
    <row r="1237" s="412" customFormat="1" ht="12.75"/>
    <row r="1238" s="412" customFormat="1" ht="12.75"/>
    <row r="1239" s="412" customFormat="1" ht="12.75"/>
    <row r="1240" s="412" customFormat="1" ht="12.75"/>
    <row r="1241" s="412" customFormat="1" ht="12.75"/>
    <row r="1242" s="412" customFormat="1" ht="12.75"/>
    <row r="1243" s="412" customFormat="1" ht="12.75"/>
    <row r="1244" s="412" customFormat="1" ht="12.75"/>
    <row r="1245" s="412" customFormat="1" ht="12.75"/>
    <row r="1246" s="412" customFormat="1" ht="12.75"/>
    <row r="1247" s="412" customFormat="1" ht="12.75"/>
    <row r="1248" s="412" customFormat="1" ht="12.75"/>
    <row r="1249" s="412" customFormat="1" ht="12.75"/>
    <row r="1250" s="412" customFormat="1" ht="12.75"/>
    <row r="1251" s="412" customFormat="1" ht="12.75"/>
    <row r="1252" s="412" customFormat="1" ht="12.75"/>
    <row r="1253" s="412" customFormat="1" ht="12.75"/>
    <row r="1254" s="412" customFormat="1" ht="12.75"/>
    <row r="1255" s="412" customFormat="1" ht="12.75"/>
    <row r="1256" s="412" customFormat="1" ht="12.75"/>
    <row r="1257" s="412" customFormat="1" ht="12.75"/>
    <row r="1258" s="412" customFormat="1" ht="12.75"/>
    <row r="1259" s="412" customFormat="1" ht="12.75"/>
    <row r="1260" s="412" customFormat="1" ht="12.75"/>
    <row r="1261" s="412" customFormat="1" ht="12.75"/>
    <row r="1262" s="412" customFormat="1" ht="12.75"/>
    <row r="1263" s="412" customFormat="1" ht="12.75"/>
    <row r="1264" s="412" customFormat="1" ht="12.75"/>
    <row r="1265" s="412" customFormat="1" ht="12.75"/>
    <row r="1266" s="412" customFormat="1" ht="12.75"/>
    <row r="1267" s="412" customFormat="1" ht="12.75"/>
    <row r="1268" s="412" customFormat="1" ht="12.75"/>
    <row r="1269" s="412" customFormat="1" ht="12.75"/>
    <row r="1270" s="412" customFormat="1" ht="12.75"/>
    <row r="1271" s="412" customFormat="1" ht="12.75"/>
    <row r="1272" s="412" customFormat="1" ht="12.75"/>
    <row r="1273" s="412" customFormat="1" ht="12.75"/>
    <row r="1274" s="412" customFormat="1" ht="12.75"/>
    <row r="1275" s="412" customFormat="1" ht="12.75"/>
    <row r="1276" s="412" customFormat="1" ht="12.75"/>
    <row r="1277" s="412" customFormat="1" ht="12.75"/>
    <row r="1278" s="412" customFormat="1" ht="12.75"/>
    <row r="1279" s="412" customFormat="1" ht="12.75"/>
    <row r="1280" s="412" customFormat="1" ht="12.75"/>
    <row r="1281" s="412" customFormat="1" ht="12.75"/>
    <row r="1282" s="412" customFormat="1" ht="12.75"/>
    <row r="1283" s="412" customFormat="1" ht="12.75"/>
    <row r="1284" s="412" customFormat="1" ht="12.75"/>
    <row r="1285" s="412" customFormat="1" ht="12.75"/>
    <row r="1286" s="412" customFormat="1" ht="12.75"/>
    <row r="1287" s="412" customFormat="1" ht="12.75"/>
    <row r="1288" s="412" customFormat="1" ht="12.75"/>
    <row r="1289" s="412" customFormat="1" ht="12.75"/>
    <row r="1290" s="412" customFormat="1" ht="12.75"/>
    <row r="1291" s="412" customFormat="1" ht="12.75"/>
    <row r="1292" s="412" customFormat="1" ht="12.75"/>
    <row r="1293" s="412" customFormat="1" ht="12.75"/>
    <row r="1294" s="412" customFormat="1" ht="12.75"/>
    <row r="1295" s="412" customFormat="1" ht="12.75"/>
    <row r="1296" s="412" customFormat="1" ht="12.75"/>
    <row r="1297" s="412" customFormat="1" ht="12.75"/>
    <row r="1298" s="412" customFormat="1" ht="12.75"/>
    <row r="1299" s="412" customFormat="1" ht="12.75"/>
    <row r="1300" s="412" customFormat="1" ht="12.75"/>
    <row r="1301" s="412" customFormat="1" ht="12.75"/>
    <row r="1302" s="412" customFormat="1" ht="12.75"/>
    <row r="1303" s="412" customFormat="1" ht="12.75"/>
    <row r="1304" s="412" customFormat="1" ht="12.75"/>
    <row r="1305" s="412" customFormat="1" ht="12.75"/>
    <row r="1306" s="412" customFormat="1" ht="12.75"/>
    <row r="1307" s="412" customFormat="1" ht="12.75"/>
    <row r="1308" s="412" customFormat="1" ht="12.75"/>
    <row r="1309" s="412" customFormat="1" ht="12.75"/>
    <row r="1310" s="412" customFormat="1" ht="12.75"/>
    <row r="1311" s="412" customFormat="1" ht="12.75"/>
    <row r="1312" s="412" customFormat="1" ht="12.75"/>
    <row r="1313" s="412" customFormat="1" ht="12.75"/>
    <row r="1314" s="412" customFormat="1" ht="12.75"/>
    <row r="1315" s="412" customFormat="1" ht="12.75"/>
    <row r="1316" s="412" customFormat="1" ht="12.75"/>
    <row r="1317" s="412" customFormat="1" ht="12.75"/>
    <row r="1318" s="412" customFormat="1" ht="12.75"/>
    <row r="1319" s="412" customFormat="1" ht="12.75"/>
    <row r="1320" s="412" customFormat="1" ht="12.75"/>
    <row r="1321" s="412" customFormat="1" ht="12.75"/>
    <row r="1322" s="412" customFormat="1" ht="12.75"/>
    <row r="1323" s="412" customFormat="1" ht="12.75"/>
    <row r="1324" s="412" customFormat="1" ht="12.75"/>
    <row r="1325" s="412" customFormat="1" ht="12.75"/>
    <row r="1326" s="412" customFormat="1" ht="12.75"/>
    <row r="1327" s="412" customFormat="1" ht="12.75"/>
    <row r="1328" s="412" customFormat="1" ht="12.75"/>
    <row r="1329" s="412" customFormat="1" ht="12.75"/>
    <row r="1330" s="412" customFormat="1" ht="12.75"/>
    <row r="1331" s="412" customFormat="1" ht="12.75"/>
    <row r="1332" s="412" customFormat="1" ht="12.75"/>
    <row r="1333" s="412" customFormat="1" ht="12.75"/>
    <row r="1334" s="412" customFormat="1" ht="12.75"/>
    <row r="1335" s="412" customFormat="1" ht="12.75"/>
    <row r="1336" s="412" customFormat="1" ht="12.75"/>
    <row r="1337" s="412" customFormat="1" ht="12.75"/>
    <row r="1338" s="412" customFormat="1" ht="12.75"/>
    <row r="1339" s="412" customFormat="1" ht="12.75"/>
    <row r="1340" s="412" customFormat="1" ht="12.75"/>
    <row r="1341" s="412" customFormat="1" ht="12.75"/>
    <row r="1342" s="412" customFormat="1" ht="12.75"/>
    <row r="1343" s="412" customFormat="1" ht="12.75"/>
    <row r="1344" s="412" customFormat="1" ht="12.75"/>
    <row r="1345" s="412" customFormat="1" ht="12.75"/>
    <row r="1346" s="412" customFormat="1" ht="12.75"/>
    <row r="1347" s="412" customFormat="1" ht="12.75"/>
    <row r="1348" s="412" customFormat="1" ht="12.75"/>
    <row r="1349" s="412" customFormat="1" ht="12.75"/>
    <row r="1350" s="412" customFormat="1" ht="12.75"/>
    <row r="1351" s="412" customFormat="1" ht="12.75"/>
    <row r="1352" s="412" customFormat="1" ht="12.75"/>
    <row r="1353" s="412" customFormat="1" ht="12.75"/>
    <row r="1354" s="412" customFormat="1" ht="12.75"/>
    <row r="1355" s="412" customFormat="1" ht="12.75"/>
    <row r="1356" s="412" customFormat="1" ht="12.75"/>
    <row r="1357" s="412" customFormat="1" ht="12.75"/>
    <row r="1358" s="412" customFormat="1" ht="12.75"/>
    <row r="1359" s="412" customFormat="1" ht="12.75"/>
    <row r="1360" s="412" customFormat="1" ht="12.75"/>
    <row r="1361" s="412" customFormat="1" ht="12.75"/>
    <row r="1362" s="412" customFormat="1" ht="12.75"/>
    <row r="1363" s="412" customFormat="1" ht="12.75"/>
    <row r="1364" s="412" customFormat="1" ht="12.75"/>
    <row r="1365" s="412" customFormat="1" ht="12.75"/>
    <row r="1366" s="412" customFormat="1" ht="12.75"/>
    <row r="1367" s="412" customFormat="1" ht="12.75"/>
    <row r="1368" s="412" customFormat="1" ht="12.75"/>
    <row r="1369" s="412" customFormat="1" ht="12.75"/>
    <row r="1370" s="412" customFormat="1" ht="12.75"/>
    <row r="1371" s="412" customFormat="1" ht="12.75"/>
    <row r="1372" s="412" customFormat="1" ht="12.75"/>
    <row r="1373" s="412" customFormat="1" ht="12.75"/>
    <row r="1374" s="412" customFormat="1" ht="12.75"/>
    <row r="1375" s="412" customFormat="1" ht="12.75"/>
    <row r="1376" s="412" customFormat="1" ht="12.75"/>
    <row r="1377" s="412" customFormat="1" ht="12.75"/>
    <row r="1378" s="412" customFormat="1" ht="12.75"/>
    <row r="1379" s="412" customFormat="1" ht="12.75"/>
    <row r="1380" s="412" customFormat="1" ht="12.75"/>
    <row r="1381" s="412" customFormat="1" ht="12.75"/>
    <row r="1382" s="412" customFormat="1" ht="12.75"/>
    <row r="1383" s="412" customFormat="1" ht="12.75"/>
    <row r="1384" s="412" customFormat="1" ht="12.75"/>
    <row r="1385" s="412" customFormat="1" ht="12.75"/>
    <row r="1386" s="412" customFormat="1" ht="12.75"/>
    <row r="1387" s="412" customFormat="1" ht="12.75"/>
    <row r="1388" s="412" customFormat="1" ht="12.75"/>
    <row r="1389" s="412" customFormat="1" ht="12.75"/>
    <row r="1390" s="412" customFormat="1" ht="12.75"/>
    <row r="1391" s="412" customFormat="1" ht="12.75"/>
    <row r="1392" s="412" customFormat="1" ht="12.75"/>
    <row r="1393" s="412" customFormat="1" ht="12.75"/>
    <row r="1394" s="412" customFormat="1" ht="12.75"/>
    <row r="1395" s="412" customFormat="1" ht="12.75"/>
    <row r="1396" s="412" customFormat="1" ht="12.75"/>
    <row r="1397" s="412" customFormat="1" ht="12.75"/>
    <row r="1398" s="412" customFormat="1" ht="12.75"/>
    <row r="1399" s="412" customFormat="1" ht="12.75"/>
    <row r="1400" s="412" customFormat="1" ht="12.75"/>
    <row r="1401" s="412" customFormat="1" ht="12.75"/>
    <row r="1402" s="412" customFormat="1" ht="12.75"/>
    <row r="1403" s="412" customFormat="1" ht="12.75"/>
    <row r="1404" s="412" customFormat="1" ht="12.75"/>
    <row r="1405" s="412" customFormat="1" ht="12.75"/>
    <row r="1406" s="412" customFormat="1" ht="12.75"/>
    <row r="1407" s="412" customFormat="1" ht="12.75"/>
    <row r="1408" s="412" customFormat="1" ht="12.75"/>
    <row r="1409" s="412" customFormat="1" ht="12.75"/>
    <row r="1410" s="412" customFormat="1" ht="12.75"/>
    <row r="1411" s="412" customFormat="1" ht="12.75"/>
    <row r="1412" s="412" customFormat="1" ht="12.75"/>
    <row r="1413" s="412" customFormat="1" ht="12.75"/>
    <row r="1414" s="412" customFormat="1" ht="12.75"/>
    <row r="1415" s="412" customFormat="1" ht="12.75"/>
    <row r="1416" s="412" customFormat="1" ht="12.75"/>
    <row r="1417" s="412" customFormat="1" ht="12.75"/>
    <row r="1418" s="412" customFormat="1" ht="12.75"/>
    <row r="1419" s="412" customFormat="1" ht="12.75"/>
    <row r="1420" s="412" customFormat="1" ht="12.75"/>
    <row r="1421" s="412" customFormat="1" ht="12.75"/>
    <row r="1422" s="412" customFormat="1" ht="12.75"/>
    <row r="1423" s="412" customFormat="1" ht="12.75"/>
    <row r="1424" s="412" customFormat="1" ht="12.75"/>
    <row r="1425" s="412" customFormat="1" ht="12.75"/>
    <row r="1426" s="412" customFormat="1" ht="12.75"/>
    <row r="1427" s="412" customFormat="1" ht="12.75"/>
    <row r="1428" s="412" customFormat="1" ht="12.75"/>
    <row r="1429" s="412" customFormat="1" ht="12.75"/>
    <row r="1430" s="412" customFormat="1" ht="12.75"/>
    <row r="1431" s="412" customFormat="1" ht="12.75"/>
    <row r="1432" s="412" customFormat="1" ht="12.75"/>
    <row r="1433" s="412" customFormat="1" ht="12.75"/>
    <row r="1434" s="412" customFormat="1" ht="12.75"/>
    <row r="1435" s="412" customFormat="1" ht="12.75"/>
    <row r="1436" s="412" customFormat="1" ht="12.75"/>
    <row r="1437" s="412" customFormat="1" ht="12.75"/>
    <row r="1438" s="412" customFormat="1" ht="12.75"/>
    <row r="1439" s="412" customFormat="1" ht="12.75"/>
    <row r="1440" s="412" customFormat="1" ht="12.75"/>
    <row r="1441" s="412" customFormat="1" ht="12.75"/>
    <row r="1442" s="412" customFormat="1" ht="12.75"/>
    <row r="1443" s="412" customFormat="1" ht="12.75"/>
    <row r="1444" s="412" customFormat="1" ht="12.75"/>
    <row r="1445" s="412" customFormat="1" ht="12.75"/>
    <row r="1446" s="412" customFormat="1" ht="12.75"/>
    <row r="1447" s="412" customFormat="1" ht="12.75"/>
    <row r="1448" s="412" customFormat="1" ht="12.75"/>
    <row r="1449" s="412" customFormat="1" ht="12.75"/>
    <row r="1450" s="412" customFormat="1" ht="12.75"/>
    <row r="1451" s="412" customFormat="1" ht="12.75"/>
    <row r="1452" s="412" customFormat="1" ht="12.75"/>
    <row r="1453" s="412" customFormat="1" ht="12.75"/>
    <row r="1454" s="412" customFormat="1" ht="12.75"/>
    <row r="1455" s="412" customFormat="1" ht="12.75"/>
    <row r="1456" s="412" customFormat="1" ht="12.75"/>
    <row r="1457" s="412" customFormat="1" ht="12.75"/>
    <row r="1458" s="412" customFormat="1" ht="12.75"/>
    <row r="1459" s="412" customFormat="1" ht="12.75"/>
    <row r="1460" s="412" customFormat="1" ht="12.75"/>
    <row r="1461" s="412" customFormat="1" ht="12.75"/>
    <row r="1462" s="412" customFormat="1" ht="12.75"/>
    <row r="1463" s="412" customFormat="1" ht="12.75"/>
    <row r="1464" s="412" customFormat="1" ht="12.75"/>
    <row r="1465" s="412" customFormat="1" ht="12.75"/>
    <row r="1466" s="412" customFormat="1" ht="12.75"/>
    <row r="1467" s="412" customFormat="1" ht="12.75"/>
    <row r="1468" s="412" customFormat="1" ht="12.75"/>
    <row r="1469" s="412" customFormat="1" ht="12.75"/>
    <row r="1470" s="412" customFormat="1" ht="12.75"/>
    <row r="1471" s="412" customFormat="1" ht="12.75"/>
    <row r="1472" s="412" customFormat="1" ht="12.75"/>
    <row r="1473" s="412" customFormat="1" ht="12.75"/>
    <row r="1474" s="412" customFormat="1" ht="12.75"/>
    <row r="1475" s="412" customFormat="1" ht="12.75"/>
    <row r="1476" s="412" customFormat="1" ht="12.75"/>
    <row r="1477" s="412" customFormat="1" ht="12.75"/>
    <row r="1478" s="412" customFormat="1" ht="12.75"/>
    <row r="1479" s="412" customFormat="1" ht="12.75"/>
    <row r="1480" s="412" customFormat="1" ht="12.75"/>
    <row r="1481" s="412" customFormat="1" ht="12.75"/>
    <row r="1482" s="412" customFormat="1" ht="12.75"/>
    <row r="1483" s="412" customFormat="1" ht="12.75"/>
    <row r="1484" s="412" customFormat="1" ht="12.75"/>
    <row r="1485" s="412" customFormat="1" ht="12.75"/>
    <row r="1486" s="412" customFormat="1" ht="12.75"/>
    <row r="1487" s="412" customFormat="1" ht="12.75"/>
    <row r="1488" s="412" customFormat="1" ht="12.75"/>
    <row r="1489" s="412" customFormat="1" ht="12.75"/>
    <row r="1490" s="412" customFormat="1" ht="12.75"/>
    <row r="1491" s="412" customFormat="1" ht="12.75"/>
    <row r="1492" s="412" customFormat="1" ht="12.75"/>
    <row r="1493" s="412" customFormat="1" ht="12.75"/>
    <row r="1494" s="412" customFormat="1" ht="12.75"/>
    <row r="1495" s="412" customFormat="1" ht="12.75"/>
    <row r="1496" s="412" customFormat="1" ht="12.75"/>
    <row r="1497" s="412" customFormat="1" ht="12.75"/>
    <row r="1498" s="412" customFormat="1" ht="12.75"/>
    <row r="1499" s="412" customFormat="1" ht="12.75"/>
    <row r="1500" s="412" customFormat="1" ht="12.75"/>
    <row r="1501" s="412" customFormat="1" ht="12.75"/>
    <row r="1502" s="412" customFormat="1" ht="12.75"/>
    <row r="1503" s="412" customFormat="1" ht="12.75"/>
    <row r="1504" s="412" customFormat="1" ht="12.75"/>
    <row r="1505" s="412" customFormat="1" ht="12.75"/>
    <row r="1506" s="412" customFormat="1" ht="12.75"/>
    <row r="1507" s="412" customFormat="1" ht="12.75"/>
    <row r="1508" s="412" customFormat="1" ht="12.75"/>
    <row r="1509" s="412" customFormat="1" ht="12.75"/>
    <row r="1510" s="412" customFormat="1" ht="12.75"/>
    <row r="1511" s="412" customFormat="1" ht="12.75"/>
    <row r="1512" s="412" customFormat="1" ht="12.75"/>
    <row r="1513" s="412" customFormat="1" ht="12.75"/>
    <row r="1514" s="412" customFormat="1" ht="12.75"/>
    <row r="1515" s="412" customFormat="1" ht="12.75"/>
    <row r="1516" s="412" customFormat="1" ht="12.75"/>
    <row r="1517" s="412" customFormat="1" ht="12.75"/>
    <row r="1518" s="412" customFormat="1" ht="12.75"/>
    <row r="1519" s="412" customFormat="1" ht="12.75"/>
    <row r="1520" s="412" customFormat="1" ht="12.75"/>
    <row r="1521" s="412" customFormat="1" ht="12.75"/>
    <row r="1522" s="412" customFormat="1" ht="12.75"/>
    <row r="1523" s="412" customFormat="1" ht="12.75"/>
    <row r="1524" s="412" customFormat="1" ht="12.75"/>
    <row r="1525" s="412" customFormat="1" ht="12.75"/>
    <row r="1526" s="412" customFormat="1" ht="12.75"/>
    <row r="1527" s="412" customFormat="1" ht="12.75"/>
    <row r="1528" s="412" customFormat="1" ht="12.75"/>
    <row r="1529" s="412" customFormat="1" ht="12.75"/>
    <row r="1530" s="412" customFormat="1" ht="12.75"/>
    <row r="1531" s="412" customFormat="1" ht="12.75"/>
    <row r="1532" s="412" customFormat="1" ht="12.75"/>
    <row r="1533" s="412" customFormat="1" ht="12.75"/>
    <row r="1534" s="412" customFormat="1" ht="12.75"/>
    <row r="1535" s="412" customFormat="1" ht="12.75"/>
    <row r="1536" s="412" customFormat="1" ht="12.75"/>
    <row r="1537" s="412" customFormat="1" ht="12.75"/>
    <row r="1538" s="412" customFormat="1" ht="12.75"/>
    <row r="1539" s="412" customFormat="1" ht="12.75"/>
    <row r="1540" s="412" customFormat="1" ht="12.75"/>
    <row r="1541" s="412" customFormat="1" ht="12.75"/>
    <row r="1542" s="412" customFormat="1" ht="12.75"/>
    <row r="1543" s="412" customFormat="1" ht="12.75"/>
    <row r="1544" s="412" customFormat="1" ht="12.75"/>
    <row r="1545" s="412" customFormat="1" ht="12.75"/>
    <row r="1546" s="412" customFormat="1" ht="12.75"/>
    <row r="1547" s="412" customFormat="1" ht="12.75"/>
    <row r="1548" s="412" customFormat="1" ht="12.75"/>
    <row r="1549" s="412" customFormat="1" ht="12.75"/>
    <row r="1550" s="412" customFormat="1" ht="12.75"/>
    <row r="1551" s="412" customFormat="1" ht="12.75"/>
    <row r="1552" s="412" customFormat="1" ht="12.75"/>
    <row r="1553" s="412" customFormat="1" ht="12.75"/>
    <row r="1554" s="412" customFormat="1" ht="12.75"/>
    <row r="1555" s="412" customFormat="1" ht="12.75"/>
    <row r="1556" s="412" customFormat="1" ht="12.75"/>
    <row r="1557" s="412" customFormat="1" ht="12.75"/>
    <row r="1558" s="412" customFormat="1" ht="12.75"/>
    <row r="1559" s="412" customFormat="1" ht="12.75"/>
    <row r="1560" s="412" customFormat="1" ht="12.75"/>
    <row r="1561" s="412" customFormat="1" ht="12.75"/>
    <row r="1562" s="412" customFormat="1" ht="12.75"/>
    <row r="1563" s="412" customFormat="1" ht="12.75"/>
    <row r="1564" s="412" customFormat="1" ht="12.75"/>
    <row r="1565" s="412" customFormat="1" ht="12.75"/>
    <row r="1566" s="412" customFormat="1" ht="12.75"/>
    <row r="1567" s="412" customFormat="1" ht="12.75"/>
    <row r="1568" s="412" customFormat="1" ht="12.75"/>
    <row r="1569" s="412" customFormat="1" ht="12.75"/>
    <row r="1570" s="412" customFormat="1" ht="12.75"/>
    <row r="1571" s="412" customFormat="1" ht="12.75"/>
    <row r="1572" s="412" customFormat="1" ht="12.75"/>
    <row r="1573" s="412" customFormat="1" ht="12.75"/>
    <row r="1574" s="412" customFormat="1" ht="12.75"/>
    <row r="1575" s="412" customFormat="1" ht="12.75"/>
    <row r="1576" s="412" customFormat="1" ht="12.75"/>
    <row r="1577" s="412" customFormat="1" ht="12.75"/>
    <row r="1578" s="412" customFormat="1" ht="12.75"/>
    <row r="1579" s="412" customFormat="1" ht="12.75"/>
    <row r="1580" s="412" customFormat="1" ht="12.75"/>
    <row r="1581" s="412" customFormat="1" ht="12.75"/>
    <row r="1582" s="412" customFormat="1" ht="12.75"/>
    <row r="1583" s="412" customFormat="1" ht="12.75"/>
    <row r="1584" s="412" customFormat="1" ht="12.75"/>
    <row r="1585" s="412" customFormat="1" ht="12.75"/>
    <row r="1586" s="412" customFormat="1" ht="12.75"/>
    <row r="1587" s="412" customFormat="1" ht="12.75"/>
    <row r="1588" s="412" customFormat="1" ht="12.75"/>
    <row r="1589" s="412" customFormat="1" ht="12.75"/>
    <row r="1590" s="412" customFormat="1" ht="12.75"/>
    <row r="1591" s="412" customFormat="1" ht="12.75"/>
    <row r="1592" s="412" customFormat="1" ht="12.75"/>
    <row r="1593" s="412" customFormat="1" ht="12.75"/>
    <row r="1594" s="412" customFormat="1" ht="12.75"/>
    <row r="1595" s="412" customFormat="1" ht="12.75"/>
    <row r="1596" s="412" customFormat="1" ht="12.75"/>
    <row r="1597" s="412" customFormat="1" ht="12.75"/>
    <row r="1598" s="412" customFormat="1" ht="12.75"/>
    <row r="1599" s="412" customFormat="1" ht="12.75"/>
    <row r="1600" s="412" customFormat="1" ht="12.75"/>
    <row r="1601" s="412" customFormat="1" ht="12.75"/>
    <row r="1602" s="412" customFormat="1" ht="12.75"/>
    <row r="1603" s="412" customFormat="1" ht="12.75"/>
    <row r="1604" s="412" customFormat="1" ht="12.75"/>
    <row r="1605" s="412" customFormat="1" ht="12.75"/>
    <row r="1606" s="412" customFormat="1" ht="12.75"/>
    <row r="1607" s="412" customFormat="1" ht="12.75"/>
    <row r="1608" s="412" customFormat="1" ht="12.75"/>
    <row r="1609" s="412" customFormat="1" ht="12.75"/>
    <row r="1610" s="412" customFormat="1" ht="12.75"/>
    <row r="1611" s="412" customFormat="1" ht="12.75"/>
    <row r="1612" s="412" customFormat="1" ht="12.75"/>
    <row r="1613" s="412" customFormat="1" ht="12.75"/>
    <row r="1614" s="412" customFormat="1" ht="12.75"/>
    <row r="1615" s="412" customFormat="1" ht="12.75"/>
    <row r="1616" s="412" customFormat="1" ht="12.75"/>
    <row r="1617" s="412" customFormat="1" ht="12.75"/>
    <row r="1618" s="412" customFormat="1" ht="12.75"/>
    <row r="1619" s="412" customFormat="1" ht="12.75"/>
    <row r="1620" s="412" customFormat="1" ht="12.75"/>
    <row r="1621" s="412" customFormat="1" ht="12.75"/>
    <row r="1622" s="412" customFormat="1" ht="12.75"/>
    <row r="1623" s="412" customFormat="1" ht="12.75"/>
    <row r="1624" s="412" customFormat="1" ht="12.75"/>
    <row r="1625" s="412" customFormat="1" ht="12.75"/>
    <row r="1626" s="412" customFormat="1" ht="12.75"/>
    <row r="1627" s="412" customFormat="1" ht="12.75"/>
    <row r="1628" s="412" customFormat="1" ht="12.75"/>
    <row r="1629" s="412" customFormat="1" ht="12.75"/>
    <row r="1630" s="412" customFormat="1" ht="12.75"/>
    <row r="1631" s="412" customFormat="1" ht="12.75"/>
    <row r="1632" s="412" customFormat="1" ht="12.75"/>
    <row r="1633" s="412" customFormat="1" ht="12.75"/>
    <row r="1634" s="412" customFormat="1" ht="12.75"/>
    <row r="1635" s="412" customFormat="1" ht="12.75"/>
    <row r="1636" s="412" customFormat="1" ht="12.75"/>
    <row r="1637" s="412" customFormat="1" ht="12.75"/>
    <row r="1638" s="412" customFormat="1" ht="12.75"/>
    <row r="1639" s="412" customFormat="1" ht="12.75"/>
    <row r="1640" s="412" customFormat="1" ht="12.75"/>
    <row r="1641" s="412" customFormat="1" ht="12.75"/>
    <row r="1642" s="412" customFormat="1" ht="12.75"/>
    <row r="1643" s="412" customFormat="1" ht="12.75"/>
    <row r="1644" s="412" customFormat="1" ht="12.75"/>
    <row r="1645" s="412" customFormat="1" ht="12.75"/>
    <row r="1646" s="412" customFormat="1" ht="12.75"/>
    <row r="1647" s="412" customFormat="1" ht="12.75"/>
    <row r="1648" s="412" customFormat="1" ht="12.75"/>
    <row r="1649" s="412" customFormat="1" ht="12.75"/>
    <row r="1650" s="412" customFormat="1" ht="12.75"/>
    <row r="1651" s="412" customFormat="1" ht="12.75"/>
    <row r="1652" s="412" customFormat="1" ht="12.75"/>
    <row r="1653" s="412" customFormat="1" ht="12.75"/>
    <row r="1654" s="412" customFormat="1" ht="12.75"/>
    <row r="1655" s="412" customFormat="1" ht="12.75"/>
    <row r="1656" s="412" customFormat="1" ht="12.75"/>
    <row r="1657" s="412" customFormat="1" ht="12.75"/>
    <row r="1658" s="412" customFormat="1" ht="12.75"/>
    <row r="1659" s="412" customFormat="1" ht="12.75"/>
    <row r="1660" s="412" customFormat="1" ht="12.75"/>
    <row r="1661" s="412" customFormat="1" ht="12.75"/>
    <row r="1662" s="412" customFormat="1" ht="12.75"/>
    <row r="1663" s="412" customFormat="1" ht="12.75"/>
    <row r="1664" s="412" customFormat="1" ht="12.75"/>
    <row r="1665" s="412" customFormat="1" ht="12.75"/>
    <row r="1666" s="412" customFormat="1" ht="12.75"/>
    <row r="1667" s="412" customFormat="1" ht="12.75"/>
    <row r="1668" s="412" customFormat="1" ht="12.75"/>
    <row r="1669" s="412" customFormat="1" ht="12.75"/>
    <row r="1670" s="412" customFormat="1" ht="12.75"/>
    <row r="1671" s="412" customFormat="1" ht="12.75"/>
    <row r="1672" s="412" customFormat="1" ht="12.75"/>
    <row r="1673" s="412" customFormat="1" ht="12.75"/>
    <row r="1674" s="412" customFormat="1" ht="12.75"/>
    <row r="1675" s="412" customFormat="1" ht="12.75"/>
    <row r="1676" s="412" customFormat="1" ht="12.75"/>
    <row r="1677" s="412" customFormat="1" ht="12.75"/>
    <row r="1678" s="412" customFormat="1" ht="12.75"/>
    <row r="1679" s="412" customFormat="1" ht="12.75"/>
    <row r="1680" s="412" customFormat="1" ht="12.75"/>
    <row r="1681" s="412" customFormat="1" ht="12.75"/>
    <row r="1682" s="412" customFormat="1" ht="12.75"/>
    <row r="1683" s="412" customFormat="1" ht="12.75"/>
    <row r="1684" s="412" customFormat="1" ht="12.75"/>
    <row r="1685" s="412" customFormat="1" ht="12.75"/>
    <row r="1686" s="412" customFormat="1" ht="12.75"/>
    <row r="1687" s="412" customFormat="1" ht="12.75"/>
    <row r="1688" s="412" customFormat="1" ht="12.75"/>
    <row r="1689" s="412" customFormat="1" ht="12.75"/>
    <row r="1690" s="412" customFormat="1" ht="12.75"/>
    <row r="1691" s="412" customFormat="1" ht="12.75"/>
    <row r="1692" s="412" customFormat="1" ht="12.75"/>
    <row r="1693" s="412" customFormat="1" ht="12.75"/>
    <row r="1694" s="412" customFormat="1" ht="12.75"/>
    <row r="1695" s="412" customFormat="1" ht="12.75"/>
    <row r="1696" s="412" customFormat="1" ht="12.75"/>
    <row r="1697" s="412" customFormat="1" ht="12.75"/>
    <row r="1698" s="412" customFormat="1" ht="12.75"/>
    <row r="1699" s="412" customFormat="1" ht="12.75"/>
    <row r="1700" s="412" customFormat="1" ht="12.75"/>
    <row r="1701" s="412" customFormat="1" ht="12.75"/>
    <row r="1702" s="412" customFormat="1" ht="12.75"/>
    <row r="1703" s="412" customFormat="1" ht="12.75"/>
    <row r="1704" s="412" customFormat="1" ht="12.75"/>
    <row r="1705" s="412" customFormat="1" ht="12.75"/>
    <row r="1706" s="412" customFormat="1" ht="12.75"/>
    <row r="1707" s="412" customFormat="1" ht="12.75"/>
    <row r="1708" s="412" customFormat="1" ht="12.75"/>
    <row r="1709" s="412" customFormat="1" ht="12.75"/>
    <row r="1710" s="412" customFormat="1" ht="12.75"/>
    <row r="1711" s="412" customFormat="1" ht="12.75"/>
    <row r="1712" s="412" customFormat="1" ht="12.75"/>
    <row r="1713" s="412" customFormat="1" ht="12.75"/>
    <row r="1714" s="412" customFormat="1" ht="12.75"/>
    <row r="1715" s="412" customFormat="1" ht="12.75"/>
    <row r="1716" s="412" customFormat="1" ht="12.75"/>
    <row r="1717" s="412" customFormat="1" ht="12.75"/>
    <row r="1718" s="412" customFormat="1" ht="12.75"/>
    <row r="1719" s="412" customFormat="1" ht="12.75"/>
    <row r="1720" s="412" customFormat="1" ht="12.75"/>
    <row r="1721" s="412" customFormat="1" ht="12.75"/>
    <row r="1722" s="412" customFormat="1" ht="12.75"/>
    <row r="1723" s="412" customFormat="1" ht="12.75"/>
    <row r="1724" s="412" customFormat="1" ht="12.75"/>
    <row r="1725" s="412" customFormat="1" ht="12.75"/>
    <row r="1726" s="412" customFormat="1" ht="12.75"/>
    <row r="1727" s="412" customFormat="1" ht="12.75"/>
    <row r="1728" s="412" customFormat="1" ht="12.75"/>
    <row r="1729" s="412" customFormat="1" ht="12.75"/>
    <row r="1730" s="412" customFormat="1" ht="12.75"/>
    <row r="1731" s="412" customFormat="1" ht="12.75"/>
    <row r="1732" s="412" customFormat="1" ht="12.75"/>
    <row r="1733" s="412" customFormat="1" ht="12.75"/>
    <row r="1734" s="412" customFormat="1" ht="12.75"/>
    <row r="1735" s="412" customFormat="1" ht="12.75"/>
    <row r="1736" s="412" customFormat="1" ht="12.75"/>
    <row r="1737" s="412" customFormat="1" ht="12.75"/>
    <row r="1738" s="412" customFormat="1" ht="12.75"/>
    <row r="1739" s="412" customFormat="1" ht="12.75"/>
    <row r="1740" s="412" customFormat="1" ht="12.75"/>
    <row r="1741" s="412" customFormat="1" ht="12.75"/>
    <row r="1742" s="412" customFormat="1" ht="12.75"/>
    <row r="1743" s="412" customFormat="1" ht="12.75"/>
    <row r="1744" s="412" customFormat="1" ht="12.75"/>
    <row r="1745" s="412" customFormat="1" ht="12.75"/>
    <row r="1746" s="412" customFormat="1" ht="12.75"/>
    <row r="1747" s="412" customFormat="1" ht="12.75"/>
    <row r="1748" s="412" customFormat="1" ht="12.75"/>
    <row r="1749" s="412" customFormat="1" ht="12.75"/>
    <row r="1750" s="412" customFormat="1" ht="12.75"/>
    <row r="1751" s="412" customFormat="1" ht="12.75"/>
    <row r="1752" s="412" customFormat="1" ht="12.75"/>
    <row r="1753" s="412" customFormat="1" ht="12.75"/>
    <row r="1754" s="412" customFormat="1" ht="12.75"/>
    <row r="1755" s="412" customFormat="1" ht="12.75"/>
    <row r="1756" s="412" customFormat="1" ht="12.75"/>
    <row r="1757" s="412" customFormat="1" ht="12.75"/>
    <row r="1758" s="412" customFormat="1" ht="12.75"/>
    <row r="1759" s="412" customFormat="1" ht="12.75"/>
    <row r="1760" s="412" customFormat="1" ht="12.75"/>
    <row r="1761" s="412" customFormat="1" ht="12.75"/>
    <row r="1762" s="412" customFormat="1" ht="12.75"/>
    <row r="1763" s="412" customFormat="1" ht="12.75"/>
    <row r="1764" s="412" customFormat="1" ht="12.75"/>
    <row r="1765" s="412" customFormat="1" ht="12.75"/>
    <row r="1766" s="412" customFormat="1" ht="12.75"/>
    <row r="1767" s="412" customFormat="1" ht="12.75"/>
    <row r="1768" s="412" customFormat="1" ht="12.75"/>
    <row r="1769" s="412" customFormat="1" ht="12.75"/>
    <row r="1770" s="412" customFormat="1" ht="12.75"/>
    <row r="1771" s="412" customFormat="1" ht="12.75"/>
    <row r="1772" s="412" customFormat="1" ht="12.75"/>
    <row r="1773" s="412" customFormat="1" ht="12.75"/>
    <row r="1774" s="412" customFormat="1" ht="12.75"/>
    <row r="1775" s="412" customFormat="1" ht="12.75"/>
    <row r="1776" s="412" customFormat="1" ht="12.75"/>
    <row r="1777" s="412" customFormat="1" ht="12.75"/>
    <row r="1778" s="412" customFormat="1" ht="12.75"/>
    <row r="1779" s="412" customFormat="1" ht="12.75"/>
    <row r="1780" s="412" customFormat="1" ht="12.75"/>
    <row r="1781" s="412" customFormat="1" ht="12.75"/>
    <row r="1782" s="412" customFormat="1" ht="12.75"/>
    <row r="1783" s="412" customFormat="1" ht="12.75"/>
    <row r="1784" s="412" customFormat="1" ht="12.75"/>
    <row r="1785" s="412" customFormat="1" ht="12.75"/>
    <row r="1786" s="412" customFormat="1" ht="12.75"/>
    <row r="1787" s="412" customFormat="1" ht="12.75"/>
    <row r="1788" s="412" customFormat="1" ht="12.75"/>
    <row r="1789" s="412" customFormat="1" ht="12.75"/>
    <row r="1790" s="412" customFormat="1" ht="12.75"/>
    <row r="1791" s="412" customFormat="1" ht="12.75"/>
    <row r="1792" s="412" customFormat="1" ht="12.75"/>
    <row r="1793" s="412" customFormat="1" ht="12.75"/>
    <row r="1794" s="412" customFormat="1" ht="12.75"/>
    <row r="1795" s="412" customFormat="1" ht="12.75"/>
    <row r="1796" s="412" customFormat="1" ht="12.75"/>
    <row r="1797" s="412" customFormat="1" ht="12.75"/>
    <row r="1798" s="412" customFormat="1" ht="12.75"/>
    <row r="1799" s="412" customFormat="1" ht="12.75"/>
    <row r="1800" s="412" customFormat="1" ht="12.75"/>
    <row r="1801" s="412" customFormat="1" ht="12.75"/>
    <row r="1802" s="412" customFormat="1" ht="12.75"/>
    <row r="1803" s="412" customFormat="1" ht="12.75"/>
    <row r="1804" s="412" customFormat="1" ht="12.75"/>
    <row r="1805" s="412" customFormat="1" ht="12.75"/>
    <row r="1806" s="412" customFormat="1" ht="12.75"/>
    <row r="1807" s="412" customFormat="1" ht="12.75"/>
    <row r="1808" s="412" customFormat="1" ht="12.75"/>
    <row r="1809" s="412" customFormat="1" ht="12.75"/>
    <row r="1810" s="412" customFormat="1" ht="12.75"/>
    <row r="1811" s="412" customFormat="1" ht="12.75"/>
    <row r="1812" s="412" customFormat="1" ht="12.75"/>
    <row r="1813" s="412" customFormat="1" ht="12.75"/>
    <row r="1814" s="412" customFormat="1" ht="12.75"/>
    <row r="1815" s="412" customFormat="1" ht="12.75"/>
    <row r="1816" s="412" customFormat="1" ht="12.75"/>
    <row r="1817" s="412" customFormat="1" ht="12.75"/>
    <row r="1818" s="412" customFormat="1" ht="12.75"/>
    <row r="1819" s="412" customFormat="1" ht="12.75"/>
    <row r="1820" s="412" customFormat="1" ht="12.75"/>
    <row r="1821" s="412" customFormat="1" ht="12.75"/>
    <row r="1822" s="412" customFormat="1" ht="12.75"/>
    <row r="1823" s="412" customFormat="1" ht="12.75"/>
    <row r="1824" s="412" customFormat="1" ht="12.75"/>
    <row r="1825" s="412" customFormat="1" ht="12.75"/>
    <row r="1826" s="412" customFormat="1" ht="12.75"/>
    <row r="1827" s="412" customFormat="1" ht="12.75"/>
    <row r="1828" s="412" customFormat="1" ht="12.75"/>
    <row r="1829" s="412" customFormat="1" ht="12.75"/>
    <row r="1830" s="412" customFormat="1" ht="12.75"/>
    <row r="1831" s="412" customFormat="1" ht="12.75"/>
    <row r="1832" s="412" customFormat="1" ht="12.75"/>
    <row r="1833" s="412" customFormat="1" ht="12.75"/>
    <row r="1834" s="412" customFormat="1" ht="12.75"/>
    <row r="1835" s="412" customFormat="1" ht="12.75"/>
    <row r="1836" s="412" customFormat="1" ht="12.75"/>
    <row r="1837" s="412" customFormat="1" ht="12.75"/>
    <row r="1838" s="412" customFormat="1" ht="12.75"/>
    <row r="1839" s="412" customFormat="1" ht="12.75"/>
    <row r="1840" s="412" customFormat="1" ht="12.75"/>
    <row r="1841" s="412" customFormat="1" ht="12.75"/>
    <row r="1842" s="412" customFormat="1" ht="12.75"/>
    <row r="1843" s="412" customFormat="1" ht="12.75"/>
    <row r="1844" s="412" customFormat="1" ht="12.75"/>
    <row r="1845" s="412" customFormat="1" ht="12.75"/>
    <row r="1846" s="412" customFormat="1" ht="12.75"/>
    <row r="1847" s="412" customFormat="1" ht="12.75"/>
    <row r="1848" s="412" customFormat="1" ht="12.75"/>
    <row r="1849" s="412" customFormat="1" ht="12.75"/>
    <row r="1850" s="412" customFormat="1" ht="12.75"/>
    <row r="1851" s="412" customFormat="1" ht="12.75"/>
    <row r="1852" s="412" customFormat="1" ht="12.75"/>
    <row r="1853" s="412" customFormat="1" ht="12.75"/>
    <row r="1854" s="412" customFormat="1" ht="12.75"/>
    <row r="1855" s="412" customFormat="1" ht="12.75"/>
    <row r="1856" s="412" customFormat="1" ht="12.75"/>
    <row r="1857" s="412" customFormat="1" ht="12.75"/>
    <row r="1858" s="412" customFormat="1" ht="12.75"/>
    <row r="1859" s="412" customFormat="1" ht="12.75"/>
    <row r="1860" s="412" customFormat="1" ht="12.75"/>
    <row r="1861" s="412" customFormat="1" ht="12.75"/>
    <row r="1862" s="412" customFormat="1" ht="12.75"/>
    <row r="1863" s="412" customFormat="1" ht="12.75"/>
    <row r="1864" s="412" customFormat="1" ht="12.75"/>
    <row r="1865" s="412" customFormat="1" ht="12.75"/>
    <row r="1866" s="412" customFormat="1" ht="12.75"/>
    <row r="1867" s="412" customFormat="1" ht="12.75"/>
    <row r="1868" s="412" customFormat="1" ht="12.75"/>
    <row r="1869" s="412" customFormat="1" ht="12.75"/>
    <row r="1870" s="412" customFormat="1" ht="12.75"/>
    <row r="1871" s="412" customFormat="1" ht="12.75"/>
    <row r="1872" s="412" customFormat="1" ht="12.75"/>
    <row r="1873" s="412" customFormat="1" ht="12.75"/>
    <row r="1874" s="412" customFormat="1" ht="12.75"/>
    <row r="1875" s="412" customFormat="1" ht="12.75"/>
    <row r="1876" s="412" customFormat="1" ht="12.75"/>
    <row r="1877" s="412" customFormat="1" ht="12.75"/>
    <row r="1878" s="412" customFormat="1" ht="12.75"/>
    <row r="1879" s="412" customFormat="1" ht="12.75"/>
    <row r="1880" s="412" customFormat="1" ht="12.75"/>
    <row r="1881" s="412" customFormat="1" ht="12.75"/>
    <row r="1882" s="412" customFormat="1" ht="12.75"/>
    <row r="1883" s="412" customFormat="1" ht="12.75"/>
    <row r="1884" s="412" customFormat="1" ht="12.75"/>
    <row r="1885" s="412" customFormat="1" ht="12.75"/>
    <row r="1886" s="412" customFormat="1" ht="12.75"/>
    <row r="1887" s="412" customFormat="1" ht="12.75"/>
    <row r="1888" s="412" customFormat="1" ht="12.75"/>
    <row r="1889" s="412" customFormat="1" ht="12.75"/>
    <row r="1890" s="412" customFormat="1" ht="12.75"/>
    <row r="1891" s="412" customFormat="1" ht="12.75"/>
    <row r="1892" s="412" customFormat="1" ht="12.75"/>
    <row r="1893" s="412" customFormat="1" ht="12.75"/>
    <row r="1894" s="412" customFormat="1" ht="12.75"/>
    <row r="1895" s="412" customFormat="1" ht="12.75"/>
    <row r="1896" s="412" customFormat="1" ht="12.75"/>
    <row r="1897" s="412" customFormat="1" ht="12.75"/>
    <row r="1898" s="412" customFormat="1" ht="12.75"/>
    <row r="1899" s="412" customFormat="1" ht="12.75"/>
    <row r="1900" s="412" customFormat="1" ht="12.75"/>
    <row r="1901" s="412" customFormat="1" ht="12.75"/>
    <row r="1902" s="412" customFormat="1" ht="12.75"/>
    <row r="1903" s="412" customFormat="1" ht="12.75"/>
    <row r="1904" s="412" customFormat="1" ht="12.75"/>
    <row r="1905" s="412" customFormat="1" ht="12.75"/>
    <row r="1906" s="412" customFormat="1" ht="12.75"/>
    <row r="1907" s="412" customFormat="1" ht="12.75"/>
    <row r="1908" s="412" customFormat="1" ht="12.75"/>
    <row r="1909" s="412" customFormat="1" ht="12.75"/>
    <row r="1910" s="412" customFormat="1" ht="12.75"/>
    <row r="1911" s="412" customFormat="1" ht="12.75"/>
    <row r="1912" s="412" customFormat="1" ht="12.75"/>
    <row r="1913" s="412" customFormat="1" ht="12.75"/>
    <row r="1914" s="412" customFormat="1" ht="12.75"/>
    <row r="1915" s="412" customFormat="1" ht="12.75"/>
    <row r="1916" s="412" customFormat="1" ht="12.75"/>
    <row r="1917" s="412" customFormat="1" ht="12.75"/>
    <row r="1918" s="412" customFormat="1" ht="12.75"/>
    <row r="1919" s="412" customFormat="1" ht="12.75"/>
    <row r="1920" s="412" customFormat="1" ht="12.75"/>
    <row r="1921" s="412" customFormat="1" ht="12.75"/>
    <row r="1922" s="412" customFormat="1" ht="12.75"/>
    <row r="1923" s="412" customFormat="1" ht="12.75"/>
    <row r="1924" s="412" customFormat="1" ht="12.75"/>
    <row r="1925" s="412" customFormat="1" ht="12.75"/>
    <row r="1926" s="412" customFormat="1" ht="12.75"/>
    <row r="1927" s="412" customFormat="1" ht="12.75"/>
    <row r="1928" s="412" customFormat="1" ht="12.75"/>
    <row r="1929" s="412" customFormat="1" ht="12.75"/>
    <row r="1930" s="412" customFormat="1" ht="12.75"/>
    <row r="1931" s="412" customFormat="1" ht="12.75"/>
    <row r="1932" s="412" customFormat="1" ht="12.75"/>
    <row r="1933" s="412" customFormat="1" ht="12.75"/>
    <row r="1934" s="412" customFormat="1" ht="12.75"/>
    <row r="1935" s="412" customFormat="1" ht="12.75"/>
    <row r="1936" s="412" customFormat="1" ht="12.75"/>
    <row r="1937" s="412" customFormat="1" ht="12.75"/>
    <row r="1938" s="412" customFormat="1" ht="12.75"/>
    <row r="1939" s="412" customFormat="1" ht="12.75"/>
    <row r="1940" s="412" customFormat="1" ht="12.75"/>
    <row r="1941" s="412" customFormat="1" ht="12.75"/>
    <row r="1942" s="412" customFormat="1" ht="12.75"/>
    <row r="1943" s="412" customFormat="1" ht="12.75"/>
    <row r="1944" s="412" customFormat="1" ht="12.75"/>
    <row r="1945" s="412" customFormat="1" ht="12.75"/>
    <row r="1946" s="412" customFormat="1" ht="12.75"/>
    <row r="1947" s="412" customFormat="1" ht="12.75"/>
    <row r="1948" s="412" customFormat="1" ht="12.75"/>
    <row r="1949" s="412" customFormat="1" ht="12.75"/>
    <row r="1950" s="412" customFormat="1" ht="12.75"/>
    <row r="1951" s="412" customFormat="1" ht="12.75"/>
    <row r="1952" s="412" customFormat="1" ht="12.75"/>
    <row r="1953" s="412" customFormat="1" ht="12.75"/>
    <row r="1954" s="412" customFormat="1" ht="12.75"/>
    <row r="1955" s="412" customFormat="1" ht="12.75"/>
    <row r="1956" s="412" customFormat="1" ht="12.75"/>
    <row r="1957" s="412" customFormat="1" ht="12.75"/>
    <row r="1958" s="412" customFormat="1" ht="12.75"/>
    <row r="1959" s="412" customFormat="1" ht="12.75"/>
    <row r="1960" s="412" customFormat="1" ht="12.75"/>
    <row r="1961" s="412" customFormat="1" ht="12.75"/>
  </sheetData>
  <mergeCells count="6">
    <mergeCell ref="A1:K1"/>
    <mergeCell ref="A2:K2"/>
    <mergeCell ref="A3:E3"/>
    <mergeCell ref="A4:E5"/>
    <mergeCell ref="F4:I4"/>
    <mergeCell ref="J4:K4"/>
  </mergeCells>
  <printOptions horizontalCentered="1"/>
  <pageMargins left="1" right="0.52" top="0.6" bottom="0.51" header="0.5" footer="0.5"/>
  <pageSetup fitToHeight="1" fitToWidth="1" horizontalDpi="600" verticalDpi="600" orientation="portrait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9" sqref="A19"/>
    </sheetView>
  </sheetViews>
  <sheetFormatPr defaultColWidth="9.140625" defaultRowHeight="21" customHeight="1"/>
  <cols>
    <col min="1" max="1" width="13.28125" style="18" customWidth="1"/>
    <col min="2" max="7" width="9.140625" style="18" customWidth="1"/>
    <col min="8" max="8" width="11.8515625" style="18" customWidth="1"/>
    <col min="9" max="16384" width="9.140625" style="18" customWidth="1"/>
  </cols>
  <sheetData>
    <row r="1" spans="1:8" ht="12.75">
      <c r="A1" s="1610" t="s">
        <v>1475</v>
      </c>
      <c r="B1" s="1610"/>
      <c r="C1" s="1610"/>
      <c r="D1" s="1610"/>
      <c r="E1" s="1610"/>
      <c r="F1" s="1610"/>
      <c r="G1" s="1610"/>
      <c r="H1" s="1610"/>
    </row>
    <row r="2" spans="1:8" ht="15.75">
      <c r="A2" s="1609" t="s">
        <v>513</v>
      </c>
      <c r="B2" s="1609"/>
      <c r="C2" s="1609"/>
      <c r="D2" s="1609"/>
      <c r="E2" s="1609"/>
      <c r="F2" s="1609"/>
      <c r="G2" s="1609"/>
      <c r="H2" s="1609"/>
    </row>
    <row r="3" spans="1:8" ht="13.5" thickBot="1">
      <c r="A3" s="1663"/>
      <c r="B3" s="1663"/>
      <c r="C3" s="1663"/>
      <c r="D3" s="1663"/>
      <c r="E3" s="1663"/>
      <c r="F3" s="1663"/>
      <c r="G3" s="1663"/>
      <c r="H3" s="438" t="s">
        <v>1952</v>
      </c>
    </row>
    <row r="4" spans="1:8" ht="21" customHeight="1" thickTop="1">
      <c r="A4" s="927" t="s">
        <v>1486</v>
      </c>
      <c r="B4" s="928" t="s">
        <v>1675</v>
      </c>
      <c r="C4" s="928" t="s">
        <v>723</v>
      </c>
      <c r="D4" s="928" t="s">
        <v>724</v>
      </c>
      <c r="E4" s="928" t="s">
        <v>1500</v>
      </c>
      <c r="F4" s="928" t="s">
        <v>1509</v>
      </c>
      <c r="G4" s="929" t="s">
        <v>31</v>
      </c>
      <c r="H4" s="929" t="s">
        <v>406</v>
      </c>
    </row>
    <row r="5" spans="1:8" ht="21" customHeight="1">
      <c r="A5" s="1112" t="s">
        <v>37</v>
      </c>
      <c r="B5" s="410">
        <v>726.1</v>
      </c>
      <c r="C5" s="410">
        <v>980.096</v>
      </c>
      <c r="D5" s="410">
        <v>957.5</v>
      </c>
      <c r="E5" s="410">
        <v>2133.8</v>
      </c>
      <c r="F5" s="410">
        <v>3417.43</v>
      </c>
      <c r="G5" s="86">
        <v>3939.5</v>
      </c>
      <c r="H5" s="685">
        <v>2628.646</v>
      </c>
    </row>
    <row r="6" spans="1:8" ht="21" customHeight="1">
      <c r="A6" s="1112" t="s">
        <v>38</v>
      </c>
      <c r="B6" s="410">
        <v>1117.4</v>
      </c>
      <c r="C6" s="410">
        <v>977.561</v>
      </c>
      <c r="D6" s="410">
        <v>1207.954</v>
      </c>
      <c r="E6" s="410">
        <v>1655.209</v>
      </c>
      <c r="F6" s="410">
        <v>2820.1</v>
      </c>
      <c r="G6" s="86">
        <v>4235.2</v>
      </c>
      <c r="H6" s="553">
        <v>4914.036</v>
      </c>
    </row>
    <row r="7" spans="1:8" ht="21" customHeight="1">
      <c r="A7" s="1112" t="s">
        <v>39</v>
      </c>
      <c r="B7" s="410">
        <v>1316.8</v>
      </c>
      <c r="C7" s="410">
        <v>907.879</v>
      </c>
      <c r="D7" s="410">
        <v>865.719</v>
      </c>
      <c r="E7" s="410">
        <v>2411.6</v>
      </c>
      <c r="F7" s="410">
        <v>1543.517</v>
      </c>
      <c r="G7" s="86">
        <v>4145.5</v>
      </c>
      <c r="H7" s="553">
        <v>4589.347</v>
      </c>
    </row>
    <row r="8" spans="1:8" ht="21" customHeight="1">
      <c r="A8" s="1112" t="s">
        <v>40</v>
      </c>
      <c r="B8" s="410">
        <v>1186.5</v>
      </c>
      <c r="C8" s="410">
        <v>1103.189</v>
      </c>
      <c r="D8" s="410">
        <v>1188.259</v>
      </c>
      <c r="E8" s="410">
        <v>2065.7</v>
      </c>
      <c r="F8" s="410">
        <v>1571.367</v>
      </c>
      <c r="G8" s="86">
        <v>3894.8</v>
      </c>
      <c r="H8" s="553">
        <v>2064.913</v>
      </c>
    </row>
    <row r="9" spans="1:8" ht="21" customHeight="1">
      <c r="A9" s="1112" t="s">
        <v>41</v>
      </c>
      <c r="B9" s="410">
        <v>1205.8</v>
      </c>
      <c r="C9" s="410">
        <v>1583.675</v>
      </c>
      <c r="D9" s="410">
        <v>1661.361</v>
      </c>
      <c r="E9" s="410">
        <v>2859.9</v>
      </c>
      <c r="F9" s="410">
        <v>2301.56</v>
      </c>
      <c r="G9" s="86">
        <v>4767.4</v>
      </c>
      <c r="H9" s="553">
        <v>3784.984</v>
      </c>
    </row>
    <row r="10" spans="1:8" ht="21" customHeight="1">
      <c r="A10" s="1112" t="s">
        <v>42</v>
      </c>
      <c r="B10" s="410">
        <v>1394.9</v>
      </c>
      <c r="C10" s="410">
        <v>1156.237</v>
      </c>
      <c r="D10" s="410">
        <v>1643.985</v>
      </c>
      <c r="E10" s="410">
        <v>3805.5</v>
      </c>
      <c r="F10" s="410">
        <v>2016.824</v>
      </c>
      <c r="G10" s="86">
        <v>4917.8</v>
      </c>
      <c r="H10" s="553">
        <v>4026.84</v>
      </c>
    </row>
    <row r="11" spans="1:8" ht="21" customHeight="1">
      <c r="A11" s="1112" t="s">
        <v>43</v>
      </c>
      <c r="B11" s="410">
        <v>1154.4</v>
      </c>
      <c r="C11" s="410">
        <v>603.806</v>
      </c>
      <c r="D11" s="410">
        <v>716.981</v>
      </c>
      <c r="E11" s="410">
        <v>2962.1</v>
      </c>
      <c r="F11" s="410">
        <v>2007.5</v>
      </c>
      <c r="G11" s="41">
        <v>5107.5</v>
      </c>
      <c r="H11" s="930">
        <v>5404.078</v>
      </c>
    </row>
    <row r="12" spans="1:8" ht="21" customHeight="1">
      <c r="A12" s="1112" t="s">
        <v>44</v>
      </c>
      <c r="B12" s="410">
        <v>1107.8</v>
      </c>
      <c r="C12" s="410">
        <v>603.011</v>
      </c>
      <c r="D12" s="410">
        <v>1428.479</v>
      </c>
      <c r="E12" s="410">
        <v>1963.1</v>
      </c>
      <c r="F12" s="410">
        <v>2480.095</v>
      </c>
      <c r="G12" s="86">
        <v>3755.8</v>
      </c>
      <c r="H12" s="553">
        <v>4548.177</v>
      </c>
    </row>
    <row r="13" spans="1:8" ht="21" customHeight="1">
      <c r="A13" s="1112" t="s">
        <v>45</v>
      </c>
      <c r="B13" s="410">
        <v>1567.2</v>
      </c>
      <c r="C13" s="410">
        <v>1398.554</v>
      </c>
      <c r="D13" s="410">
        <v>2052.853</v>
      </c>
      <c r="E13" s="410">
        <v>3442.1</v>
      </c>
      <c r="F13" s="410">
        <v>3768.18</v>
      </c>
      <c r="G13" s="86">
        <v>4382.1</v>
      </c>
      <c r="H13" s="553">
        <v>4505.9</v>
      </c>
    </row>
    <row r="14" spans="1:8" ht="21" customHeight="1">
      <c r="A14" s="1112" t="s">
        <v>1411</v>
      </c>
      <c r="B14" s="410">
        <v>1830.8</v>
      </c>
      <c r="C14" s="410">
        <v>916.412</v>
      </c>
      <c r="D14" s="410">
        <v>2714.843</v>
      </c>
      <c r="E14" s="410">
        <v>3420.2</v>
      </c>
      <c r="F14" s="410">
        <v>3495.035</v>
      </c>
      <c r="G14" s="41">
        <v>3427.2</v>
      </c>
      <c r="H14" s="930">
        <v>3263.921</v>
      </c>
    </row>
    <row r="15" spans="1:8" ht="21" customHeight="1">
      <c r="A15" s="1112" t="s">
        <v>1412</v>
      </c>
      <c r="B15" s="410">
        <v>1825.2</v>
      </c>
      <c r="C15" s="410">
        <v>1181.457</v>
      </c>
      <c r="D15" s="410">
        <v>1711.2</v>
      </c>
      <c r="E15" s="410">
        <v>2205.73</v>
      </c>
      <c r="F15" s="95">
        <v>3452.1</v>
      </c>
      <c r="G15" s="41">
        <v>3016.2</v>
      </c>
      <c r="H15" s="930">
        <v>4066.7</v>
      </c>
    </row>
    <row r="16" spans="1:8" ht="21" customHeight="1">
      <c r="A16" s="1112" t="s">
        <v>1413</v>
      </c>
      <c r="B16" s="410">
        <v>1900.2</v>
      </c>
      <c r="C16" s="410">
        <v>1394</v>
      </c>
      <c r="D16" s="410">
        <v>1571.796</v>
      </c>
      <c r="E16" s="410">
        <v>3091.435</v>
      </c>
      <c r="F16" s="410">
        <v>4253.095</v>
      </c>
      <c r="G16" s="690">
        <v>2113.92</v>
      </c>
      <c r="H16" s="692">
        <v>3970.4</v>
      </c>
    </row>
    <row r="17" spans="1:9" ht="21" customHeight="1" thickBot="1">
      <c r="A17" s="1503" t="s">
        <v>1415</v>
      </c>
      <c r="B17" s="558">
        <v>16333.1</v>
      </c>
      <c r="C17" s="558">
        <v>12805.877000000002</v>
      </c>
      <c r="D17" s="558">
        <v>17720.93</v>
      </c>
      <c r="E17" s="558">
        <v>32016.374</v>
      </c>
      <c r="F17" s="558">
        <v>33126.803</v>
      </c>
      <c r="G17" s="715">
        <v>47702.92</v>
      </c>
      <c r="H17" s="561">
        <v>47767.942</v>
      </c>
      <c r="I17" s="1"/>
    </row>
    <row r="18" spans="1:7" ht="13.5" thickTop="1">
      <c r="A18" s="18" t="s">
        <v>1961</v>
      </c>
      <c r="E18" s="1"/>
      <c r="G18" s="1"/>
    </row>
    <row r="19" spans="1:7" ht="12.75">
      <c r="A19" s="18" t="s">
        <v>1960</v>
      </c>
      <c r="E19" s="1"/>
      <c r="G19" s="100"/>
    </row>
  </sheetData>
  <mergeCells count="3">
    <mergeCell ref="A3:G3"/>
    <mergeCell ref="A1:H1"/>
    <mergeCell ref="A2:H2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G43" sqref="G43"/>
    </sheetView>
  </sheetViews>
  <sheetFormatPr defaultColWidth="9.140625" defaultRowHeight="12.75"/>
  <cols>
    <col min="1" max="1" width="35.421875" style="413" customWidth="1"/>
    <col min="2" max="6" width="10.421875" style="413" customWidth="1"/>
    <col min="7" max="7" width="9.140625" style="413" customWidth="1"/>
    <col min="8" max="8" width="13.00390625" style="413" customWidth="1"/>
    <col min="9" max="16384" width="11.421875" style="413" customWidth="1"/>
  </cols>
  <sheetData>
    <row r="1" spans="1:6" ht="15.75">
      <c r="A1" s="1664" t="s">
        <v>1476</v>
      </c>
      <c r="B1" s="1664"/>
      <c r="C1" s="1664"/>
      <c r="D1" s="1664"/>
      <c r="E1" s="1664"/>
      <c r="F1" s="1664"/>
    </row>
    <row r="2" spans="1:6" ht="15.75">
      <c r="A2" s="1665" t="s">
        <v>1463</v>
      </c>
      <c r="B2" s="1666"/>
      <c r="C2" s="1666"/>
      <c r="D2" s="1666"/>
      <c r="E2" s="1666"/>
      <c r="F2" s="1666"/>
    </row>
    <row r="3" spans="1:6" ht="16.5" thickBot="1">
      <c r="A3" s="1667" t="s">
        <v>625</v>
      </c>
      <c r="B3" s="1668"/>
      <c r="C3" s="1668"/>
      <c r="D3" s="1668"/>
      <c r="E3" s="1668"/>
      <c r="F3" s="1668"/>
    </row>
    <row r="4" ht="16.5" hidden="1" thickBot="1"/>
    <row r="5" ht="16.5" hidden="1" thickBot="1"/>
    <row r="6" spans="1:6" ht="16.5" thickTop="1">
      <c r="A6" s="1669"/>
      <c r="B6" s="1671" t="s">
        <v>507</v>
      </c>
      <c r="C6" s="1672"/>
      <c r="D6" s="1673"/>
      <c r="E6" s="1674" t="s">
        <v>759</v>
      </c>
      <c r="F6" s="1675"/>
    </row>
    <row r="7" spans="1:6" ht="16.5">
      <c r="A7" s="1670"/>
      <c r="B7" s="1050">
        <v>2009</v>
      </c>
      <c r="C7" s="1051">
        <v>2010</v>
      </c>
      <c r="D7" s="1052" t="s">
        <v>407</v>
      </c>
      <c r="E7" s="1156" t="s">
        <v>31</v>
      </c>
      <c r="F7" s="1155" t="s">
        <v>1686</v>
      </c>
    </row>
    <row r="8" spans="1:6" ht="15.75" hidden="1">
      <c r="A8" s="1078"/>
      <c r="B8" s="414"/>
      <c r="C8" s="414"/>
      <c r="D8" s="414"/>
      <c r="E8" s="414"/>
      <c r="F8" s="1079"/>
    </row>
    <row r="9" spans="1:6" ht="15.75" hidden="1">
      <c r="A9" s="1080"/>
      <c r="B9" s="415"/>
      <c r="C9" s="415"/>
      <c r="D9" s="415"/>
      <c r="E9" s="415"/>
      <c r="F9" s="1081"/>
    </row>
    <row r="10" spans="1:6" s="423" customFormat="1" ht="15.75">
      <c r="A10" s="1154" t="s">
        <v>1272</v>
      </c>
      <c r="B10" s="1145">
        <v>224190.27</v>
      </c>
      <c r="C10" s="1145">
        <v>205371.33</v>
      </c>
      <c r="D10" s="1145">
        <v>213095.1</v>
      </c>
      <c r="E10" s="1145">
        <v>-8.394182316654508</v>
      </c>
      <c r="F10" s="1147">
        <v>3.7608803526762955</v>
      </c>
    </row>
    <row r="11" spans="1:6" ht="15.75">
      <c r="A11" s="1082" t="s">
        <v>1477</v>
      </c>
      <c r="B11" s="417">
        <v>201755.983453</v>
      </c>
      <c r="C11" s="417">
        <v>165992.707627</v>
      </c>
      <c r="D11" s="417">
        <v>165257.548915</v>
      </c>
      <c r="E11" s="417">
        <v>-17.72600505517657</v>
      </c>
      <c r="F11" s="1060">
        <v>-0.44288614994579234</v>
      </c>
    </row>
    <row r="12" spans="1:6" ht="15.75">
      <c r="A12" s="1083" t="s">
        <v>1478</v>
      </c>
      <c r="B12" s="417">
        <v>22434.286547</v>
      </c>
      <c r="C12" s="417">
        <v>39378.622373</v>
      </c>
      <c r="D12" s="417">
        <v>47837.551085</v>
      </c>
      <c r="E12" s="417">
        <v>75.5287483312718</v>
      </c>
      <c r="F12" s="1060">
        <v>21.481017369972477</v>
      </c>
    </row>
    <row r="13" spans="1:6" ht="6" customHeight="1">
      <c r="A13" s="1080"/>
      <c r="B13" s="418"/>
      <c r="C13" s="418"/>
      <c r="D13" s="418"/>
      <c r="E13" s="418"/>
      <c r="F13" s="1063"/>
    </row>
    <row r="14" spans="1:6" ht="6" customHeight="1">
      <c r="A14" s="1084"/>
      <c r="B14" s="417"/>
      <c r="C14" s="417"/>
      <c r="D14" s="417"/>
      <c r="E14" s="417"/>
      <c r="F14" s="1058"/>
    </row>
    <row r="15" spans="1:6" s="423" customFormat="1" ht="15.75">
      <c r="A15" s="1057" t="s">
        <v>1479</v>
      </c>
      <c r="B15" s="416">
        <v>62345.22</v>
      </c>
      <c r="C15" s="416">
        <v>63535.81</v>
      </c>
      <c r="D15" s="416">
        <v>59008</v>
      </c>
      <c r="E15" s="416">
        <v>1.9096732676538721</v>
      </c>
      <c r="F15" s="1058">
        <v>-7.126390613419417</v>
      </c>
    </row>
    <row r="16" spans="1:6" ht="15.75">
      <c r="A16" s="1082" t="s">
        <v>1477</v>
      </c>
      <c r="B16" s="417">
        <v>58750.32</v>
      </c>
      <c r="C16" s="417">
        <v>58222.21</v>
      </c>
      <c r="D16" s="417">
        <v>55453.3</v>
      </c>
      <c r="E16" s="417">
        <v>-0.8989057421304238</v>
      </c>
      <c r="F16" s="1060">
        <v>-4.7557624487287455</v>
      </c>
    </row>
    <row r="17" spans="1:6" ht="15.75">
      <c r="A17" s="1083" t="s">
        <v>1478</v>
      </c>
      <c r="B17" s="417">
        <v>3594.9</v>
      </c>
      <c r="C17" s="417">
        <v>5313.6</v>
      </c>
      <c r="D17" s="417">
        <v>3554.7</v>
      </c>
      <c r="E17" s="417">
        <v>47.80939664524743</v>
      </c>
      <c r="F17" s="1060">
        <v>-33.10185185185186</v>
      </c>
    </row>
    <row r="18" spans="1:6" ht="6" customHeight="1">
      <c r="A18" s="1080"/>
      <c r="B18" s="418"/>
      <c r="C18" s="418"/>
      <c r="D18" s="418"/>
      <c r="E18" s="418"/>
      <c r="F18" s="1063"/>
    </row>
    <row r="19" spans="1:6" ht="4.5" customHeight="1">
      <c r="A19" s="1084"/>
      <c r="B19" s="417"/>
      <c r="C19" s="417"/>
      <c r="D19" s="417"/>
      <c r="E19" s="417"/>
      <c r="F19" s="1058"/>
    </row>
    <row r="20" spans="1:6" s="423" customFormat="1" ht="15.75">
      <c r="A20" s="1057" t="s">
        <v>1480</v>
      </c>
      <c r="B20" s="416">
        <v>286535.49</v>
      </c>
      <c r="C20" s="416">
        <v>268907.14</v>
      </c>
      <c r="D20" s="416">
        <v>272103.1</v>
      </c>
      <c r="E20" s="416">
        <v>-6.152239640541552</v>
      </c>
      <c r="F20" s="1058">
        <v>1.1884994946582452</v>
      </c>
    </row>
    <row r="21" spans="1:6" ht="6" customHeight="1">
      <c r="A21" s="1084"/>
      <c r="B21" s="417"/>
      <c r="C21" s="417"/>
      <c r="D21" s="417"/>
      <c r="E21" s="417"/>
      <c r="F21" s="1058"/>
    </row>
    <row r="22" spans="1:6" ht="15.75">
      <c r="A22" s="1085" t="s">
        <v>1477</v>
      </c>
      <c r="B22" s="417">
        <v>260506.303453</v>
      </c>
      <c r="C22" s="417">
        <v>224214.917627</v>
      </c>
      <c r="D22" s="417">
        <v>220710.84891499998</v>
      </c>
      <c r="E22" s="417">
        <v>-13.931097000325607</v>
      </c>
      <c r="F22" s="1060">
        <v>-1.5628169388039055</v>
      </c>
    </row>
    <row r="23" spans="1:6" ht="15.75">
      <c r="A23" s="1085" t="s">
        <v>763</v>
      </c>
      <c r="B23" s="417">
        <v>90.91589438118119</v>
      </c>
      <c r="C23" s="417">
        <v>83.38005365978754</v>
      </c>
      <c r="D23" s="417">
        <v>81.11294906783495</v>
      </c>
      <c r="E23" s="420" t="s">
        <v>1636</v>
      </c>
      <c r="F23" s="1130" t="s">
        <v>1636</v>
      </c>
    </row>
    <row r="24" spans="1:6" ht="15.75">
      <c r="A24" s="1073" t="s">
        <v>1478</v>
      </c>
      <c r="B24" s="417">
        <v>26029.186547</v>
      </c>
      <c r="C24" s="417">
        <v>44692.222373</v>
      </c>
      <c r="D24" s="417">
        <v>51392.251084999996</v>
      </c>
      <c r="E24" s="420">
        <v>71.70041903653345</v>
      </c>
      <c r="F24" s="1127">
        <v>14.991487011054744</v>
      </c>
    </row>
    <row r="25" spans="1:6" ht="15.75">
      <c r="A25" s="1086" t="s">
        <v>763</v>
      </c>
      <c r="B25" s="418">
        <v>9.084105618818809</v>
      </c>
      <c r="C25" s="418">
        <v>16.61994634021246</v>
      </c>
      <c r="D25" s="418">
        <v>18.88705093216505</v>
      </c>
      <c r="E25" s="1128" t="s">
        <v>1636</v>
      </c>
      <c r="F25" s="1129" t="s">
        <v>1636</v>
      </c>
    </row>
    <row r="26" spans="1:6" ht="15.75">
      <c r="A26" s="1087" t="s">
        <v>764</v>
      </c>
      <c r="B26" s="417"/>
      <c r="C26" s="417"/>
      <c r="D26" s="417"/>
      <c r="E26" s="420"/>
      <c r="F26" s="1127"/>
    </row>
    <row r="27" spans="1:6" ht="15.75">
      <c r="A27" s="1088" t="s">
        <v>1481</v>
      </c>
      <c r="B27" s="417">
        <v>12.314052827118216</v>
      </c>
      <c r="C27" s="417">
        <v>8.703498703869082</v>
      </c>
      <c r="D27" s="417">
        <v>8.423922925543605</v>
      </c>
      <c r="E27" s="420" t="s">
        <v>1636</v>
      </c>
      <c r="F27" s="1127" t="s">
        <v>1636</v>
      </c>
    </row>
    <row r="28" spans="1:6" ht="15.75">
      <c r="A28" s="1089" t="s">
        <v>1482</v>
      </c>
      <c r="B28" s="418">
        <v>10.0381474759288</v>
      </c>
      <c r="C28" s="418">
        <v>7.355202970449363</v>
      </c>
      <c r="D28" s="418">
        <v>7.269015052112714</v>
      </c>
      <c r="E28" s="1128" t="s">
        <v>1636</v>
      </c>
      <c r="F28" s="1129" t="s">
        <v>1636</v>
      </c>
    </row>
    <row r="29" spans="1:6" ht="15.75">
      <c r="A29" s="1072" t="s">
        <v>765</v>
      </c>
      <c r="B29" s="419">
        <v>286535.49</v>
      </c>
      <c r="C29" s="419">
        <v>268907.14</v>
      </c>
      <c r="D29" s="419">
        <v>272103.1</v>
      </c>
      <c r="E29" s="419">
        <v>-6.152239640541552</v>
      </c>
      <c r="F29" s="1060">
        <v>1.1884994946582452</v>
      </c>
    </row>
    <row r="30" spans="1:6" ht="15.75">
      <c r="A30" s="1073" t="s">
        <v>766</v>
      </c>
      <c r="B30" s="420">
        <v>555.33</v>
      </c>
      <c r="C30" s="420">
        <v>6315.33</v>
      </c>
      <c r="D30" s="420">
        <v>6730.6</v>
      </c>
      <c r="E30" s="420">
        <v>1037.2211117713791</v>
      </c>
      <c r="F30" s="1060">
        <v>6.575586707266297</v>
      </c>
    </row>
    <row r="31" spans="1:6" ht="15.75">
      <c r="A31" s="1073" t="s">
        <v>767</v>
      </c>
      <c r="B31" s="420">
        <v>287090.82</v>
      </c>
      <c r="C31" s="420">
        <v>275222.47</v>
      </c>
      <c r="D31" s="420">
        <v>278833.7</v>
      </c>
      <c r="E31" s="420">
        <v>-4.134005399406348</v>
      </c>
      <c r="F31" s="1060">
        <v>1.312113069837622</v>
      </c>
    </row>
    <row r="32" spans="1:6" ht="15.75">
      <c r="A32" s="1073" t="s">
        <v>768</v>
      </c>
      <c r="B32" s="420">
        <v>62528.5</v>
      </c>
      <c r="C32" s="420">
        <v>62185.95</v>
      </c>
      <c r="D32" s="420">
        <v>62222.5</v>
      </c>
      <c r="E32" s="420">
        <v>-0.5478301894335971</v>
      </c>
      <c r="F32" s="1060">
        <v>0.058775334299781434</v>
      </c>
    </row>
    <row r="33" spans="1:6" ht="15.75">
      <c r="A33" s="1073" t="s">
        <v>769</v>
      </c>
      <c r="B33" s="420">
        <v>224562.32</v>
      </c>
      <c r="C33" s="420">
        <v>213036.52</v>
      </c>
      <c r="D33" s="420">
        <v>216611.2</v>
      </c>
      <c r="E33" s="420">
        <v>-5.132561865231878</v>
      </c>
      <c r="F33" s="1060">
        <v>1.6779658248266287</v>
      </c>
    </row>
    <row r="34" spans="1:6" ht="15.75">
      <c r="A34" s="1073" t="s">
        <v>770</v>
      </c>
      <c r="B34" s="421">
        <v>-53106.82</v>
      </c>
      <c r="C34" s="421">
        <v>11525.8</v>
      </c>
      <c r="D34" s="421">
        <v>-3574.679999999935</v>
      </c>
      <c r="E34" s="421" t="s">
        <v>1636</v>
      </c>
      <c r="F34" s="1074" t="s">
        <v>1636</v>
      </c>
    </row>
    <row r="35" spans="1:6" ht="15.75">
      <c r="A35" s="1073" t="s">
        <v>771</v>
      </c>
      <c r="B35" s="421">
        <v>8348.4</v>
      </c>
      <c r="C35" s="421">
        <v>-7895.37</v>
      </c>
      <c r="D35" s="421">
        <v>649.4</v>
      </c>
      <c r="E35" s="421" t="s">
        <v>1636</v>
      </c>
      <c r="F35" s="1074" t="s">
        <v>1636</v>
      </c>
    </row>
    <row r="36" spans="1:6" s="423" customFormat="1" ht="16.5" thickBot="1">
      <c r="A36" s="1075" t="s">
        <v>772</v>
      </c>
      <c r="B36" s="1076">
        <v>-44758.42</v>
      </c>
      <c r="C36" s="1076">
        <v>3630.4299999999885</v>
      </c>
      <c r="D36" s="1076">
        <v>-2925.2799999999347</v>
      </c>
      <c r="E36" s="1076" t="s">
        <v>1636</v>
      </c>
      <c r="F36" s="1077" t="s">
        <v>1636</v>
      </c>
    </row>
    <row r="37" spans="1:7" ht="16.5" thickTop="1">
      <c r="A37" s="1334" t="s">
        <v>1260</v>
      </c>
      <c r="B37" s="1335"/>
      <c r="C37" s="351"/>
      <c r="D37" s="351"/>
      <c r="E37" s="351"/>
      <c r="F37" s="351"/>
      <c r="G37" s="351"/>
    </row>
    <row r="38" spans="1:7" ht="15.75">
      <c r="A38" s="102" t="s">
        <v>1261</v>
      </c>
      <c r="B38" s="1336"/>
      <c r="C38" s="351"/>
      <c r="D38" s="351"/>
      <c r="E38" s="351"/>
      <c r="F38" s="351"/>
      <c r="G38" s="351"/>
    </row>
    <row r="39" spans="1:7" ht="15.75">
      <c r="A39" s="1336" t="s">
        <v>1262</v>
      </c>
      <c r="B39" s="351"/>
      <c r="C39" s="1337">
        <v>78.05</v>
      </c>
      <c r="D39" s="1337">
        <v>74.44</v>
      </c>
      <c r="E39" s="1337">
        <v>70.95</v>
      </c>
      <c r="F39" s="351"/>
      <c r="G39" s="351"/>
    </row>
    <row r="40" spans="1:4" ht="15.75">
      <c r="A40" s="1544" t="s">
        <v>1962</v>
      </c>
      <c r="B40" s="1090"/>
      <c r="C40" s="1090"/>
      <c r="D40" s="1090"/>
    </row>
    <row r="41" ht="8.25" customHeight="1">
      <c r="A41" s="422"/>
    </row>
  </sheetData>
  <mergeCells count="6">
    <mergeCell ref="A1:F1"/>
    <mergeCell ref="A2:F2"/>
    <mergeCell ref="A3:F3"/>
    <mergeCell ref="A6:A7"/>
    <mergeCell ref="B6:D6"/>
    <mergeCell ref="E6:F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28">
      <selection activeCell="A60" sqref="A60"/>
    </sheetView>
  </sheetViews>
  <sheetFormatPr defaultColWidth="9.140625" defaultRowHeight="12.75"/>
  <cols>
    <col min="1" max="1" width="43.28125" style="0" bestFit="1" customWidth="1"/>
  </cols>
  <sheetData>
    <row r="1" spans="1:12" s="18" customFormat="1" ht="12.75">
      <c r="A1" s="1610" t="s">
        <v>1250</v>
      </c>
      <c r="B1" s="1610"/>
      <c r="C1" s="1610"/>
      <c r="D1" s="1610"/>
      <c r="E1" s="1610"/>
      <c r="F1" s="1610"/>
      <c r="G1" s="1610"/>
      <c r="H1" s="1610"/>
      <c r="I1" s="1610"/>
      <c r="J1" s="1610"/>
      <c r="K1" s="1610"/>
      <c r="L1" s="1610"/>
    </row>
    <row r="2" spans="1:12" s="18" customFormat="1" ht="15.75">
      <c r="A2" s="1609" t="s">
        <v>258</v>
      </c>
      <c r="B2" s="1609"/>
      <c r="C2" s="1609"/>
      <c r="D2" s="1609"/>
      <c r="E2" s="1609"/>
      <c r="F2" s="1609"/>
      <c r="G2" s="1609"/>
      <c r="H2" s="1609"/>
      <c r="I2" s="1609"/>
      <c r="J2" s="1609"/>
      <c r="K2" s="1609"/>
      <c r="L2" s="1609"/>
    </row>
    <row r="3" spans="1:12" s="18" customFormat="1" ht="12.75">
      <c r="A3" s="1610" t="s">
        <v>1401</v>
      </c>
      <c r="B3" s="1610"/>
      <c r="C3" s="1610"/>
      <c r="D3" s="1610"/>
      <c r="E3" s="1610"/>
      <c r="F3" s="1610"/>
      <c r="G3" s="1610"/>
      <c r="H3" s="1610"/>
      <c r="I3" s="1610"/>
      <c r="J3" s="1610"/>
      <c r="K3" s="1610"/>
      <c r="L3" s="1610"/>
    </row>
    <row r="4" spans="1:12" s="18" customFormat="1" ht="13.5" thickBot="1">
      <c r="A4" s="1611" t="s">
        <v>1952</v>
      </c>
      <c r="B4" s="1611"/>
      <c r="C4" s="1611"/>
      <c r="D4" s="1611"/>
      <c r="E4" s="1611"/>
      <c r="F4" s="1611"/>
      <c r="G4" s="1611"/>
      <c r="H4" s="1611"/>
      <c r="I4" s="1611"/>
      <c r="J4" s="1611"/>
      <c r="K4" s="1611"/>
      <c r="L4" s="1611"/>
    </row>
    <row r="5" spans="1:12" ht="14.25" thickTop="1">
      <c r="A5" s="1096"/>
      <c r="B5" s="1344" t="s">
        <v>191</v>
      </c>
      <c r="C5" s="1344" t="s">
        <v>193</v>
      </c>
      <c r="D5" s="1344" t="s">
        <v>195</v>
      </c>
      <c r="E5" s="1344" t="s">
        <v>47</v>
      </c>
      <c r="F5" s="1344" t="s">
        <v>1675</v>
      </c>
      <c r="G5" s="1344" t="s">
        <v>723</v>
      </c>
      <c r="H5" s="1344" t="s">
        <v>724</v>
      </c>
      <c r="I5" s="1344" t="s">
        <v>1500</v>
      </c>
      <c r="J5" s="1345" t="s">
        <v>1509</v>
      </c>
      <c r="K5" s="1345" t="s">
        <v>1759</v>
      </c>
      <c r="L5" s="1346" t="s">
        <v>1757</v>
      </c>
    </row>
    <row r="6" spans="1:12" ht="12.75">
      <c r="A6" s="631" t="s">
        <v>260</v>
      </c>
      <c r="B6" s="1093">
        <v>155624.544416887</v>
      </c>
      <c r="C6" s="1093">
        <v>160421.438582966</v>
      </c>
      <c r="D6" s="1093">
        <v>165761.284666969</v>
      </c>
      <c r="E6" s="1093">
        <v>173734.161789389</v>
      </c>
      <c r="F6" s="1093">
        <v>179810.26380748</v>
      </c>
      <c r="G6" s="1093">
        <v>183015</v>
      </c>
      <c r="H6" s="1093">
        <v>184796</v>
      </c>
      <c r="I6" s="1093">
        <v>195559</v>
      </c>
      <c r="J6" s="1093">
        <v>201464</v>
      </c>
      <c r="K6" s="1347">
        <v>204014</v>
      </c>
      <c r="L6" s="1350">
        <v>212403</v>
      </c>
    </row>
    <row r="7" spans="1:12" ht="12.75">
      <c r="A7" s="301" t="s">
        <v>261</v>
      </c>
      <c r="B7" s="1094">
        <v>153780.549416887</v>
      </c>
      <c r="C7" s="1094">
        <v>158416.881582966</v>
      </c>
      <c r="D7" s="1094">
        <v>163676.486666969</v>
      </c>
      <c r="E7" s="1094">
        <v>171394.352789389</v>
      </c>
      <c r="F7" s="1094">
        <v>177303.55880748</v>
      </c>
      <c r="G7" s="1094">
        <v>180260</v>
      </c>
      <c r="H7" s="1094">
        <v>181958</v>
      </c>
      <c r="I7" s="1094">
        <v>192514</v>
      </c>
      <c r="J7" s="1094">
        <v>198257</v>
      </c>
      <c r="K7" s="1348">
        <v>200682</v>
      </c>
      <c r="L7" s="930">
        <v>208845</v>
      </c>
    </row>
    <row r="8" spans="1:12" ht="12.75">
      <c r="A8" s="301" t="s">
        <v>262</v>
      </c>
      <c r="B8" s="1094">
        <v>1843.995</v>
      </c>
      <c r="C8" s="1094">
        <v>2004.557</v>
      </c>
      <c r="D8" s="1094">
        <v>2084.798</v>
      </c>
      <c r="E8" s="1094">
        <v>2339.809</v>
      </c>
      <c r="F8" s="1094">
        <v>2506.705</v>
      </c>
      <c r="G8" s="1094">
        <v>2755</v>
      </c>
      <c r="H8" s="1094">
        <v>2838</v>
      </c>
      <c r="I8" s="1094">
        <v>3045</v>
      </c>
      <c r="J8" s="1094">
        <v>3207</v>
      </c>
      <c r="K8" s="1348">
        <v>3332</v>
      </c>
      <c r="L8" s="930">
        <v>3558</v>
      </c>
    </row>
    <row r="9" spans="1:12" ht="12.75">
      <c r="A9" s="631" t="s">
        <v>263</v>
      </c>
      <c r="B9" s="1093">
        <v>269829.9418881547</v>
      </c>
      <c r="C9" s="1093">
        <v>266978.54929235636</v>
      </c>
      <c r="D9" s="1093">
        <v>276366.0300119865</v>
      </c>
      <c r="E9" s="1093">
        <v>291092.1562013322</v>
      </c>
      <c r="F9" s="1093">
        <v>300534.69437765353</v>
      </c>
      <c r="G9" s="1093">
        <v>316524</v>
      </c>
      <c r="H9" s="1093">
        <v>330330</v>
      </c>
      <c r="I9" s="1093">
        <v>349743</v>
      </c>
      <c r="J9" s="1093">
        <v>364226</v>
      </c>
      <c r="K9" s="1347">
        <v>383862</v>
      </c>
      <c r="L9" s="1351">
        <v>395707</v>
      </c>
    </row>
    <row r="10" spans="1:12" ht="12.75">
      <c r="A10" s="631" t="s">
        <v>264</v>
      </c>
      <c r="B10" s="1093">
        <v>73561.06695931386</v>
      </c>
      <c r="C10" s="1093">
        <v>74196.67197427244</v>
      </c>
      <c r="D10" s="1093">
        <v>76492.16242660387</v>
      </c>
      <c r="E10" s="1093">
        <v>77587.95201454715</v>
      </c>
      <c r="F10" s="1093">
        <v>79925.19786936589</v>
      </c>
      <c r="G10" s="1093">
        <v>83498</v>
      </c>
      <c r="H10" s="1093">
        <v>86792</v>
      </c>
      <c r="I10" s="1093">
        <v>88305</v>
      </c>
      <c r="J10" s="1093">
        <v>87095</v>
      </c>
      <c r="K10" s="1347">
        <v>89987</v>
      </c>
      <c r="L10" s="1351">
        <v>91241</v>
      </c>
    </row>
    <row r="11" spans="1:12" ht="12.75">
      <c r="A11" s="301" t="s">
        <v>265</v>
      </c>
      <c r="B11" s="1094">
        <v>1817.0895882922257</v>
      </c>
      <c r="C11" s="1094">
        <v>1976.7407631012525</v>
      </c>
      <c r="D11" s="1094">
        <v>2039.9456815347523</v>
      </c>
      <c r="E11" s="1094">
        <v>2031.147225885944</v>
      </c>
      <c r="F11" s="1094">
        <v>2169.1989394790976</v>
      </c>
      <c r="G11" s="1094">
        <v>2348</v>
      </c>
      <c r="H11" s="1094">
        <v>2383</v>
      </c>
      <c r="I11" s="1094">
        <v>2513</v>
      </c>
      <c r="J11" s="1094">
        <v>2531</v>
      </c>
      <c r="K11" s="1348">
        <v>2610</v>
      </c>
      <c r="L11" s="930">
        <v>2665</v>
      </c>
    </row>
    <row r="12" spans="1:12" ht="12.75">
      <c r="A12" s="301" t="s">
        <v>266</v>
      </c>
      <c r="B12" s="1094">
        <v>38408.9570596806</v>
      </c>
      <c r="C12" s="1094">
        <v>36364.03053678422</v>
      </c>
      <c r="D12" s="1094">
        <v>36379.94055312578</v>
      </c>
      <c r="E12" s="1094">
        <v>37163.183388824364</v>
      </c>
      <c r="F12" s="1094">
        <v>38135.88326980932</v>
      </c>
      <c r="G12" s="1094">
        <v>38898</v>
      </c>
      <c r="H12" s="1094">
        <v>39891</v>
      </c>
      <c r="I12" s="1094">
        <v>39545</v>
      </c>
      <c r="J12" s="1094">
        <v>38443</v>
      </c>
      <c r="K12" s="1348">
        <v>38909</v>
      </c>
      <c r="L12" s="930">
        <v>39481</v>
      </c>
    </row>
    <row r="13" spans="1:12" ht="12.75">
      <c r="A13" s="301" t="s">
        <v>1754</v>
      </c>
      <c r="B13" s="1094">
        <v>7749.611684351495</v>
      </c>
      <c r="C13" s="1094">
        <v>8630.848612521395</v>
      </c>
      <c r="D13" s="1094">
        <v>10274.309507009275</v>
      </c>
      <c r="E13" s="1094">
        <v>10692.544245152565</v>
      </c>
      <c r="F13" s="1094">
        <v>11116.676622937157</v>
      </c>
      <c r="G13" s="1094">
        <v>11562</v>
      </c>
      <c r="H13" s="1094">
        <v>13065</v>
      </c>
      <c r="I13" s="1094">
        <v>13204</v>
      </c>
      <c r="J13" s="1094">
        <v>12750</v>
      </c>
      <c r="K13" s="1348">
        <v>13434</v>
      </c>
      <c r="L13" s="930">
        <v>12894</v>
      </c>
    </row>
    <row r="14" spans="1:12" ht="12.75">
      <c r="A14" s="301" t="s">
        <v>268</v>
      </c>
      <c r="B14" s="1094">
        <v>25585.40862698953</v>
      </c>
      <c r="C14" s="1094">
        <v>27225.052061865565</v>
      </c>
      <c r="D14" s="1094">
        <v>27797.966684934065</v>
      </c>
      <c r="E14" s="1094">
        <v>27701.077154684273</v>
      </c>
      <c r="F14" s="1094">
        <v>28503.439037140324</v>
      </c>
      <c r="G14" s="1094">
        <v>30690</v>
      </c>
      <c r="H14" s="1094">
        <v>31453</v>
      </c>
      <c r="I14" s="1094">
        <v>33043</v>
      </c>
      <c r="J14" s="1094">
        <v>33371</v>
      </c>
      <c r="K14" s="1348">
        <v>35034</v>
      </c>
      <c r="L14" s="930">
        <v>36201</v>
      </c>
    </row>
    <row r="15" spans="1:12" ht="12.75">
      <c r="A15" s="631" t="s">
        <v>269</v>
      </c>
      <c r="B15" s="1093">
        <v>196268.87492884084</v>
      </c>
      <c r="C15" s="1093">
        <v>192781.87731808395</v>
      </c>
      <c r="D15" s="1093">
        <v>199873.86758538266</v>
      </c>
      <c r="E15" s="1093">
        <v>213504.2041867851</v>
      </c>
      <c r="F15" s="1093">
        <v>220609.49650828767</v>
      </c>
      <c r="G15" s="1093">
        <v>233026</v>
      </c>
      <c r="H15" s="1093">
        <v>243538</v>
      </c>
      <c r="I15" s="1093">
        <v>261438</v>
      </c>
      <c r="J15" s="1093">
        <v>277131</v>
      </c>
      <c r="K15" s="1347">
        <v>293875</v>
      </c>
      <c r="L15" s="1351">
        <v>304466</v>
      </c>
    </row>
    <row r="16" spans="1:12" ht="12.75">
      <c r="A16" s="301" t="s">
        <v>270</v>
      </c>
      <c r="B16" s="1094">
        <v>69928.38650361817</v>
      </c>
      <c r="C16" s="1094">
        <v>61836.79165738843</v>
      </c>
      <c r="D16" s="1094">
        <v>63233.26846605403</v>
      </c>
      <c r="E16" s="1094">
        <v>70066.31441252764</v>
      </c>
      <c r="F16" s="1094">
        <v>65693.64234305338</v>
      </c>
      <c r="G16" s="1094">
        <v>68099</v>
      </c>
      <c r="H16" s="1094">
        <v>64292</v>
      </c>
      <c r="I16" s="1094">
        <v>66962</v>
      </c>
      <c r="J16" s="1094">
        <v>70481</v>
      </c>
      <c r="K16" s="1348">
        <v>75183</v>
      </c>
      <c r="L16" s="930">
        <v>75007</v>
      </c>
    </row>
    <row r="17" spans="1:12" ht="12.75">
      <c r="A17" s="301" t="s">
        <v>271</v>
      </c>
      <c r="B17" s="1094">
        <v>8459.037522081566</v>
      </c>
      <c r="C17" s="1094">
        <v>6917.01079608918</v>
      </c>
      <c r="D17" s="1094">
        <v>7055.8083565038205</v>
      </c>
      <c r="E17" s="1094">
        <v>7954.909458194154</v>
      </c>
      <c r="F17" s="1094">
        <v>7524.662570167982</v>
      </c>
      <c r="G17" s="1094">
        <v>8001</v>
      </c>
      <c r="H17" s="1094">
        <v>8278</v>
      </c>
      <c r="I17" s="1094">
        <v>8851</v>
      </c>
      <c r="J17" s="1094">
        <v>9056</v>
      </c>
      <c r="K17" s="1348">
        <v>9712</v>
      </c>
      <c r="L17" s="930">
        <v>10428</v>
      </c>
    </row>
    <row r="18" spans="1:12" ht="12.75">
      <c r="A18" s="301" t="s">
        <v>272</v>
      </c>
      <c r="B18" s="1094">
        <v>31424.583711465053</v>
      </c>
      <c r="C18" s="1094">
        <v>34055</v>
      </c>
      <c r="D18" s="1094">
        <v>35825</v>
      </c>
      <c r="E18" s="1094">
        <v>38508.53065872801</v>
      </c>
      <c r="F18" s="1094">
        <v>40985</v>
      </c>
      <c r="G18" s="1094">
        <v>42001</v>
      </c>
      <c r="H18" s="1094">
        <v>44094</v>
      </c>
      <c r="I18" s="1094">
        <v>48226</v>
      </c>
      <c r="J18" s="1094">
        <v>51585</v>
      </c>
      <c r="K18" s="1348">
        <v>54750</v>
      </c>
      <c r="L18" s="930">
        <v>58662</v>
      </c>
    </row>
    <row r="19" spans="1:12" ht="12.75">
      <c r="A19" s="301" t="s">
        <v>273</v>
      </c>
      <c r="B19" s="1094">
        <v>11455</v>
      </c>
      <c r="C19" s="1094">
        <v>11892.129654665709</v>
      </c>
      <c r="D19" s="1094">
        <v>12089.57969479853</v>
      </c>
      <c r="E19" s="1094">
        <v>12837.660425438587</v>
      </c>
      <c r="F19" s="1094">
        <v>15957</v>
      </c>
      <c r="G19" s="1094">
        <v>19843</v>
      </c>
      <c r="H19" s="1094">
        <v>22103</v>
      </c>
      <c r="I19" s="1094">
        <v>24142</v>
      </c>
      <c r="J19" s="1094">
        <v>24632</v>
      </c>
      <c r="K19" s="1348">
        <v>25332</v>
      </c>
      <c r="L19" s="930">
        <v>26317</v>
      </c>
    </row>
    <row r="20" spans="1:12" ht="12.75">
      <c r="A20" s="301" t="s">
        <v>274</v>
      </c>
      <c r="B20" s="1094">
        <v>35267.42829618394</v>
      </c>
      <c r="C20" s="1094">
        <v>33543.29671138793</v>
      </c>
      <c r="D20" s="1094">
        <v>32211.817715750378</v>
      </c>
      <c r="E20" s="1094">
        <v>31537.9328077366</v>
      </c>
      <c r="F20" s="1094">
        <v>34700.191595066295</v>
      </c>
      <c r="G20" s="1094">
        <v>36900</v>
      </c>
      <c r="H20" s="1094">
        <v>41240</v>
      </c>
      <c r="I20" s="1094">
        <v>45544</v>
      </c>
      <c r="J20" s="1094">
        <v>46421</v>
      </c>
      <c r="K20" s="1348">
        <v>48111</v>
      </c>
      <c r="L20" s="930">
        <v>49361</v>
      </c>
    </row>
    <row r="21" spans="1:12" ht="12.75">
      <c r="A21" s="301" t="s">
        <v>275</v>
      </c>
      <c r="B21" s="1094">
        <v>5288.071997579633</v>
      </c>
      <c r="C21" s="1094">
        <v>7236.531023359365</v>
      </c>
      <c r="D21" s="1094">
        <v>8070.29300158976</v>
      </c>
      <c r="E21" s="1094">
        <v>8018.657069242243</v>
      </c>
      <c r="F21" s="1094">
        <v>8551</v>
      </c>
      <c r="G21" s="1094">
        <v>9139</v>
      </c>
      <c r="H21" s="1094">
        <v>9262</v>
      </c>
      <c r="I21" s="1094">
        <v>9319</v>
      </c>
      <c r="J21" s="1094">
        <v>10012</v>
      </c>
      <c r="K21" s="1348">
        <v>10449</v>
      </c>
      <c r="L21" s="930">
        <v>10761</v>
      </c>
    </row>
    <row r="22" spans="1:12" ht="12.75">
      <c r="A22" s="301" t="s">
        <v>337</v>
      </c>
      <c r="B22" s="1094">
        <v>17372.38471186341</v>
      </c>
      <c r="C22" s="1094">
        <v>21029.73897826316</v>
      </c>
      <c r="D22" s="1094">
        <v>23913.36778193779</v>
      </c>
      <c r="E22" s="1094">
        <v>25137.718006516752</v>
      </c>
      <c r="F22" s="1094">
        <v>27606</v>
      </c>
      <c r="G22" s="1094">
        <v>28640</v>
      </c>
      <c r="H22" s="1094">
        <v>30738</v>
      </c>
      <c r="I22" s="1094">
        <v>32716</v>
      </c>
      <c r="J22" s="1094">
        <v>36233</v>
      </c>
      <c r="K22" s="1348">
        <v>38863</v>
      </c>
      <c r="L22" s="930">
        <v>39988</v>
      </c>
    </row>
    <row r="23" spans="1:12" ht="12.75">
      <c r="A23" s="301" t="s">
        <v>338</v>
      </c>
      <c r="B23" s="1094">
        <v>4178.3672784283535</v>
      </c>
      <c r="C23" s="1094">
        <v>4486.766234252786</v>
      </c>
      <c r="D23" s="1094">
        <v>5171.44558306564</v>
      </c>
      <c r="E23" s="1094">
        <v>5487.308791094228</v>
      </c>
      <c r="F23" s="1094">
        <v>6109</v>
      </c>
      <c r="G23" s="1094">
        <v>6470</v>
      </c>
      <c r="H23" s="1094">
        <v>6888</v>
      </c>
      <c r="I23" s="1094">
        <v>7474</v>
      </c>
      <c r="J23" s="1094">
        <v>8191</v>
      </c>
      <c r="K23" s="1348">
        <v>8542</v>
      </c>
      <c r="L23" s="930">
        <v>9044</v>
      </c>
    </row>
    <row r="24" spans="1:12" ht="12.75">
      <c r="A24" s="301" t="s">
        <v>339</v>
      </c>
      <c r="B24" s="1094">
        <v>12895.614907620728</v>
      </c>
      <c r="C24" s="1094">
        <v>11784.612262677403</v>
      </c>
      <c r="D24" s="1094">
        <v>12303.286985682682</v>
      </c>
      <c r="E24" s="1094">
        <v>13955.172557306896</v>
      </c>
      <c r="F24" s="1094">
        <v>13483</v>
      </c>
      <c r="G24" s="1094">
        <v>13933</v>
      </c>
      <c r="H24" s="1094">
        <v>16643</v>
      </c>
      <c r="I24" s="1094">
        <v>18204</v>
      </c>
      <c r="J24" s="1094">
        <v>20520</v>
      </c>
      <c r="K24" s="1348">
        <v>22933</v>
      </c>
      <c r="L24" s="930">
        <v>24898</v>
      </c>
    </row>
    <row r="25" spans="1:12" ht="12.75">
      <c r="A25" s="301" t="s">
        <v>340</v>
      </c>
      <c r="B25" s="1094">
        <v>425454.4863050417</v>
      </c>
      <c r="C25" s="1094">
        <v>427399.98787532235</v>
      </c>
      <c r="D25" s="1094">
        <v>442127.31467895553</v>
      </c>
      <c r="E25" s="1094">
        <v>464826.31799072126</v>
      </c>
      <c r="F25" s="1094">
        <v>480344.9581851335</v>
      </c>
      <c r="G25" s="1094">
        <v>499540</v>
      </c>
      <c r="H25" s="1094">
        <v>515127</v>
      </c>
      <c r="I25" s="1094">
        <v>545303</v>
      </c>
      <c r="J25" s="1094">
        <v>565689</v>
      </c>
      <c r="K25" s="1348">
        <v>587875</v>
      </c>
      <c r="L25" s="930">
        <v>608111</v>
      </c>
    </row>
    <row r="26" spans="1:12" ht="12.75">
      <c r="A26" s="301" t="s">
        <v>1755</v>
      </c>
      <c r="B26" s="1094">
        <v>12025.80963269066</v>
      </c>
      <c r="C26" s="1094">
        <v>13308.65183787257</v>
      </c>
      <c r="D26" s="1094">
        <v>12428</v>
      </c>
      <c r="E26" s="1094">
        <v>16172</v>
      </c>
      <c r="F26" s="1094">
        <v>17180</v>
      </c>
      <c r="G26" s="1094">
        <v>19105</v>
      </c>
      <c r="H26" s="1094">
        <v>21476</v>
      </c>
      <c r="I26" s="1094">
        <v>23043</v>
      </c>
      <c r="J26" s="1094">
        <v>23725</v>
      </c>
      <c r="K26" s="1348">
        <v>24387</v>
      </c>
      <c r="L26" s="930">
        <v>25065</v>
      </c>
    </row>
    <row r="27" spans="1:12" ht="12.75">
      <c r="A27" s="631" t="s">
        <v>341</v>
      </c>
      <c r="B27" s="1093">
        <v>413428.676672351</v>
      </c>
      <c r="C27" s="1093">
        <v>414091.3360374498</v>
      </c>
      <c r="D27" s="1093">
        <v>429699.31467895553</v>
      </c>
      <c r="E27" s="1093">
        <v>448654.31799072126</v>
      </c>
      <c r="F27" s="1093">
        <v>463164.9581851335</v>
      </c>
      <c r="G27" s="1093">
        <v>480435</v>
      </c>
      <c r="H27" s="1093">
        <v>493651</v>
      </c>
      <c r="I27" s="1093">
        <v>522260</v>
      </c>
      <c r="J27" s="1093">
        <v>541964</v>
      </c>
      <c r="K27" s="1347">
        <v>563488</v>
      </c>
      <c r="L27" s="1351">
        <v>583046</v>
      </c>
    </row>
    <row r="28" spans="1:12" ht="12.75">
      <c r="A28" s="301" t="s">
        <v>342</v>
      </c>
      <c r="B28" s="1094">
        <v>28090.33526101795</v>
      </c>
      <c r="C28" s="1094">
        <v>27956.93374818588</v>
      </c>
      <c r="D28" s="1094">
        <v>29789.081224456153</v>
      </c>
      <c r="E28" s="1094">
        <v>32349.629386336277</v>
      </c>
      <c r="F28" s="1094">
        <v>34574.03692894899</v>
      </c>
      <c r="G28" s="1094">
        <v>34051</v>
      </c>
      <c r="H28" s="1094">
        <v>38388</v>
      </c>
      <c r="I28" s="1094">
        <v>42257</v>
      </c>
      <c r="J28" s="1094">
        <v>47455</v>
      </c>
      <c r="K28" s="1348">
        <v>52769</v>
      </c>
      <c r="L28" s="930">
        <v>54685</v>
      </c>
    </row>
    <row r="29" spans="1:12" ht="13.5" thickBot="1">
      <c r="A29" s="1092" t="s">
        <v>343</v>
      </c>
      <c r="B29" s="1095">
        <v>441519.011933369</v>
      </c>
      <c r="C29" s="1095">
        <v>442048.26978563564</v>
      </c>
      <c r="D29" s="1095">
        <v>459488.39590341167</v>
      </c>
      <c r="E29" s="1095">
        <v>481003.9473770575</v>
      </c>
      <c r="F29" s="1095">
        <v>497738.9951140825</v>
      </c>
      <c r="G29" s="1095">
        <v>514486</v>
      </c>
      <c r="H29" s="1095">
        <v>532039</v>
      </c>
      <c r="I29" s="1095">
        <v>564517</v>
      </c>
      <c r="J29" s="1095">
        <v>589419</v>
      </c>
      <c r="K29" s="1349">
        <v>616257</v>
      </c>
      <c r="L29" s="1352">
        <v>637731</v>
      </c>
    </row>
    <row r="30" spans="1:12" ht="13.5" thickTop="1">
      <c r="A30" s="76"/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18"/>
    </row>
    <row r="31" spans="1:12" ht="15.75">
      <c r="A31" s="1609" t="s">
        <v>1569</v>
      </c>
      <c r="B31" s="1609"/>
      <c r="C31" s="1609"/>
      <c r="D31" s="1609"/>
      <c r="E31" s="1609"/>
      <c r="F31" s="1609"/>
      <c r="G31" s="1609"/>
      <c r="H31" s="1609"/>
      <c r="I31" s="1609"/>
      <c r="J31" s="1609"/>
      <c r="K31" s="1609"/>
      <c r="L31" s="1609"/>
    </row>
    <row r="32" spans="1:11" ht="13.5" thickBo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2" ht="13.5" thickTop="1">
      <c r="A33" s="1097" t="s">
        <v>260</v>
      </c>
      <c r="B33" s="1098"/>
      <c r="C33" s="1439">
        <v>3.0823506562236673</v>
      </c>
      <c r="D33" s="1439">
        <v>3.3286362042199045</v>
      </c>
      <c r="E33" s="1439">
        <v>4.8098548092446975</v>
      </c>
      <c r="F33" s="1439">
        <v>3.4973559347854604</v>
      </c>
      <c r="G33" s="1439">
        <v>1.7822876873987923</v>
      </c>
      <c r="H33" s="1439">
        <v>0.9731442777914197</v>
      </c>
      <c r="I33" s="1439">
        <v>5.8242602653737094</v>
      </c>
      <c r="J33" s="1439">
        <v>3.0195490874876754</v>
      </c>
      <c r="K33" s="1450">
        <v>1.2657348211094757</v>
      </c>
      <c r="L33" s="1451">
        <v>4.111972707755342</v>
      </c>
    </row>
    <row r="34" spans="1:12" ht="12.75">
      <c r="A34" s="301" t="s">
        <v>261</v>
      </c>
      <c r="B34" s="20"/>
      <c r="C34" s="1446">
        <v>3.014901548771462</v>
      </c>
      <c r="D34" s="1446">
        <v>3.3201039128196896</v>
      </c>
      <c r="E34" s="1446">
        <v>4.715317563067842</v>
      </c>
      <c r="F34" s="1446">
        <v>3.4477250398980743</v>
      </c>
      <c r="G34" s="1446">
        <v>1.667446052636862</v>
      </c>
      <c r="H34" s="1446">
        <v>0.9419727060911924</v>
      </c>
      <c r="I34" s="1446">
        <v>5.801338770485501</v>
      </c>
      <c r="J34" s="1446">
        <v>2.983159666309973</v>
      </c>
      <c r="K34" s="445">
        <v>1.2231598379880637</v>
      </c>
      <c r="L34" s="1043">
        <v>4.067629383801233</v>
      </c>
    </row>
    <row r="35" spans="1:12" ht="12.75">
      <c r="A35" s="301" t="s">
        <v>262</v>
      </c>
      <c r="B35" s="20"/>
      <c r="C35" s="1446">
        <v>8.707290421069473</v>
      </c>
      <c r="D35" s="1446">
        <v>4.002929325531767</v>
      </c>
      <c r="E35" s="1446">
        <v>12.231928465011976</v>
      </c>
      <c r="F35" s="1446">
        <v>7.132889906825724</v>
      </c>
      <c r="G35" s="1446">
        <v>9.905234161977575</v>
      </c>
      <c r="H35" s="1446">
        <v>3.0127041742286735</v>
      </c>
      <c r="I35" s="1446">
        <v>7.293868921775896</v>
      </c>
      <c r="J35" s="1446">
        <v>5.320197044334975</v>
      </c>
      <c r="K35" s="445">
        <v>3.8977237293420757</v>
      </c>
      <c r="L35" s="1043">
        <v>6.782713085234107</v>
      </c>
    </row>
    <row r="36" spans="1:12" ht="12.75">
      <c r="A36" s="631" t="s">
        <v>263</v>
      </c>
      <c r="B36" s="76"/>
      <c r="C36" s="1445">
        <v>-1.0567369120882262</v>
      </c>
      <c r="D36" s="1445">
        <v>3.5161928718663944</v>
      </c>
      <c r="E36" s="1445">
        <v>5.32848635149081</v>
      </c>
      <c r="F36" s="1445">
        <v>3.2438311974955667</v>
      </c>
      <c r="G36" s="1445">
        <v>5.320286117200908</v>
      </c>
      <c r="H36" s="1445">
        <v>4.361754558895996</v>
      </c>
      <c r="I36" s="1445">
        <v>5.876850422304969</v>
      </c>
      <c r="J36" s="1445">
        <v>4.141040707033454</v>
      </c>
      <c r="K36" s="1048">
        <v>5.391158236918841</v>
      </c>
      <c r="L36" s="1044">
        <v>3.0857443560446285</v>
      </c>
    </row>
    <row r="37" spans="1:12" ht="12.75">
      <c r="A37" s="631" t="s">
        <v>264</v>
      </c>
      <c r="B37" s="76"/>
      <c r="C37" s="1445">
        <v>0.8640508372589579</v>
      </c>
      <c r="D37" s="1445">
        <v>3.093791663765444</v>
      </c>
      <c r="E37" s="1445">
        <v>1.4325514577976861</v>
      </c>
      <c r="F37" s="1445">
        <v>3.01238245646762</v>
      </c>
      <c r="G37" s="1445">
        <v>4.470182402893386</v>
      </c>
      <c r="H37" s="1445">
        <v>3.945004670770544</v>
      </c>
      <c r="I37" s="1445">
        <v>1.7432482256429154</v>
      </c>
      <c r="J37" s="1445">
        <v>-1.3702508351735503</v>
      </c>
      <c r="K37" s="1048">
        <v>3.320512084505438</v>
      </c>
      <c r="L37" s="1044">
        <v>1.393534621667584</v>
      </c>
    </row>
    <row r="38" spans="1:12" ht="12.75">
      <c r="A38" s="301" t="s">
        <v>265</v>
      </c>
      <c r="B38" s="20"/>
      <c r="C38" s="1446">
        <v>8.78609265265085</v>
      </c>
      <c r="D38" s="1446">
        <v>3.1974308221549137</v>
      </c>
      <c r="E38" s="1446">
        <v>-0.4313083298467433</v>
      </c>
      <c r="F38" s="1446">
        <v>6.796735944778121</v>
      </c>
      <c r="G38" s="1446">
        <v>8.242723028614378</v>
      </c>
      <c r="H38" s="1446">
        <v>1.4906303236797385</v>
      </c>
      <c r="I38" s="1446">
        <v>5.455308434746115</v>
      </c>
      <c r="J38" s="1446">
        <v>0.7162753680859595</v>
      </c>
      <c r="K38" s="445">
        <v>3.121295930462267</v>
      </c>
      <c r="L38" s="1043">
        <v>2.107279693486589</v>
      </c>
    </row>
    <row r="39" spans="1:12" ht="12.75">
      <c r="A39" s="301" t="s">
        <v>266</v>
      </c>
      <c r="B39" s="20"/>
      <c r="C39" s="1446">
        <v>-5.324087607270698</v>
      </c>
      <c r="D39" s="1446">
        <v>0.04375207067725739</v>
      </c>
      <c r="E39" s="1446">
        <v>2.152952489174112</v>
      </c>
      <c r="F39" s="1446">
        <v>2.6173750262671547</v>
      </c>
      <c r="G39" s="1446">
        <v>1.998424226334933</v>
      </c>
      <c r="H39" s="1446">
        <v>2.552830479716178</v>
      </c>
      <c r="I39" s="1446">
        <v>-0.8673635657165732</v>
      </c>
      <c r="J39" s="1446">
        <v>-2.786698697686191</v>
      </c>
      <c r="K39" s="445">
        <v>1.2121842728194991</v>
      </c>
      <c r="L39" s="1043">
        <v>1.4700968927497513</v>
      </c>
    </row>
    <row r="40" spans="1:12" ht="12.75">
      <c r="A40" s="301" t="s">
        <v>267</v>
      </c>
      <c r="B40" s="20"/>
      <c r="C40" s="1446">
        <v>11.371368838381272</v>
      </c>
      <c r="D40" s="1446">
        <v>19.04170688504017</v>
      </c>
      <c r="E40" s="1446">
        <v>4.070684631974203</v>
      </c>
      <c r="F40" s="1446">
        <v>3.9666179354541384</v>
      </c>
      <c r="G40" s="1446">
        <v>4.005903852091947</v>
      </c>
      <c r="H40" s="1446">
        <v>12.99948105864037</v>
      </c>
      <c r="I40" s="1446">
        <v>1.0639112131649426</v>
      </c>
      <c r="J40" s="1446">
        <v>-3.438352014541053</v>
      </c>
      <c r="K40" s="445">
        <v>5.364705882352936</v>
      </c>
      <c r="L40" s="1043">
        <v>-4.019651630192044</v>
      </c>
    </row>
    <row r="41" spans="1:12" ht="12.75">
      <c r="A41" s="301" t="s">
        <v>268</v>
      </c>
      <c r="B41" s="20"/>
      <c r="C41" s="1446">
        <v>6.408509861149554</v>
      </c>
      <c r="D41" s="1446">
        <v>2.104365573908254</v>
      </c>
      <c r="E41" s="1446">
        <v>-0.34854898326899786</v>
      </c>
      <c r="F41" s="1446">
        <v>2.896500659435077</v>
      </c>
      <c r="G41" s="1446">
        <v>7.6712180590228485</v>
      </c>
      <c r="H41" s="1446">
        <v>2.4861518409905443</v>
      </c>
      <c r="I41" s="1446">
        <v>5.055161669793023</v>
      </c>
      <c r="J41" s="1446">
        <v>0.9926459461913311</v>
      </c>
      <c r="K41" s="445">
        <v>4.983368793263622</v>
      </c>
      <c r="L41" s="1043">
        <v>3.3310498373009096</v>
      </c>
    </row>
    <row r="42" spans="1:12" ht="12.75">
      <c r="A42" s="631" t="s">
        <v>269</v>
      </c>
      <c r="B42" s="76"/>
      <c r="C42" s="1445">
        <v>-1.7766431952193784</v>
      </c>
      <c r="D42" s="1445">
        <v>3.678763982361872</v>
      </c>
      <c r="E42" s="1445">
        <v>6.81946908120932</v>
      </c>
      <c r="F42" s="1445">
        <v>3.327940238257085</v>
      </c>
      <c r="G42" s="1445">
        <v>5.628272439870187</v>
      </c>
      <c r="H42" s="1445">
        <v>4.511084600001709</v>
      </c>
      <c r="I42" s="1445">
        <v>7.349982343617839</v>
      </c>
      <c r="J42" s="1445">
        <v>6.002570399100364</v>
      </c>
      <c r="K42" s="1048">
        <v>6.041907978537225</v>
      </c>
      <c r="L42" s="1044">
        <v>3.6039132284134467</v>
      </c>
    </row>
    <row r="43" spans="1:12" ht="12.75">
      <c r="A43" s="301" t="s">
        <v>270</v>
      </c>
      <c r="B43" s="20"/>
      <c r="C43" s="1446">
        <v>-11.571259185010746</v>
      </c>
      <c r="D43" s="1446">
        <v>2.2583267521427928</v>
      </c>
      <c r="E43" s="1446">
        <v>10.806093235781162</v>
      </c>
      <c r="F43" s="1446">
        <v>-6.240762206685218</v>
      </c>
      <c r="G43" s="1446">
        <v>3.6614770792975833</v>
      </c>
      <c r="H43" s="1446">
        <v>-5.5903904609465656</v>
      </c>
      <c r="I43" s="1446">
        <v>4.152927269333674</v>
      </c>
      <c r="J43" s="1446">
        <v>5.255219378154791</v>
      </c>
      <c r="K43" s="445">
        <v>6.671301485506746</v>
      </c>
      <c r="L43" s="1043">
        <v>-0.2340954737108092</v>
      </c>
    </row>
    <row r="44" spans="1:12" ht="12.75">
      <c r="A44" s="301" t="s">
        <v>271</v>
      </c>
      <c r="B44" s="20"/>
      <c r="C44" s="1446">
        <v>-18.229340181634868</v>
      </c>
      <c r="D44" s="1446">
        <v>2.006611880570077</v>
      </c>
      <c r="E44" s="1446">
        <v>12.742708648847724</v>
      </c>
      <c r="F44" s="1446">
        <v>-5.408570522232466</v>
      </c>
      <c r="G44" s="1446">
        <v>6.330349373013604</v>
      </c>
      <c r="H44" s="1446">
        <v>3.462067241594795</v>
      </c>
      <c r="I44" s="1446">
        <v>6.921961826528161</v>
      </c>
      <c r="J44" s="1446">
        <v>2.3161224720370512</v>
      </c>
      <c r="K44" s="445">
        <v>7.24381625441697</v>
      </c>
      <c r="L44" s="1043">
        <v>7.372322899505761</v>
      </c>
    </row>
    <row r="45" spans="1:12" ht="12.75">
      <c r="A45" s="301" t="s">
        <v>272</v>
      </c>
      <c r="B45" s="20"/>
      <c r="C45" s="1446">
        <v>8.370568446306123</v>
      </c>
      <c r="D45" s="1446">
        <v>5.19747467332256</v>
      </c>
      <c r="E45" s="1446">
        <v>7.490664783609219</v>
      </c>
      <c r="F45" s="1446">
        <v>6.430962955245079</v>
      </c>
      <c r="G45" s="1446">
        <v>2.478955715505677</v>
      </c>
      <c r="H45" s="1446">
        <v>4.983214685364629</v>
      </c>
      <c r="I45" s="1446">
        <v>9.370889463419061</v>
      </c>
      <c r="J45" s="1446">
        <v>6.965122548003137</v>
      </c>
      <c r="K45" s="445">
        <v>6.135504507124168</v>
      </c>
      <c r="L45" s="1043">
        <v>7.145205479452059</v>
      </c>
    </row>
    <row r="46" spans="1:12" ht="12.75">
      <c r="A46" s="301" t="s">
        <v>273</v>
      </c>
      <c r="B46" s="20"/>
      <c r="C46" s="1446">
        <v>3.8160598399450834</v>
      </c>
      <c r="D46" s="1446">
        <v>1.66034214111815</v>
      </c>
      <c r="E46" s="1446">
        <v>6.187814212945014</v>
      </c>
      <c r="F46" s="1446">
        <v>24.298349319010313</v>
      </c>
      <c r="G46" s="1446">
        <v>24.352948549226056</v>
      </c>
      <c r="H46" s="1446">
        <v>11.389406843723222</v>
      </c>
      <c r="I46" s="1446">
        <v>9.224992082522746</v>
      </c>
      <c r="J46" s="1446">
        <v>2.029657857675417</v>
      </c>
      <c r="K46" s="445">
        <v>2.8418317635595827</v>
      </c>
      <c r="L46" s="1043">
        <v>3.888362545397129</v>
      </c>
    </row>
    <row r="47" spans="1:12" ht="12.75">
      <c r="A47" s="301" t="s">
        <v>344</v>
      </c>
      <c r="B47" s="20"/>
      <c r="C47" s="1446">
        <v>-4.888736344244776</v>
      </c>
      <c r="D47" s="1446">
        <v>-3.969433914304304</v>
      </c>
      <c r="E47" s="1446">
        <v>-2.0920424732326524</v>
      </c>
      <c r="F47" s="1446">
        <v>10.026842300057012</v>
      </c>
      <c r="G47" s="1446">
        <v>6.339470486515907</v>
      </c>
      <c r="H47" s="1446">
        <v>11.761517615176146</v>
      </c>
      <c r="I47" s="1446">
        <v>10.436469447138691</v>
      </c>
      <c r="J47" s="1446">
        <v>1.9256103987352873</v>
      </c>
      <c r="K47" s="445">
        <v>3.640593696818243</v>
      </c>
      <c r="L47" s="1043">
        <v>2.5981584253081564</v>
      </c>
    </row>
    <row r="48" spans="1:12" ht="12.75">
      <c r="A48" s="301" t="s">
        <v>275</v>
      </c>
      <c r="B48" s="20"/>
      <c r="C48" s="1446">
        <v>36.84630289964937</v>
      </c>
      <c r="D48" s="1446">
        <v>11.521569872899448</v>
      </c>
      <c r="E48" s="1446">
        <v>-0.6398272322621494</v>
      </c>
      <c r="F48" s="1446">
        <v>6.638804056101904</v>
      </c>
      <c r="G48" s="1446">
        <v>6.876388726464739</v>
      </c>
      <c r="H48" s="1446">
        <v>1.3458802932487117</v>
      </c>
      <c r="I48" s="1446">
        <v>0.6154178363204466</v>
      </c>
      <c r="J48" s="1446">
        <v>7.436420216761448</v>
      </c>
      <c r="K48" s="445">
        <v>4.364762285257683</v>
      </c>
      <c r="L48" s="1043">
        <v>2.985931668102211</v>
      </c>
    </row>
    <row r="49" spans="1:12" ht="12.75">
      <c r="A49" s="301" t="s">
        <v>337</v>
      </c>
      <c r="B49" s="20"/>
      <c r="C49" s="1446">
        <v>21.052689812367447</v>
      </c>
      <c r="D49" s="1446">
        <v>13.712147386399877</v>
      </c>
      <c r="E49" s="1446">
        <v>5.1199405944976775</v>
      </c>
      <c r="F49" s="1446">
        <v>9.81903764233239</v>
      </c>
      <c r="G49" s="1446">
        <v>3.745562558864023</v>
      </c>
      <c r="H49" s="1446">
        <v>7.325418994413411</v>
      </c>
      <c r="I49" s="1446">
        <v>6.435031557030385</v>
      </c>
      <c r="J49" s="1446">
        <v>10.750091698251623</v>
      </c>
      <c r="K49" s="445">
        <v>7.258576435845782</v>
      </c>
      <c r="L49" s="1043">
        <v>2.8947842420811583</v>
      </c>
    </row>
    <row r="50" spans="1:12" ht="12.75">
      <c r="A50" s="301" t="s">
        <v>338</v>
      </c>
      <c r="B50" s="20"/>
      <c r="C50" s="1446">
        <v>7.380848433707655</v>
      </c>
      <c r="D50" s="1446">
        <v>15.259973733106207</v>
      </c>
      <c r="E50" s="1446">
        <v>6.107831996974113</v>
      </c>
      <c r="F50" s="1446">
        <v>11.329619537992144</v>
      </c>
      <c r="G50" s="1446">
        <v>5.909314126698305</v>
      </c>
      <c r="H50" s="1446">
        <v>6.46058732612056</v>
      </c>
      <c r="I50" s="1446">
        <v>8.507549361207907</v>
      </c>
      <c r="J50" s="1446">
        <v>9.5932566229596</v>
      </c>
      <c r="K50" s="445">
        <v>4.28519106336222</v>
      </c>
      <c r="L50" s="1043">
        <v>5.87684383048466</v>
      </c>
    </row>
    <row r="51" spans="1:12" ht="12.75">
      <c r="A51" s="301" t="s">
        <v>345</v>
      </c>
      <c r="B51" s="20"/>
      <c r="C51" s="1446">
        <v>-8.615352217805224</v>
      </c>
      <c r="D51" s="1446">
        <v>4.401287979986861</v>
      </c>
      <c r="E51" s="1446">
        <v>13.426376004611697</v>
      </c>
      <c r="F51" s="1446">
        <v>-3.3834949397287772</v>
      </c>
      <c r="G51" s="1446">
        <v>3.33753615664169</v>
      </c>
      <c r="H51" s="1446">
        <v>19.450226081963677</v>
      </c>
      <c r="I51" s="1446">
        <v>9.379318632458094</v>
      </c>
      <c r="J51" s="1446">
        <v>12.722478576137107</v>
      </c>
      <c r="K51" s="445">
        <v>11.759259259259267</v>
      </c>
      <c r="L51" s="1043">
        <v>8.56843849474555</v>
      </c>
    </row>
    <row r="52" spans="1:12" ht="12.75">
      <c r="A52" s="301" t="s">
        <v>340</v>
      </c>
      <c r="B52" s="20"/>
      <c r="C52" s="1446">
        <v>0.45727607368223744</v>
      </c>
      <c r="D52" s="1446">
        <v>3.445794857609897</v>
      </c>
      <c r="E52" s="1446">
        <v>5.134042290114621</v>
      </c>
      <c r="F52" s="1446">
        <v>3.3385889726497737</v>
      </c>
      <c r="G52" s="1446">
        <v>3.996095199456292</v>
      </c>
      <c r="H52" s="1446">
        <v>3.1202706489970637</v>
      </c>
      <c r="I52" s="1446">
        <v>5.8579728882392175</v>
      </c>
      <c r="J52" s="1446">
        <v>3.7384720054721896</v>
      </c>
      <c r="K52" s="445">
        <v>3.9219429757340265</v>
      </c>
      <c r="L52" s="1043">
        <v>3.442228364873486</v>
      </c>
    </row>
    <row r="53" spans="1:12" ht="12.75">
      <c r="A53" s="301" t="s">
        <v>1758</v>
      </c>
      <c r="B53" s="20"/>
      <c r="C53" s="1446">
        <v>10.667408219191032</v>
      </c>
      <c r="D53" s="1446">
        <v>-6.617137848376871</v>
      </c>
      <c r="E53" s="1446">
        <v>30.125523012552293</v>
      </c>
      <c r="F53" s="1446">
        <v>6.23299530051942</v>
      </c>
      <c r="G53" s="1446">
        <v>11.204889406286384</v>
      </c>
      <c r="H53" s="1446">
        <v>12.410363779115414</v>
      </c>
      <c r="I53" s="1446">
        <v>7.29651704227976</v>
      </c>
      <c r="J53" s="1446">
        <v>2.9596840689146404</v>
      </c>
      <c r="K53" s="445">
        <v>2.790305584826143</v>
      </c>
      <c r="L53" s="1043">
        <v>2.7801697625784243</v>
      </c>
    </row>
    <row r="54" spans="1:12" ht="12.75">
      <c r="A54" s="631" t="s">
        <v>341</v>
      </c>
      <c r="B54" s="76"/>
      <c r="C54" s="1445">
        <v>0.1602838415642509</v>
      </c>
      <c r="D54" s="1445">
        <v>3.7692115925106435</v>
      </c>
      <c r="E54" s="1445">
        <v>4.4112249343305905</v>
      </c>
      <c r="F54" s="1445">
        <v>3.2342584507817804</v>
      </c>
      <c r="G54" s="1445">
        <v>3.7287021631639448</v>
      </c>
      <c r="H54" s="1445">
        <v>2.7508403842351186</v>
      </c>
      <c r="I54" s="1445">
        <v>5.795389860447969</v>
      </c>
      <c r="J54" s="1445">
        <v>3.7728334546011553</v>
      </c>
      <c r="K54" s="1048">
        <v>3.971481500616278</v>
      </c>
      <c r="L54" s="1044">
        <v>3.470881367482548</v>
      </c>
    </row>
    <row r="55" spans="1:12" ht="12.75">
      <c r="A55" s="301" t="s">
        <v>342</v>
      </c>
      <c r="B55" s="20"/>
      <c r="C55" s="1446">
        <v>-0.47490181798292497</v>
      </c>
      <c r="D55" s="1446">
        <v>6.553463597878164</v>
      </c>
      <c r="E55" s="1446">
        <v>8.595592937515548</v>
      </c>
      <c r="F55" s="1446">
        <v>6.876145367996855</v>
      </c>
      <c r="G55" s="1446">
        <v>-1.5128025981572648</v>
      </c>
      <c r="H55" s="1446">
        <v>12.736777187160442</v>
      </c>
      <c r="I55" s="1446">
        <v>10.078670417838893</v>
      </c>
      <c r="J55" s="1446">
        <v>12.300920557540778</v>
      </c>
      <c r="K55" s="445">
        <v>11.197977030871357</v>
      </c>
      <c r="L55" s="1043">
        <v>3.630919668744909</v>
      </c>
    </row>
    <row r="56" spans="1:12" ht="13.5" thickBot="1">
      <c r="A56" s="1092" t="s">
        <v>343</v>
      </c>
      <c r="B56" s="1099"/>
      <c r="C56" s="1447">
        <v>0.11987204128516282</v>
      </c>
      <c r="D56" s="1447">
        <v>3.9452990340248135</v>
      </c>
      <c r="E56" s="1447">
        <v>4.682501596442606</v>
      </c>
      <c r="F56" s="1447">
        <v>3.479191351397887</v>
      </c>
      <c r="G56" s="1447">
        <v>3.3646158027218718</v>
      </c>
      <c r="H56" s="1447">
        <v>3.4117546444412596</v>
      </c>
      <c r="I56" s="1447">
        <v>6.1044397121263785</v>
      </c>
      <c r="J56" s="1447">
        <v>4.411204622712873</v>
      </c>
      <c r="K56" s="1049">
        <v>4.553297399642702</v>
      </c>
      <c r="L56" s="1045">
        <v>3.48458516495553</v>
      </c>
    </row>
    <row r="57" spans="1:11" ht="13.5" thickTop="1">
      <c r="A57" s="18" t="s">
        <v>1682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2.75">
      <c r="A58" s="18" t="s">
        <v>1683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2.75">
      <c r="A59" s="438" t="s">
        <v>650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</row>
  </sheetData>
  <mergeCells count="5">
    <mergeCell ref="A31:L31"/>
    <mergeCell ref="A1:L1"/>
    <mergeCell ref="A4:L4"/>
    <mergeCell ref="A3:L3"/>
    <mergeCell ref="A2:L2"/>
  </mergeCells>
  <printOptions horizontalCentered="1"/>
  <pageMargins left="0.75" right="0.75" top="1" bottom="1" header="0.5" footer="0.5"/>
  <pageSetup fitToHeight="1" fitToWidth="1" horizontalDpi="600" verticalDpi="600" orientation="portrait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A3" sqref="A3:F3"/>
    </sheetView>
  </sheetViews>
  <sheetFormatPr defaultColWidth="9.140625" defaultRowHeight="12.75"/>
  <cols>
    <col min="1" max="1" width="35.421875" style="413" customWidth="1"/>
    <col min="2" max="6" width="10.421875" style="413" customWidth="1"/>
    <col min="7" max="7" width="9.140625" style="413" customWidth="1"/>
    <col min="8" max="8" width="13.00390625" style="413" customWidth="1"/>
    <col min="9" max="16384" width="11.421875" style="413" customWidth="1"/>
  </cols>
  <sheetData>
    <row r="1" spans="1:6" ht="15.75">
      <c r="A1" s="1676" t="s">
        <v>1499</v>
      </c>
      <c r="B1" s="1676"/>
      <c r="C1" s="1676"/>
      <c r="D1" s="1676"/>
      <c r="E1" s="1676"/>
      <c r="F1" s="1676"/>
    </row>
    <row r="2" spans="1:6" ht="15.75">
      <c r="A2" s="1665" t="s">
        <v>514</v>
      </c>
      <c r="B2" s="1665"/>
      <c r="C2" s="1665"/>
      <c r="D2" s="1665"/>
      <c r="E2" s="1665"/>
      <c r="F2" s="1665"/>
    </row>
    <row r="3" spans="1:6" ht="15.75">
      <c r="A3" s="1677" t="s">
        <v>1869</v>
      </c>
      <c r="B3" s="1678"/>
      <c r="C3" s="1678"/>
      <c r="D3" s="1678"/>
      <c r="E3" s="1678"/>
      <c r="F3" s="1678"/>
    </row>
    <row r="4" ht="3" customHeight="1" thickBot="1">
      <c r="A4" s="422"/>
    </row>
    <row r="5" spans="1:6" ht="16.5" thickTop="1">
      <c r="A5" s="1679"/>
      <c r="B5" s="1672" t="s">
        <v>507</v>
      </c>
      <c r="C5" s="1672"/>
      <c r="D5" s="1673"/>
      <c r="E5" s="1671" t="s">
        <v>759</v>
      </c>
      <c r="F5" s="1681"/>
    </row>
    <row r="6" spans="1:6" ht="16.5">
      <c r="A6" s="1680"/>
      <c r="B6" s="1053">
        <v>2009</v>
      </c>
      <c r="C6" s="1054">
        <v>2010</v>
      </c>
      <c r="D6" s="1054" t="s">
        <v>407</v>
      </c>
      <c r="E6" s="1055" t="s">
        <v>31</v>
      </c>
      <c r="F6" s="1056" t="s">
        <v>1686</v>
      </c>
    </row>
    <row r="7" spans="1:6" ht="15.75">
      <c r="A7" s="1057" t="s">
        <v>1272</v>
      </c>
      <c r="B7" s="416">
        <v>2872.392953235106</v>
      </c>
      <c r="C7" s="416">
        <v>2758.8840677055346</v>
      </c>
      <c r="D7" s="416">
        <v>3003.454545454545</v>
      </c>
      <c r="E7" s="416">
        <v>-3.951718562800707</v>
      </c>
      <c r="F7" s="1058">
        <v>8.864833452476702</v>
      </c>
    </row>
    <row r="8" spans="1:6" ht="15.75">
      <c r="A8" s="1059" t="s">
        <v>1477</v>
      </c>
      <c r="B8" s="417">
        <v>2584.9581480204997</v>
      </c>
      <c r="C8" s="417">
        <v>2229.885916536808</v>
      </c>
      <c r="D8" s="417">
        <v>2329.2114011980266</v>
      </c>
      <c r="E8" s="417">
        <v>-13.736092081629934</v>
      </c>
      <c r="F8" s="1060">
        <v>4.454285482706609</v>
      </c>
    </row>
    <row r="9" spans="1:6" ht="15.75">
      <c r="A9" s="1061" t="s">
        <v>1478</v>
      </c>
      <c r="B9" s="417">
        <v>287.434805214606</v>
      </c>
      <c r="C9" s="417">
        <v>528.9981511687265</v>
      </c>
      <c r="D9" s="417">
        <v>674.2431442565187</v>
      </c>
      <c r="E9" s="417">
        <v>84.04109090886308</v>
      </c>
      <c r="F9" s="1060">
        <v>27.456616392117724</v>
      </c>
    </row>
    <row r="10" spans="1:6" ht="6" customHeight="1">
      <c r="A10" s="1062"/>
      <c r="B10" s="418"/>
      <c r="C10" s="418"/>
      <c r="D10" s="418"/>
      <c r="E10" s="416"/>
      <c r="F10" s="1058"/>
    </row>
    <row r="11" spans="1:6" ht="4.5" customHeight="1">
      <c r="A11" s="1064"/>
      <c r="B11" s="417"/>
      <c r="C11" s="417"/>
      <c r="D11" s="417"/>
      <c r="E11" s="1145"/>
      <c r="F11" s="1147"/>
    </row>
    <row r="12" spans="1:6" ht="15.75">
      <c r="A12" s="1065" t="s">
        <v>1479</v>
      </c>
      <c r="B12" s="416">
        <v>798.7856502242153</v>
      </c>
      <c r="C12" s="416">
        <v>853.517060720043</v>
      </c>
      <c r="D12" s="416">
        <v>831.6842847075405</v>
      </c>
      <c r="E12" s="416">
        <v>6.851826955136815</v>
      </c>
      <c r="F12" s="1058">
        <v>-2.5579776922190547</v>
      </c>
    </row>
    <row r="13" spans="1:6" ht="15.75">
      <c r="A13" s="1059" t="s">
        <v>1477</v>
      </c>
      <c r="B13" s="417">
        <v>752.7267136450993</v>
      </c>
      <c r="C13" s="417">
        <v>782.1360827512091</v>
      </c>
      <c r="D13" s="417">
        <v>781.5828047921071</v>
      </c>
      <c r="E13" s="417">
        <v>3.9070446913852948</v>
      </c>
      <c r="F13" s="1060">
        <v>-0.07073934719336705</v>
      </c>
    </row>
    <row r="14" spans="1:6" ht="15.75">
      <c r="A14" s="1061" t="s">
        <v>1478</v>
      </c>
      <c r="B14" s="417">
        <v>46.05893657911595</v>
      </c>
      <c r="C14" s="417">
        <v>71.38097796883396</v>
      </c>
      <c r="D14" s="417">
        <v>50.1014799154334</v>
      </c>
      <c r="E14" s="417">
        <v>54.97747727245516</v>
      </c>
      <c r="F14" s="1060">
        <v>-29.811160702633572</v>
      </c>
    </row>
    <row r="15" spans="1:6" ht="6" customHeight="1">
      <c r="A15" s="1062"/>
      <c r="B15" s="418"/>
      <c r="C15" s="418"/>
      <c r="D15" s="418"/>
      <c r="E15" s="416"/>
      <c r="F15" s="1058"/>
    </row>
    <row r="16" spans="1:6" ht="4.5" customHeight="1">
      <c r="A16" s="1064"/>
      <c r="B16" s="417"/>
      <c r="C16" s="417"/>
      <c r="D16" s="417"/>
      <c r="E16" s="1145"/>
      <c r="F16" s="1147"/>
    </row>
    <row r="17" spans="1:6" ht="15.75">
      <c r="A17" s="1065" t="s">
        <v>1480</v>
      </c>
      <c r="B17" s="416">
        <v>3671.178603459321</v>
      </c>
      <c r="C17" s="416">
        <v>3612.401128425578</v>
      </c>
      <c r="D17" s="416">
        <v>3835.1388301620855</v>
      </c>
      <c r="E17" s="416">
        <v>-1.601051906827891</v>
      </c>
      <c r="F17" s="1058">
        <v>6.165918285868344</v>
      </c>
    </row>
    <row r="18" spans="1:6" ht="3" customHeight="1">
      <c r="A18" s="1064"/>
      <c r="B18" s="417"/>
      <c r="C18" s="417"/>
      <c r="D18" s="417"/>
      <c r="E18" s="416" t="e">
        <v>#DIV/0!</v>
      </c>
      <c r="F18" s="1058" t="e">
        <v>#DIV/0!</v>
      </c>
    </row>
    <row r="19" spans="1:6" ht="15.75">
      <c r="A19" s="1066" t="s">
        <v>1477</v>
      </c>
      <c r="B19" s="417">
        <v>3337.6848616655993</v>
      </c>
      <c r="C19" s="417">
        <v>3012.021999288017</v>
      </c>
      <c r="D19" s="417">
        <v>3110.7942059901334</v>
      </c>
      <c r="E19" s="417">
        <v>-9.75714831912164</v>
      </c>
      <c r="F19" s="1060">
        <v>3.279265779780644</v>
      </c>
    </row>
    <row r="20" spans="1:6" ht="15.75">
      <c r="A20" s="1066" t="s">
        <v>763</v>
      </c>
      <c r="B20" s="417">
        <v>90.91589438118119</v>
      </c>
      <c r="C20" s="417">
        <v>83.38005365978754</v>
      </c>
      <c r="D20" s="417">
        <v>81.11294906783495</v>
      </c>
      <c r="E20" s="421" t="s">
        <v>1636</v>
      </c>
      <c r="F20" s="1074" t="s">
        <v>1636</v>
      </c>
    </row>
    <row r="21" spans="1:6" ht="15.75">
      <c r="A21" s="1067" t="s">
        <v>1478</v>
      </c>
      <c r="B21" s="417">
        <v>333.493741793722</v>
      </c>
      <c r="C21" s="417">
        <v>600.3791291375604</v>
      </c>
      <c r="D21" s="417">
        <v>724.344624171952</v>
      </c>
      <c r="E21" s="420">
        <v>80.02710512898224</v>
      </c>
      <c r="F21" s="1060">
        <v>20.647868824565393</v>
      </c>
    </row>
    <row r="22" spans="1:6" ht="15.75">
      <c r="A22" s="1068" t="s">
        <v>763</v>
      </c>
      <c r="B22" s="418">
        <v>9.084105618818809</v>
      </c>
      <c r="C22" s="418">
        <v>16.61994634021246</v>
      </c>
      <c r="D22" s="418">
        <v>18.88705093216505</v>
      </c>
      <c r="E22" s="1152" t="s">
        <v>1636</v>
      </c>
      <c r="F22" s="1150" t="s">
        <v>1636</v>
      </c>
    </row>
    <row r="23" spans="1:6" ht="4.5" customHeight="1">
      <c r="A23" s="1069"/>
      <c r="B23" s="417"/>
      <c r="C23" s="417"/>
      <c r="D23" s="417"/>
      <c r="E23" s="1153"/>
      <c r="F23" s="1151"/>
    </row>
    <row r="24" spans="1:6" ht="15.75">
      <c r="A24" s="1070" t="s">
        <v>1481</v>
      </c>
      <c r="B24" s="417">
        <v>12.314052827118216</v>
      </c>
      <c r="C24" s="417">
        <v>8.703498703869082</v>
      </c>
      <c r="D24" s="417">
        <v>8.423922925543605</v>
      </c>
      <c r="E24" s="1152" t="s">
        <v>1636</v>
      </c>
      <c r="F24" s="1150" t="s">
        <v>1636</v>
      </c>
    </row>
    <row r="25" spans="1:6" ht="15.75">
      <c r="A25" s="1071" t="s">
        <v>1482</v>
      </c>
      <c r="B25" s="417">
        <v>10.0381474759288</v>
      </c>
      <c r="C25" s="417">
        <v>7.355202970449363</v>
      </c>
      <c r="D25" s="417">
        <v>7.269015052112714</v>
      </c>
      <c r="E25" s="1152" t="s">
        <v>1636</v>
      </c>
      <c r="F25" s="1150" t="s">
        <v>1636</v>
      </c>
    </row>
    <row r="26" spans="1:6" ht="15.75">
      <c r="A26" s="1072" t="s">
        <v>765</v>
      </c>
      <c r="B26" s="419">
        <v>3671.178603459321</v>
      </c>
      <c r="C26" s="419">
        <v>3612.401128425578</v>
      </c>
      <c r="D26" s="419">
        <v>3835.1388301620855</v>
      </c>
      <c r="E26" s="1146">
        <v>-1.601051906827891</v>
      </c>
      <c r="F26" s="1148">
        <v>6.165918285868344</v>
      </c>
    </row>
    <row r="27" spans="1:6" ht="15.75">
      <c r="A27" s="1073" t="s">
        <v>766</v>
      </c>
      <c r="B27" s="420">
        <v>7.115054452274184</v>
      </c>
      <c r="C27" s="420">
        <v>84.83785599140248</v>
      </c>
      <c r="D27" s="420">
        <v>94.86398872445385</v>
      </c>
      <c r="E27" s="417">
        <v>1092.371141506665</v>
      </c>
      <c r="F27" s="1060">
        <v>11.817994002662473</v>
      </c>
    </row>
    <row r="28" spans="1:6" ht="15.75">
      <c r="A28" s="1073" t="s">
        <v>767</v>
      </c>
      <c r="B28" s="420">
        <v>3678.2936579115953</v>
      </c>
      <c r="C28" s="420">
        <v>3697.2389844169807</v>
      </c>
      <c r="D28" s="420">
        <v>3930.002818886539</v>
      </c>
      <c r="E28" s="417">
        <v>0.5150574768449019</v>
      </c>
      <c r="F28" s="1060">
        <v>6.295612359671779</v>
      </c>
    </row>
    <row r="29" spans="1:6" ht="15.75">
      <c r="A29" s="1073" t="s">
        <v>768</v>
      </c>
      <c r="B29" s="420">
        <v>801.1338885329915</v>
      </c>
      <c r="C29" s="420">
        <v>835.3835303600215</v>
      </c>
      <c r="D29" s="420">
        <v>876.9908386187456</v>
      </c>
      <c r="E29" s="417">
        <v>4.275145804872494</v>
      </c>
      <c r="F29" s="1060">
        <v>4.980623479707916</v>
      </c>
    </row>
    <row r="30" spans="1:6" ht="15.75">
      <c r="A30" s="1073" t="s">
        <v>769</v>
      </c>
      <c r="B30" s="420">
        <v>2877.159769378604</v>
      </c>
      <c r="C30" s="420">
        <v>2861.855454056959</v>
      </c>
      <c r="D30" s="420">
        <v>3053.0119802677937</v>
      </c>
      <c r="E30" s="417">
        <v>-0.5319244167295665</v>
      </c>
      <c r="F30" s="1060">
        <v>6.679461254405837</v>
      </c>
    </row>
    <row r="31" spans="1:6" ht="15.75">
      <c r="A31" s="1073" t="s">
        <v>770</v>
      </c>
      <c r="B31" s="421">
        <v>-680.4204996796923</v>
      </c>
      <c r="C31" s="421">
        <v>154.8334228909187</v>
      </c>
      <c r="D31" s="421">
        <v>-50.38308668076018</v>
      </c>
      <c r="E31" s="417">
        <v>-122.75554939391252</v>
      </c>
      <c r="F31" s="1060">
        <v>-132.5401878612833</v>
      </c>
    </row>
    <row r="32" spans="1:6" ht="15.75">
      <c r="A32" s="1073" t="s">
        <v>771</v>
      </c>
      <c r="B32" s="421">
        <v>106.96220371556694</v>
      </c>
      <c r="C32" s="421">
        <v>-106.06354110693177</v>
      </c>
      <c r="D32" s="421">
        <v>9.152924594785059</v>
      </c>
      <c r="E32" s="417">
        <v>-199.15983162517398</v>
      </c>
      <c r="F32" s="1060">
        <v>-108.62966152106614</v>
      </c>
    </row>
    <row r="33" spans="1:6" ht="16.5" thickBot="1">
      <c r="A33" s="1075" t="s">
        <v>772</v>
      </c>
      <c r="B33" s="1076">
        <v>-573.4582959641252</v>
      </c>
      <c r="C33" s="1076">
        <v>48.76988178398695</v>
      </c>
      <c r="D33" s="1076">
        <v>-41.23016208597512</v>
      </c>
      <c r="E33" s="1338">
        <v>-108.50452110070057</v>
      </c>
      <c r="F33" s="1149">
        <v>-184.54021329925098</v>
      </c>
    </row>
    <row r="34" spans="1:6" ht="16.5" thickTop="1">
      <c r="A34" s="1334" t="s">
        <v>1260</v>
      </c>
      <c r="B34" s="1336"/>
      <c r="C34" s="351"/>
      <c r="D34" s="351"/>
      <c r="E34" s="351"/>
      <c r="F34" s="351"/>
    </row>
    <row r="35" spans="1:6" ht="15.75">
      <c r="A35" s="102" t="s">
        <v>1261</v>
      </c>
      <c r="B35" s="1336"/>
      <c r="C35" s="263"/>
      <c r="D35" s="263"/>
      <c r="E35" s="263"/>
      <c r="F35" s="351"/>
    </row>
    <row r="36" spans="1:6" ht="15.75">
      <c r="A36" s="1336" t="s">
        <v>1262</v>
      </c>
      <c r="B36" s="263"/>
      <c r="C36" s="1337">
        <v>78.05</v>
      </c>
      <c r="D36" s="1337">
        <v>74.44</v>
      </c>
      <c r="E36" s="1337">
        <v>70.95</v>
      </c>
      <c r="F36" s="263"/>
    </row>
  </sheetData>
  <mergeCells count="6">
    <mergeCell ref="A1:F1"/>
    <mergeCell ref="A2:F2"/>
    <mergeCell ref="A3:F3"/>
    <mergeCell ref="A5:A6"/>
    <mergeCell ref="B5:D5"/>
    <mergeCell ref="E5:F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8"/>
  <sheetViews>
    <sheetView workbookViewId="0" topLeftCell="A1">
      <selection activeCell="E47" sqref="E47"/>
    </sheetView>
  </sheetViews>
  <sheetFormatPr defaultColWidth="9.140625" defaultRowHeight="12.75"/>
  <cols>
    <col min="1" max="1" width="14.28125" style="18" customWidth="1"/>
    <col min="2" max="2" width="16.00390625" style="18" customWidth="1"/>
    <col min="3" max="3" width="13.7109375" style="18" customWidth="1"/>
    <col min="4" max="4" width="13.85156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9" ht="12.75">
      <c r="B1" s="1610" t="s">
        <v>1483</v>
      </c>
      <c r="C1" s="1610"/>
      <c r="D1" s="1610"/>
      <c r="E1" s="1610"/>
      <c r="F1" s="1610"/>
      <c r="G1" s="1610"/>
      <c r="H1" s="1610"/>
      <c r="I1" s="1610"/>
    </row>
    <row r="2" spans="2:9" ht="32.25" customHeight="1">
      <c r="B2" s="1694" t="s">
        <v>1484</v>
      </c>
      <c r="C2" s="1695"/>
      <c r="D2" s="1695"/>
      <c r="E2" s="1695"/>
      <c r="F2" s="1695"/>
      <c r="G2" s="1695"/>
      <c r="H2" s="1695"/>
      <c r="I2" s="1695"/>
    </row>
    <row r="3" ht="13.5" thickBot="1">
      <c r="K3" s="100"/>
    </row>
    <row r="4" spans="2:9" ht="13.5" thickTop="1">
      <c r="B4" s="1578" t="s">
        <v>1485</v>
      </c>
      <c r="C4" s="1569" t="s">
        <v>1486</v>
      </c>
      <c r="D4" s="1566" t="s">
        <v>1487</v>
      </c>
      <c r="E4" s="1568"/>
      <c r="F4" s="1567"/>
      <c r="G4" s="1568" t="s">
        <v>1488</v>
      </c>
      <c r="H4" s="1568"/>
      <c r="I4" s="1696"/>
    </row>
    <row r="5" spans="2:9" ht="39" customHeight="1">
      <c r="B5" s="1579"/>
      <c r="C5" s="1570"/>
      <c r="D5" s="65" t="s">
        <v>1489</v>
      </c>
      <c r="E5" s="67" t="s">
        <v>1490</v>
      </c>
      <c r="F5" s="965" t="s">
        <v>1491</v>
      </c>
      <c r="G5" s="67" t="s">
        <v>1489</v>
      </c>
      <c r="H5" s="67" t="s">
        <v>1490</v>
      </c>
      <c r="I5" s="966" t="s">
        <v>1491</v>
      </c>
    </row>
    <row r="6" spans="2:11" ht="12.75">
      <c r="B6" s="1046" t="s">
        <v>1509</v>
      </c>
      <c r="C6" s="1504" t="s">
        <v>37</v>
      </c>
      <c r="D6" s="445">
        <v>68.55</v>
      </c>
      <c r="E6" s="50">
        <v>69.15</v>
      </c>
      <c r="F6" s="1047">
        <v>68.85</v>
      </c>
      <c r="G6" s="50">
        <v>67.781875</v>
      </c>
      <c r="H6" s="50">
        <v>68.3809375</v>
      </c>
      <c r="I6" s="1043">
        <v>68.08140625</v>
      </c>
      <c r="K6" s="71"/>
    </row>
    <row r="7" spans="2:9" ht="12.75">
      <c r="B7" s="635"/>
      <c r="C7" s="1504" t="s">
        <v>38</v>
      </c>
      <c r="D7" s="445">
        <v>73.25</v>
      </c>
      <c r="E7" s="50">
        <v>73.85</v>
      </c>
      <c r="F7" s="1047">
        <v>73.55</v>
      </c>
      <c r="G7" s="50">
        <v>70.53870967741935</v>
      </c>
      <c r="H7" s="50">
        <v>71.13870967741936</v>
      </c>
      <c r="I7" s="1043">
        <v>70.83870967741936</v>
      </c>
    </row>
    <row r="8" spans="2:9" ht="12.75">
      <c r="B8" s="635"/>
      <c r="C8" s="1504" t="s">
        <v>39</v>
      </c>
      <c r="D8" s="445">
        <v>77.4</v>
      </c>
      <c r="E8" s="50">
        <v>78</v>
      </c>
      <c r="F8" s="1047">
        <v>77.7</v>
      </c>
      <c r="G8" s="50">
        <v>74.74733333333333</v>
      </c>
      <c r="H8" s="50">
        <v>75.34733333333334</v>
      </c>
      <c r="I8" s="1043">
        <v>75.04733333333334</v>
      </c>
    </row>
    <row r="9" spans="2:9" ht="12.75">
      <c r="B9" s="635"/>
      <c r="C9" s="1504" t="s">
        <v>40</v>
      </c>
      <c r="D9" s="445">
        <v>78.7</v>
      </c>
      <c r="E9" s="50">
        <v>79.3</v>
      </c>
      <c r="F9" s="1047">
        <v>79</v>
      </c>
      <c r="G9" s="50">
        <v>78.13966666666667</v>
      </c>
      <c r="H9" s="50">
        <v>78.6689569892473</v>
      </c>
      <c r="I9" s="1043">
        <v>78.40431182795699</v>
      </c>
    </row>
    <row r="10" spans="2:9" ht="12.75">
      <c r="B10" s="635"/>
      <c r="C10" s="1504" t="s">
        <v>41</v>
      </c>
      <c r="D10" s="445">
        <v>77.3</v>
      </c>
      <c r="E10" s="50">
        <v>77.9</v>
      </c>
      <c r="F10" s="1047">
        <v>77.6</v>
      </c>
      <c r="G10" s="50">
        <v>79.08</v>
      </c>
      <c r="H10" s="50">
        <v>79.68</v>
      </c>
      <c r="I10" s="1043">
        <v>79.38</v>
      </c>
    </row>
    <row r="11" spans="2:9" ht="12.75">
      <c r="B11" s="635"/>
      <c r="C11" s="1504" t="s">
        <v>42</v>
      </c>
      <c r="D11" s="445">
        <v>77.75</v>
      </c>
      <c r="E11" s="50">
        <v>78.35</v>
      </c>
      <c r="F11" s="1047">
        <v>78.05</v>
      </c>
      <c r="G11" s="50">
        <v>77</v>
      </c>
      <c r="H11" s="50">
        <v>77.6</v>
      </c>
      <c r="I11" s="1043">
        <v>77.3</v>
      </c>
    </row>
    <row r="12" spans="2:9" ht="12.75">
      <c r="B12" s="635"/>
      <c r="C12" s="1504" t="s">
        <v>43</v>
      </c>
      <c r="D12" s="445">
        <v>77.7</v>
      </c>
      <c r="E12" s="50">
        <v>78.3</v>
      </c>
      <c r="F12" s="1047">
        <v>78</v>
      </c>
      <c r="G12" s="50">
        <v>78.05172413793103</v>
      </c>
      <c r="H12" s="50">
        <v>78.65172413793104</v>
      </c>
      <c r="I12" s="1043">
        <v>78.35172413793103</v>
      </c>
    </row>
    <row r="13" spans="2:9" ht="12.75">
      <c r="B13" s="635"/>
      <c r="C13" s="1504" t="s">
        <v>44</v>
      </c>
      <c r="D13" s="445">
        <v>82.55</v>
      </c>
      <c r="E13" s="50">
        <v>83.15</v>
      </c>
      <c r="F13" s="1047">
        <v>82.85</v>
      </c>
      <c r="G13" s="50">
        <v>80.45700000000001</v>
      </c>
      <c r="H13" s="50">
        <v>81.057</v>
      </c>
      <c r="I13" s="1043">
        <v>80.757</v>
      </c>
    </row>
    <row r="14" spans="2:9" ht="12.75">
      <c r="B14" s="635"/>
      <c r="C14" s="1504" t="s">
        <v>45</v>
      </c>
      <c r="D14" s="445">
        <v>79.65</v>
      </c>
      <c r="E14" s="50">
        <v>80.25</v>
      </c>
      <c r="F14" s="1047">
        <v>79.95</v>
      </c>
      <c r="G14" s="50">
        <v>80.76612903225806</v>
      </c>
      <c r="H14" s="50">
        <v>81.36612903225806</v>
      </c>
      <c r="I14" s="1043">
        <v>81.06612903225806</v>
      </c>
    </row>
    <row r="15" spans="2:9" ht="12.75">
      <c r="B15" s="635"/>
      <c r="C15" s="1504" t="s">
        <v>1411</v>
      </c>
      <c r="D15" s="445">
        <v>79.15</v>
      </c>
      <c r="E15" s="50">
        <v>79.75</v>
      </c>
      <c r="F15" s="1047">
        <v>79.45</v>
      </c>
      <c r="G15" s="50">
        <v>79.38645161290324</v>
      </c>
      <c r="H15" s="50">
        <v>79.98645161290322</v>
      </c>
      <c r="I15" s="1043">
        <v>79.68645161290323</v>
      </c>
    </row>
    <row r="16" spans="2:9" ht="12.75">
      <c r="B16" s="635"/>
      <c r="C16" s="1504" t="s">
        <v>1412</v>
      </c>
      <c r="D16" s="445">
        <v>75.6</v>
      </c>
      <c r="E16" s="50">
        <v>76.2</v>
      </c>
      <c r="F16" s="1047">
        <v>75.9</v>
      </c>
      <c r="G16" s="50">
        <v>75.98903225806451</v>
      </c>
      <c r="H16" s="50">
        <v>76.62129032258063</v>
      </c>
      <c r="I16" s="1043">
        <v>76.30516129032257</v>
      </c>
    </row>
    <row r="17" spans="2:9" ht="12.75">
      <c r="B17" s="635"/>
      <c r="C17" s="1504" t="s">
        <v>1413</v>
      </c>
      <c r="D17" s="445">
        <v>78.05</v>
      </c>
      <c r="E17" s="50">
        <v>78.65</v>
      </c>
      <c r="F17" s="1047">
        <v>78.35</v>
      </c>
      <c r="G17" s="50">
        <v>77.02387096774194</v>
      </c>
      <c r="H17" s="50">
        <v>77.62387096774194</v>
      </c>
      <c r="I17" s="1043">
        <v>77.3238709677419</v>
      </c>
    </row>
    <row r="18" spans="2:11" ht="12.75">
      <c r="B18" s="635"/>
      <c r="C18" s="1552" t="s">
        <v>201</v>
      </c>
      <c r="D18" s="1553">
        <v>77.1375</v>
      </c>
      <c r="E18" s="1554">
        <v>77.7375</v>
      </c>
      <c r="F18" s="1555">
        <v>77.4375</v>
      </c>
      <c r="G18" s="1554">
        <v>76.5801493905265</v>
      </c>
      <c r="H18" s="1554">
        <v>77.17686696445125</v>
      </c>
      <c r="I18" s="1556">
        <v>76.87850817748888</v>
      </c>
      <c r="K18" s="71"/>
    </row>
    <row r="19" spans="2:9" ht="6.75" customHeight="1">
      <c r="B19" s="635"/>
      <c r="C19" s="1505"/>
      <c r="D19" s="41"/>
      <c r="E19" s="20"/>
      <c r="F19" s="113"/>
      <c r="G19" s="20"/>
      <c r="H19" s="20"/>
      <c r="I19" s="636"/>
    </row>
    <row r="20" spans="2:9" ht="12.75">
      <c r="B20" s="1046" t="s">
        <v>31</v>
      </c>
      <c r="C20" s="1504" t="s">
        <v>37</v>
      </c>
      <c r="D20" s="445">
        <v>77</v>
      </c>
      <c r="E20" s="50">
        <v>77.6</v>
      </c>
      <c r="F20" s="1047">
        <v>77.3</v>
      </c>
      <c r="G20" s="50">
        <v>76.8359375</v>
      </c>
      <c r="H20" s="50">
        <v>77.4359375</v>
      </c>
      <c r="I20" s="1043">
        <v>77.1359375</v>
      </c>
    </row>
    <row r="21" spans="2:9" ht="12.75">
      <c r="B21" s="635"/>
      <c r="C21" s="1504" t="s">
        <v>38</v>
      </c>
      <c r="D21" s="445">
        <v>77.5</v>
      </c>
      <c r="E21" s="50">
        <v>78.1</v>
      </c>
      <c r="F21" s="1047">
        <v>77.8</v>
      </c>
      <c r="G21" s="50">
        <v>77.64483870967742</v>
      </c>
      <c r="H21" s="50">
        <v>78.24483870967742</v>
      </c>
      <c r="I21" s="1043">
        <v>77.94483870967741</v>
      </c>
    </row>
    <row r="22" spans="2:9" ht="12.75">
      <c r="B22" s="635"/>
      <c r="C22" s="1504" t="s">
        <v>39</v>
      </c>
      <c r="D22" s="445">
        <v>73.66</v>
      </c>
      <c r="E22" s="50">
        <v>74.26</v>
      </c>
      <c r="F22" s="1047">
        <v>73.96</v>
      </c>
      <c r="G22" s="50">
        <v>75.62419354838711</v>
      </c>
      <c r="H22" s="50">
        <v>76.22419354838712</v>
      </c>
      <c r="I22" s="1043">
        <v>75.92419354838711</v>
      </c>
    </row>
    <row r="23" spans="2:9" ht="12.75">
      <c r="B23" s="635"/>
      <c r="C23" s="1504" t="s">
        <v>40</v>
      </c>
      <c r="D23" s="445">
        <v>74</v>
      </c>
      <c r="E23" s="50">
        <v>74.6</v>
      </c>
      <c r="F23" s="1047">
        <v>74.3</v>
      </c>
      <c r="G23" s="50">
        <v>74.4144827586207</v>
      </c>
      <c r="H23" s="50">
        <v>75.01448275862069</v>
      </c>
      <c r="I23" s="1043">
        <v>74.71448275862069</v>
      </c>
    </row>
    <row r="24" spans="2:9" ht="12.75">
      <c r="B24" s="635"/>
      <c r="C24" s="1504" t="s">
        <v>41</v>
      </c>
      <c r="D24" s="445">
        <v>74.44</v>
      </c>
      <c r="E24" s="50">
        <v>75.04</v>
      </c>
      <c r="F24" s="1047">
        <v>74.74</v>
      </c>
      <c r="G24" s="50">
        <v>74.07137931034482</v>
      </c>
      <c r="H24" s="50">
        <v>74.67137931034483</v>
      </c>
      <c r="I24" s="1043">
        <v>74.37137931034482</v>
      </c>
    </row>
    <row r="25" spans="2:9" ht="12.75">
      <c r="B25" s="635"/>
      <c r="C25" s="1504" t="s">
        <v>42</v>
      </c>
      <c r="D25" s="445">
        <v>72.6</v>
      </c>
      <c r="E25" s="50">
        <v>73.2</v>
      </c>
      <c r="F25" s="1047">
        <v>72.9</v>
      </c>
      <c r="G25" s="50">
        <v>73.94466666666666</v>
      </c>
      <c r="H25" s="50">
        <v>74.54466666666667</v>
      </c>
      <c r="I25" s="1043">
        <v>74.24466666666666</v>
      </c>
    </row>
    <row r="26" spans="2:9" ht="12.75">
      <c r="B26" s="635"/>
      <c r="C26" s="1504" t="s">
        <v>43</v>
      </c>
      <c r="D26" s="445">
        <v>73.99</v>
      </c>
      <c r="E26" s="50">
        <v>74.59</v>
      </c>
      <c r="F26" s="1047">
        <v>74.29</v>
      </c>
      <c r="G26" s="50">
        <v>73.5455172413793</v>
      </c>
      <c r="H26" s="50">
        <v>74.14551724137931</v>
      </c>
      <c r="I26" s="1043">
        <v>73.8455172413793</v>
      </c>
    </row>
    <row r="27" spans="2:9" ht="12.75">
      <c r="B27" s="635"/>
      <c r="C27" s="1504" t="s">
        <v>44</v>
      </c>
      <c r="D27" s="445">
        <v>72.4</v>
      </c>
      <c r="E27" s="50">
        <v>73</v>
      </c>
      <c r="F27" s="1047">
        <v>72.7</v>
      </c>
      <c r="G27" s="50">
        <v>73.35655172413793</v>
      </c>
      <c r="H27" s="50">
        <v>73.95655172413792</v>
      </c>
      <c r="I27" s="1043">
        <v>73.65655172413793</v>
      </c>
    </row>
    <row r="28" spans="2:9" ht="12.75">
      <c r="B28" s="635"/>
      <c r="C28" s="1504" t="s">
        <v>45</v>
      </c>
      <c r="D28" s="445">
        <v>70.76</v>
      </c>
      <c r="E28" s="50">
        <v>71.36</v>
      </c>
      <c r="F28" s="1047">
        <v>71.06</v>
      </c>
      <c r="G28" s="50">
        <v>71.81322580645161</v>
      </c>
      <c r="H28" s="50">
        <v>72.4132258064516</v>
      </c>
      <c r="I28" s="1043">
        <v>72.11322580645161</v>
      </c>
    </row>
    <row r="29" spans="2:9" ht="12.75">
      <c r="B29" s="635"/>
      <c r="C29" s="1504" t="s">
        <v>1411</v>
      </c>
      <c r="D29" s="445">
        <v>71.81</v>
      </c>
      <c r="E29" s="50">
        <v>72.41</v>
      </c>
      <c r="F29" s="1047">
        <v>72.11</v>
      </c>
      <c r="G29" s="50">
        <v>71.19516129032259</v>
      </c>
      <c r="H29" s="50">
        <v>71.79516129032257</v>
      </c>
      <c r="I29" s="1043">
        <v>71.4951612903226</v>
      </c>
    </row>
    <row r="30" spans="2:9" ht="12.75">
      <c r="B30" s="635"/>
      <c r="C30" s="1504" t="s">
        <v>1412</v>
      </c>
      <c r="D30" s="445">
        <v>74.6</v>
      </c>
      <c r="E30" s="50">
        <v>75.2</v>
      </c>
      <c r="F30" s="1047">
        <v>74.9</v>
      </c>
      <c r="G30" s="50">
        <v>74.25129032258064</v>
      </c>
      <c r="H30" s="50">
        <v>74.85129032258065</v>
      </c>
      <c r="I30" s="1043">
        <v>74.55129032258066</v>
      </c>
    </row>
    <row r="31" spans="2:11" ht="12.75">
      <c r="B31" s="635"/>
      <c r="C31" s="1504" t="s">
        <v>1413</v>
      </c>
      <c r="D31" s="445">
        <v>74.44</v>
      </c>
      <c r="E31" s="50">
        <v>75.04</v>
      </c>
      <c r="F31" s="1047">
        <v>74.74</v>
      </c>
      <c r="G31" s="50">
        <v>74.13</v>
      </c>
      <c r="H31" s="50">
        <v>74.73</v>
      </c>
      <c r="I31" s="1043">
        <v>74.43</v>
      </c>
      <c r="K31" s="71"/>
    </row>
    <row r="32" spans="2:23" ht="12.75">
      <c r="B32" s="635"/>
      <c r="C32" s="1552" t="s">
        <v>201</v>
      </c>
      <c r="D32" s="1553">
        <v>73.93</v>
      </c>
      <c r="E32" s="1554">
        <v>74.53</v>
      </c>
      <c r="F32" s="1555">
        <v>74.23</v>
      </c>
      <c r="G32" s="1554">
        <v>74.24</v>
      </c>
      <c r="H32" s="1554">
        <v>74.84</v>
      </c>
      <c r="I32" s="1556">
        <v>74.54</v>
      </c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</row>
    <row r="33" spans="2:9" ht="7.5" customHeight="1">
      <c r="B33" s="635"/>
      <c r="C33" s="1506"/>
      <c r="D33" s="41"/>
      <c r="E33" s="20"/>
      <c r="F33" s="113"/>
      <c r="G33" s="20"/>
      <c r="H33" s="20"/>
      <c r="I33" s="636"/>
    </row>
    <row r="34" spans="2:9" ht="12.75">
      <c r="B34" s="1046" t="s">
        <v>1686</v>
      </c>
      <c r="C34" s="1504" t="s">
        <v>37</v>
      </c>
      <c r="D34" s="445">
        <v>74.5</v>
      </c>
      <c r="E34" s="50">
        <v>75.1</v>
      </c>
      <c r="F34" s="1047">
        <v>74.8</v>
      </c>
      <c r="G34" s="50">
        <v>74.27064516129032</v>
      </c>
      <c r="H34" s="50">
        <v>74.87064516129031</v>
      </c>
      <c r="I34" s="1043">
        <v>74.57064516129032</v>
      </c>
    </row>
    <row r="35" spans="2:9" ht="12.75">
      <c r="B35" s="635"/>
      <c r="C35" s="1504" t="s">
        <v>38</v>
      </c>
      <c r="D35" s="445">
        <v>73.9</v>
      </c>
      <c r="E35" s="50">
        <v>74.5</v>
      </c>
      <c r="F35" s="1047">
        <v>74.2</v>
      </c>
      <c r="G35" s="50">
        <v>74.37580645161289</v>
      </c>
      <c r="H35" s="50">
        <v>74.9758064516129</v>
      </c>
      <c r="I35" s="1043">
        <v>74.67580645161289</v>
      </c>
    </row>
    <row r="36" spans="2:9" ht="12.75">
      <c r="B36" s="635"/>
      <c r="C36" s="1504" t="s">
        <v>39</v>
      </c>
      <c r="D36" s="445">
        <v>70.73</v>
      </c>
      <c r="E36" s="50">
        <v>71.33</v>
      </c>
      <c r="F36" s="1047">
        <v>71.03</v>
      </c>
      <c r="G36" s="50">
        <v>71.66387096774193</v>
      </c>
      <c r="H36" s="50">
        <v>72.26387096774194</v>
      </c>
      <c r="I36" s="1043">
        <v>71.96387096774194</v>
      </c>
    </row>
    <row r="37" spans="2:9" ht="12.75">
      <c r="B37" s="635"/>
      <c r="C37" s="1504" t="s">
        <v>40</v>
      </c>
      <c r="D37" s="445">
        <v>72</v>
      </c>
      <c r="E37" s="50">
        <v>72.6</v>
      </c>
      <c r="F37" s="1047">
        <v>72.3</v>
      </c>
      <c r="G37" s="50">
        <v>70.77033333333334</v>
      </c>
      <c r="H37" s="50">
        <v>71.37033333333332</v>
      </c>
      <c r="I37" s="1043">
        <v>71.07033333333334</v>
      </c>
    </row>
    <row r="38" spans="2:9" ht="12.75">
      <c r="B38" s="635"/>
      <c r="C38" s="1504" t="s">
        <v>41</v>
      </c>
      <c r="D38" s="445">
        <v>71.65</v>
      </c>
      <c r="E38" s="50">
        <v>72.25</v>
      </c>
      <c r="F38" s="1047">
        <v>71.95</v>
      </c>
      <c r="G38" s="50">
        <v>72.22655172413793</v>
      </c>
      <c r="H38" s="50">
        <v>72.82655172413793</v>
      </c>
      <c r="I38" s="1043">
        <v>72.52655172413793</v>
      </c>
    </row>
    <row r="39" spans="2:9" ht="12.75">
      <c r="B39" s="635"/>
      <c r="C39" s="1504" t="s">
        <v>42</v>
      </c>
      <c r="D39" s="445">
        <v>71.95</v>
      </c>
      <c r="E39" s="50">
        <v>72.55</v>
      </c>
      <c r="F39" s="1047">
        <v>72.25</v>
      </c>
      <c r="G39" s="50">
        <v>71.97099999999999</v>
      </c>
      <c r="H39" s="50">
        <v>70.157</v>
      </c>
      <c r="I39" s="1043">
        <v>71.064</v>
      </c>
    </row>
    <row r="40" spans="2:9" ht="12.75">
      <c r="B40" s="635"/>
      <c r="C40" s="1504" t="s">
        <v>43</v>
      </c>
      <c r="D40" s="445">
        <v>72.85</v>
      </c>
      <c r="E40" s="50">
        <v>73.45</v>
      </c>
      <c r="F40" s="1047">
        <v>73.15</v>
      </c>
      <c r="G40" s="50">
        <v>72.62931034482759</v>
      </c>
      <c r="H40" s="50">
        <v>73.22931034482757</v>
      </c>
      <c r="I40" s="1043">
        <v>72.92931034482757</v>
      </c>
    </row>
    <row r="41" spans="2:9" ht="12.75">
      <c r="B41" s="635"/>
      <c r="C41" s="1504" t="s">
        <v>44</v>
      </c>
      <c r="D41" s="445">
        <v>72.1</v>
      </c>
      <c r="E41" s="50">
        <v>72.7</v>
      </c>
      <c r="F41" s="1047">
        <v>72.4</v>
      </c>
      <c r="G41" s="50">
        <v>72.06833333333334</v>
      </c>
      <c r="H41" s="50">
        <v>72.66833333333332</v>
      </c>
      <c r="I41" s="1043">
        <v>72.36833333333334</v>
      </c>
    </row>
    <row r="42" spans="2:9" ht="12.75">
      <c r="B42" s="635"/>
      <c r="C42" s="1504" t="s">
        <v>45</v>
      </c>
      <c r="D42" s="445">
        <v>70.58</v>
      </c>
      <c r="E42" s="50">
        <v>71.18</v>
      </c>
      <c r="F42" s="1047">
        <v>70.88</v>
      </c>
      <c r="G42" s="50">
        <v>71.18533333333333</v>
      </c>
      <c r="H42" s="50">
        <v>71.78533333333334</v>
      </c>
      <c r="I42" s="1043">
        <v>71.48533333333333</v>
      </c>
    </row>
    <row r="43" spans="2:9" ht="12.75">
      <c r="B43" s="635"/>
      <c r="C43" s="1504" t="s">
        <v>1411</v>
      </c>
      <c r="D43" s="445">
        <v>71.46</v>
      </c>
      <c r="E43" s="50">
        <v>72.06</v>
      </c>
      <c r="F43" s="1047">
        <v>71.76</v>
      </c>
      <c r="G43" s="50">
        <v>70.90161290322581</v>
      </c>
      <c r="H43" s="50">
        <v>71.50161290322582</v>
      </c>
      <c r="I43" s="1043">
        <v>71.20161290322582</v>
      </c>
    </row>
    <row r="44" spans="2:9" ht="11.25" customHeight="1">
      <c r="B44" s="635"/>
      <c r="C44" s="1506" t="s">
        <v>1412</v>
      </c>
      <c r="D44" s="445">
        <v>71.49</v>
      </c>
      <c r="E44" s="50">
        <v>72.09</v>
      </c>
      <c r="F44" s="1047">
        <v>71.79</v>
      </c>
      <c r="G44" s="50">
        <v>71.60741935483871</v>
      </c>
      <c r="H44" s="50">
        <v>72.2074193548387</v>
      </c>
      <c r="I44" s="1043">
        <v>71.90741935483871</v>
      </c>
    </row>
    <row r="45" spans="2:9" ht="11.25" customHeight="1">
      <c r="B45" s="635"/>
      <c r="C45" s="1507" t="s">
        <v>1413</v>
      </c>
      <c r="D45" s="445">
        <v>70.95</v>
      </c>
      <c r="E45" s="50">
        <v>71.55</v>
      </c>
      <c r="F45" s="1047">
        <v>71.25</v>
      </c>
      <c r="G45" s="50">
        <v>71.220625</v>
      </c>
      <c r="H45" s="50">
        <v>71.820625</v>
      </c>
      <c r="I45" s="1043">
        <v>71.520625</v>
      </c>
    </row>
    <row r="46" spans="2:23" ht="11.25" customHeight="1" thickBot="1">
      <c r="B46" s="1035"/>
      <c r="C46" s="1557" t="s">
        <v>201</v>
      </c>
      <c r="D46" s="1558">
        <v>72.01333333333334</v>
      </c>
      <c r="E46" s="1559">
        <v>72.61333333333333</v>
      </c>
      <c r="F46" s="1560">
        <v>72.31333333333332</v>
      </c>
      <c r="G46" s="1558">
        <v>72.0742368256396</v>
      </c>
      <c r="H46" s="1559">
        <v>72.47307015897293</v>
      </c>
      <c r="I46" s="1561">
        <v>72.27365349230627</v>
      </c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</row>
    <row r="47" ht="6.75" customHeight="1" thickTop="1"/>
    <row r="48" ht="12.75">
      <c r="B48" s="18" t="s">
        <v>626</v>
      </c>
    </row>
    <row r="49" spans="4:9" ht="12.75">
      <c r="D49" s="1610" t="s">
        <v>253</v>
      </c>
      <c r="E49" s="1610"/>
      <c r="F49" s="1610"/>
      <c r="G49" s="1610"/>
      <c r="H49" s="1610"/>
      <c r="I49" s="1610"/>
    </row>
    <row r="50" spans="4:15" ht="16.5" thickBot="1">
      <c r="D50" s="1689" t="s">
        <v>1493</v>
      </c>
      <c r="E50" s="1689"/>
      <c r="F50" s="1689"/>
      <c r="G50" s="1689"/>
      <c r="H50" s="1689"/>
      <c r="I50" s="1689"/>
      <c r="J50" s="1510"/>
      <c r="K50" s="1510"/>
      <c r="L50" s="1510"/>
      <c r="M50" s="1510"/>
      <c r="N50" s="1510"/>
      <c r="O50" s="1510"/>
    </row>
    <row r="51" spans="2:9" ht="13.5" thickTop="1">
      <c r="B51" s="1508"/>
      <c r="C51" s="1684"/>
      <c r="D51" s="1685"/>
      <c r="E51" s="1688" t="s">
        <v>1494</v>
      </c>
      <c r="F51" s="1688"/>
      <c r="G51" s="1688"/>
      <c r="H51" s="1692" t="s">
        <v>759</v>
      </c>
      <c r="I51" s="1693"/>
    </row>
    <row r="52" spans="2:9" ht="12.75">
      <c r="B52" s="1509"/>
      <c r="C52" s="1686"/>
      <c r="D52" s="1687"/>
      <c r="E52" s="1038">
        <v>2009</v>
      </c>
      <c r="F52" s="1038">
        <v>2010</v>
      </c>
      <c r="G52" s="1038">
        <v>2011</v>
      </c>
      <c r="H52" s="1038">
        <v>2010</v>
      </c>
      <c r="I52" s="1339">
        <v>2011</v>
      </c>
    </row>
    <row r="53" spans="3:9" ht="12.75">
      <c r="C53" s="1690" t="s">
        <v>1495</v>
      </c>
      <c r="D53" s="1691"/>
      <c r="E53" s="1039">
        <v>61.53</v>
      </c>
      <c r="F53" s="1039">
        <v>76.4</v>
      </c>
      <c r="G53" s="1039">
        <v>118.06</v>
      </c>
      <c r="H53" s="1040">
        <v>24.16707297253373</v>
      </c>
      <c r="I53" s="1340">
        <v>54.528795811518336</v>
      </c>
    </row>
    <row r="54" spans="3:9" ht="13.5" thickBot="1">
      <c r="C54" s="1682" t="s">
        <v>1554</v>
      </c>
      <c r="D54" s="1683"/>
      <c r="E54" s="1341">
        <v>938</v>
      </c>
      <c r="F54" s="1341">
        <v>1189.25</v>
      </c>
      <c r="G54" s="1341">
        <v>1587</v>
      </c>
      <c r="H54" s="1342">
        <v>26.785714285714278</v>
      </c>
      <c r="I54" s="1343">
        <v>33.44544881227665</v>
      </c>
    </row>
    <row r="55" spans="2:9" ht="13.5" thickTop="1">
      <c r="B55" s="1041"/>
      <c r="C55" s="1042" t="s">
        <v>1496</v>
      </c>
      <c r="D55" s="1041"/>
      <c r="E55" s="1041"/>
      <c r="F55" s="1041"/>
      <c r="G55" s="1041"/>
      <c r="H55" s="1041"/>
      <c r="I55" s="1041"/>
    </row>
    <row r="56" spans="3:9" ht="12.75">
      <c r="C56" s="1042" t="s">
        <v>627</v>
      </c>
      <c r="D56" s="1042"/>
      <c r="E56" s="1042"/>
      <c r="F56" s="1042"/>
      <c r="G56" s="1042"/>
      <c r="H56" s="1042"/>
      <c r="I56" s="1042"/>
    </row>
    <row r="57" spans="3:9" ht="12.75">
      <c r="C57" s="1511" t="s">
        <v>1963</v>
      </c>
      <c r="D57" s="1042"/>
      <c r="E57" s="1042"/>
      <c r="F57" s="1042"/>
      <c r="G57" s="1042"/>
      <c r="H57" s="1042"/>
      <c r="I57" s="1042"/>
    </row>
    <row r="58" spans="3:9" ht="12.75">
      <c r="C58" s="438" t="s">
        <v>1964</v>
      </c>
      <c r="D58" s="1042"/>
      <c r="E58" s="1042"/>
      <c r="F58" s="1042"/>
      <c r="G58" s="1042"/>
      <c r="H58" s="1042"/>
      <c r="I58" s="1042"/>
    </row>
  </sheetData>
  <mergeCells count="13">
    <mergeCell ref="D49:I49"/>
    <mergeCell ref="C53:D53"/>
    <mergeCell ref="H51:I51"/>
    <mergeCell ref="B1:I1"/>
    <mergeCell ref="B2:I2"/>
    <mergeCell ref="B4:B5"/>
    <mergeCell ref="C4:C5"/>
    <mergeCell ref="D4:F4"/>
    <mergeCell ref="G4:I4"/>
    <mergeCell ref="C54:D54"/>
    <mergeCell ref="C51:D52"/>
    <mergeCell ref="E51:G51"/>
    <mergeCell ref="D50:I50"/>
  </mergeCells>
  <printOptions horizontalCentered="1"/>
  <pageMargins left="0.39" right="0.39" top="0.5" bottom="0.25" header="0.5" footer="0.5"/>
  <pageSetup fitToHeight="1" fitToWidth="1" horizontalDpi="300" verticalDpi="300" orientation="portrait" paperSize="9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workbookViewId="0" topLeftCell="A16">
      <selection activeCell="M15" sqref="M15"/>
    </sheetView>
  </sheetViews>
  <sheetFormatPr defaultColWidth="11.00390625" defaultRowHeight="12.75"/>
  <cols>
    <col min="1" max="1" width="34.57421875" style="18" customWidth="1"/>
    <col min="2" max="3" width="9.00390625" style="18" hidden="1" customWidth="1"/>
    <col min="4" max="4" width="8.57421875" style="18" hidden="1" customWidth="1"/>
    <col min="5" max="5" width="8.28125" style="18" hidden="1" customWidth="1"/>
    <col min="6" max="6" width="10.421875" style="18" hidden="1" customWidth="1"/>
    <col min="7" max="8" width="10.00390625" style="18" hidden="1" customWidth="1"/>
    <col min="9" max="9" width="9.57421875" style="18" hidden="1" customWidth="1"/>
    <col min="10" max="10" width="10.00390625" style="18" hidden="1" customWidth="1"/>
    <col min="11" max="11" width="10.7109375" style="18" hidden="1" customWidth="1"/>
    <col min="12" max="12" width="9.57421875" style="18" hidden="1" customWidth="1"/>
    <col min="13" max="13" width="11.28125" style="18" customWidth="1"/>
    <col min="14" max="14" width="11.8515625" style="18" customWidth="1"/>
    <col min="15" max="15" width="8.7109375" style="18" bestFit="1" customWidth="1"/>
    <col min="16" max="16" width="9.00390625" style="18" hidden="1" customWidth="1"/>
    <col min="17" max="17" width="11.00390625" style="18" customWidth="1"/>
    <col min="18" max="18" width="11.8515625" style="18" bestFit="1" customWidth="1"/>
    <col min="19" max="16384" width="11.00390625" style="18" customWidth="1"/>
  </cols>
  <sheetData>
    <row r="1" spans="1:18" ht="12.75">
      <c r="A1" s="1610" t="s">
        <v>1603</v>
      </c>
      <c r="B1" s="1610"/>
      <c r="C1" s="1610"/>
      <c r="D1" s="1610"/>
      <c r="E1" s="1610"/>
      <c r="F1" s="1610"/>
      <c r="G1" s="1610"/>
      <c r="H1" s="1610"/>
      <c r="I1" s="1610"/>
      <c r="J1" s="1610"/>
      <c r="K1" s="1610"/>
      <c r="L1" s="1610"/>
      <c r="M1" s="1610"/>
      <c r="N1" s="1610"/>
      <c r="O1" s="1610"/>
      <c r="P1" s="1610"/>
      <c r="Q1" s="1610"/>
      <c r="R1" s="1610"/>
    </row>
    <row r="2" spans="1:18" s="565" customFormat="1" ht="18.75">
      <c r="A2" s="1644" t="s">
        <v>1428</v>
      </c>
      <c r="B2" s="1644"/>
      <c r="C2" s="1644"/>
      <c r="D2" s="1644"/>
      <c r="E2" s="1644"/>
      <c r="F2" s="1644"/>
      <c r="G2" s="1644"/>
      <c r="H2" s="1644"/>
      <c r="I2" s="1644"/>
      <c r="J2" s="1644"/>
      <c r="K2" s="1644"/>
      <c r="L2" s="1644"/>
      <c r="M2" s="1644"/>
      <c r="N2" s="1644"/>
      <c r="O2" s="1644"/>
      <c r="P2" s="1644"/>
      <c r="Q2" s="1644"/>
      <c r="R2" s="1644"/>
    </row>
    <row r="3" spans="1:18" s="565" customFormat="1" ht="18.75">
      <c r="A3" s="1610" t="s">
        <v>1366</v>
      </c>
      <c r="B3" s="1610"/>
      <c r="C3" s="1610"/>
      <c r="D3" s="1610"/>
      <c r="E3" s="1610"/>
      <c r="F3" s="1610"/>
      <c r="G3" s="1610"/>
      <c r="H3" s="1610"/>
      <c r="I3" s="1610"/>
      <c r="J3" s="1610"/>
      <c r="K3" s="1610"/>
      <c r="L3" s="1610"/>
      <c r="M3" s="1610"/>
      <c r="N3" s="1610"/>
      <c r="O3" s="1610"/>
      <c r="P3" s="1610"/>
      <c r="Q3" s="1610"/>
      <c r="R3" s="1610"/>
    </row>
    <row r="4" spans="1:18" ht="12.75">
      <c r="A4" s="1610" t="s">
        <v>1320</v>
      </c>
      <c r="B4" s="1610"/>
      <c r="C4" s="1610"/>
      <c r="D4" s="1610"/>
      <c r="E4" s="1610"/>
      <c r="F4" s="1610"/>
      <c r="G4" s="1610"/>
      <c r="H4" s="1610"/>
      <c r="I4" s="1610"/>
      <c r="J4" s="1610"/>
      <c r="K4" s="1610"/>
      <c r="L4" s="1610"/>
      <c r="M4" s="1610"/>
      <c r="N4" s="1610"/>
      <c r="O4" s="1610"/>
      <c r="P4" s="1610"/>
      <c r="Q4" s="1610"/>
      <c r="R4" s="1610"/>
    </row>
    <row r="5" spans="2:18" ht="13.5" thickBot="1">
      <c r="B5" s="566"/>
      <c r="D5" s="18" t="s">
        <v>722</v>
      </c>
      <c r="E5" s="18" t="s">
        <v>722</v>
      </c>
      <c r="M5" s="208"/>
      <c r="N5" s="208"/>
      <c r="O5" s="208"/>
      <c r="P5" s="207" t="s">
        <v>259</v>
      </c>
      <c r="R5" s="438" t="s">
        <v>1952</v>
      </c>
    </row>
    <row r="6" spans="1:18" s="47" customFormat="1" ht="14.25" customHeight="1" thickTop="1">
      <c r="A6" s="1697" t="s">
        <v>1367</v>
      </c>
      <c r="B6" s="567" t="s">
        <v>181</v>
      </c>
      <c r="C6" s="567" t="s">
        <v>183</v>
      </c>
      <c r="D6" s="567" t="s">
        <v>185</v>
      </c>
      <c r="E6" s="567" t="s">
        <v>187</v>
      </c>
      <c r="F6" s="567" t="s">
        <v>189</v>
      </c>
      <c r="G6" s="568" t="s">
        <v>726</v>
      </c>
      <c r="H6" s="568"/>
      <c r="I6" s="1541" t="s">
        <v>726</v>
      </c>
      <c r="J6" s="1543"/>
      <c r="K6" s="1543"/>
      <c r="L6" s="1543"/>
      <c r="M6" s="1543"/>
      <c r="N6" s="1543"/>
      <c r="O6" s="1542"/>
      <c r="P6" s="1541" t="s">
        <v>759</v>
      </c>
      <c r="Q6" s="1543"/>
      <c r="R6" s="1524"/>
    </row>
    <row r="7" spans="1:18" s="47" customFormat="1" ht="14.25" customHeight="1">
      <c r="A7" s="1698"/>
      <c r="B7" s="569" t="s">
        <v>726</v>
      </c>
      <c r="C7" s="569" t="s">
        <v>726</v>
      </c>
      <c r="D7" s="569" t="s">
        <v>726</v>
      </c>
      <c r="E7" s="569" t="s">
        <v>726</v>
      </c>
      <c r="F7" s="569" t="s">
        <v>726</v>
      </c>
      <c r="G7" s="570" t="s">
        <v>191</v>
      </c>
      <c r="H7" s="570" t="s">
        <v>193</v>
      </c>
      <c r="I7" s="571" t="s">
        <v>195</v>
      </c>
      <c r="J7" s="572" t="s">
        <v>47</v>
      </c>
      <c r="K7" s="572" t="s">
        <v>1675</v>
      </c>
      <c r="L7" s="572" t="s">
        <v>723</v>
      </c>
      <c r="M7" s="572" t="s">
        <v>1509</v>
      </c>
      <c r="N7" s="572" t="s">
        <v>31</v>
      </c>
      <c r="O7" s="572" t="s">
        <v>885</v>
      </c>
      <c r="P7" s="292" t="s">
        <v>724</v>
      </c>
      <c r="Q7" s="292" t="s">
        <v>31</v>
      </c>
      <c r="R7" s="573" t="s">
        <v>1686</v>
      </c>
    </row>
    <row r="8" spans="1:18" s="145" customFormat="1" ht="28.5" customHeight="1">
      <c r="A8" s="574" t="s">
        <v>1368</v>
      </c>
      <c r="B8" s="575"/>
      <c r="C8" s="575"/>
      <c r="D8" s="575"/>
      <c r="E8" s="575"/>
      <c r="F8" s="575"/>
      <c r="G8" s="576"/>
      <c r="H8" s="577">
        <v>63799.6</v>
      </c>
      <c r="I8" s="578">
        <v>64041.3</v>
      </c>
      <c r="J8" s="578">
        <v>69828.6</v>
      </c>
      <c r="K8" s="578">
        <v>76731.5</v>
      </c>
      <c r="L8" s="579">
        <v>88549.4</v>
      </c>
      <c r="M8" s="579">
        <v>218368.6</v>
      </c>
      <c r="N8" s="579">
        <v>257501.3</v>
      </c>
      <c r="O8" s="579">
        <v>282707.1</v>
      </c>
      <c r="P8" s="580">
        <v>218368.6</v>
      </c>
      <c r="Q8" s="580">
        <v>17.920479409585425</v>
      </c>
      <c r="R8" s="581">
        <v>9.7886107759456</v>
      </c>
    </row>
    <row r="9" spans="1:18" s="60" customFormat="1" ht="18" customHeight="1">
      <c r="A9" s="582" t="s">
        <v>1369</v>
      </c>
      <c r="B9" s="583"/>
      <c r="C9" s="59"/>
      <c r="D9" s="584"/>
      <c r="E9" s="583"/>
      <c r="F9" s="583"/>
      <c r="G9" s="583"/>
      <c r="H9" s="585">
        <v>44429.5</v>
      </c>
      <c r="I9" s="59" t="s">
        <v>1429</v>
      </c>
      <c r="J9" s="59" t="s">
        <v>1429</v>
      </c>
      <c r="K9" s="584">
        <v>52858.3</v>
      </c>
      <c r="L9" s="586">
        <v>57789.2</v>
      </c>
      <c r="M9" s="586">
        <v>126294.3</v>
      </c>
      <c r="N9" s="586">
        <v>147960.2</v>
      </c>
      <c r="O9" s="586">
        <v>167562.8</v>
      </c>
      <c r="P9" s="294">
        <v>126294.3</v>
      </c>
      <c r="Q9" s="294">
        <v>17.155089342907786</v>
      </c>
      <c r="R9" s="587">
        <v>13.248562789182472</v>
      </c>
    </row>
    <row r="10" spans="1:18" s="60" customFormat="1" ht="18" customHeight="1">
      <c r="A10" s="574" t="s">
        <v>1370</v>
      </c>
      <c r="B10" s="575"/>
      <c r="C10" s="588"/>
      <c r="D10" s="589"/>
      <c r="E10" s="575"/>
      <c r="F10" s="575"/>
      <c r="G10" s="575"/>
      <c r="H10" s="577">
        <v>17802.6</v>
      </c>
      <c r="I10" s="588" t="s">
        <v>1429</v>
      </c>
      <c r="J10" s="588" t="s">
        <v>1429</v>
      </c>
      <c r="K10" s="589">
        <v>12382.7</v>
      </c>
      <c r="L10" s="590">
        <v>15717.6</v>
      </c>
      <c r="M10" s="590">
        <v>67304.1</v>
      </c>
      <c r="N10" s="590">
        <v>80929.5</v>
      </c>
      <c r="O10" s="590">
        <v>91276.1</v>
      </c>
      <c r="P10" s="580">
        <v>67304.1</v>
      </c>
      <c r="Q10" s="580">
        <v>20.244531908160113</v>
      </c>
      <c r="R10" s="581">
        <v>12.784707677670056</v>
      </c>
    </row>
    <row r="11" spans="1:18" s="594" customFormat="1" ht="18" customHeight="1">
      <c r="A11" s="591" t="s">
        <v>1371</v>
      </c>
      <c r="B11" s="592"/>
      <c r="C11" s="59"/>
      <c r="D11" s="584"/>
      <c r="E11" s="592"/>
      <c r="F11" s="592"/>
      <c r="G11" s="592"/>
      <c r="H11" s="593">
        <v>17374.5</v>
      </c>
      <c r="I11" s="59" t="s">
        <v>1429</v>
      </c>
      <c r="J11" s="59" t="s">
        <v>1429</v>
      </c>
      <c r="K11" s="584">
        <v>11575.4</v>
      </c>
      <c r="L11" s="586">
        <v>14330.7</v>
      </c>
      <c r="M11" s="586">
        <v>56301.9</v>
      </c>
      <c r="N11" s="586">
        <v>65534</v>
      </c>
      <c r="O11" s="586">
        <v>70611.9</v>
      </c>
      <c r="P11" s="294">
        <v>56301.9</v>
      </c>
      <c r="Q11" s="294">
        <v>16.397492802196737</v>
      </c>
      <c r="R11" s="587">
        <v>7.748496963408286</v>
      </c>
    </row>
    <row r="12" spans="1:18" s="594" customFormat="1" ht="18" customHeight="1">
      <c r="A12" s="591" t="s">
        <v>1430</v>
      </c>
      <c r="B12" s="592"/>
      <c r="C12" s="59"/>
      <c r="D12" s="584"/>
      <c r="E12" s="592"/>
      <c r="F12" s="592"/>
      <c r="G12" s="592"/>
      <c r="H12" s="593">
        <v>428.1</v>
      </c>
      <c r="I12" s="59" t="s">
        <v>1429</v>
      </c>
      <c r="J12" s="59" t="s">
        <v>1429</v>
      </c>
      <c r="K12" s="595">
        <v>807.3</v>
      </c>
      <c r="L12" s="596">
        <v>1386.9</v>
      </c>
      <c r="M12" s="596">
        <v>11002.2</v>
      </c>
      <c r="N12" s="596">
        <v>15395.5</v>
      </c>
      <c r="O12" s="596">
        <v>20664.2</v>
      </c>
      <c r="P12" s="294">
        <v>11002.2</v>
      </c>
      <c r="Q12" s="294">
        <v>39.931104688153255</v>
      </c>
      <c r="R12" s="587">
        <v>34.22233769608002</v>
      </c>
    </row>
    <row r="13" spans="1:18" s="594" customFormat="1" ht="18" customHeight="1">
      <c r="A13" s="582" t="s">
        <v>1372</v>
      </c>
      <c r="B13" s="592"/>
      <c r="C13" s="59"/>
      <c r="D13" s="584"/>
      <c r="E13" s="592"/>
      <c r="F13" s="592"/>
      <c r="G13" s="592"/>
      <c r="H13" s="593"/>
      <c r="I13" s="59" t="s">
        <v>1429</v>
      </c>
      <c r="J13" s="59" t="s">
        <v>1429</v>
      </c>
      <c r="K13" s="595">
        <v>10100.2</v>
      </c>
      <c r="L13" s="596">
        <v>12735.9</v>
      </c>
      <c r="M13" s="596">
        <v>19180.4</v>
      </c>
      <c r="N13" s="596">
        <v>18432.3</v>
      </c>
      <c r="O13" s="596">
        <v>17310.3</v>
      </c>
      <c r="P13" s="294">
        <v>19180.4</v>
      </c>
      <c r="Q13" s="294">
        <v>-3.900335759421097</v>
      </c>
      <c r="R13" s="587">
        <v>-6.0871405087807915</v>
      </c>
    </row>
    <row r="14" spans="1:18" s="60" customFormat="1" ht="18" customHeight="1">
      <c r="A14" s="597" t="s">
        <v>1564</v>
      </c>
      <c r="B14" s="598"/>
      <c r="C14" s="598"/>
      <c r="D14" s="598"/>
      <c r="E14" s="598"/>
      <c r="F14" s="598"/>
      <c r="G14" s="598"/>
      <c r="H14" s="599">
        <v>1567.5</v>
      </c>
      <c r="I14" s="600">
        <v>1370.9</v>
      </c>
      <c r="J14" s="600">
        <v>1583.4</v>
      </c>
      <c r="K14" s="600">
        <v>1390.3</v>
      </c>
      <c r="L14" s="601">
        <v>2306.7</v>
      </c>
      <c r="M14" s="601">
        <v>5589.8</v>
      </c>
      <c r="N14" s="601">
        <v>10179.3</v>
      </c>
      <c r="O14" s="601">
        <v>6557.9</v>
      </c>
      <c r="P14" s="296">
        <v>5589.8</v>
      </c>
      <c r="Q14" s="296">
        <v>82.10490536334035</v>
      </c>
      <c r="R14" s="587">
        <v>-35.576120165433764</v>
      </c>
    </row>
    <row r="15" spans="1:18" s="145" customFormat="1" ht="24" customHeight="1">
      <c r="A15" s="574" t="s">
        <v>1373</v>
      </c>
      <c r="B15" s="575"/>
      <c r="C15" s="575"/>
      <c r="D15" s="575"/>
      <c r="E15" s="575"/>
      <c r="F15" s="575"/>
      <c r="G15" s="575"/>
      <c r="H15" s="577">
        <v>5847</v>
      </c>
      <c r="I15" s="578">
        <v>6310.1</v>
      </c>
      <c r="J15" s="578">
        <v>6846.9</v>
      </c>
      <c r="K15" s="578">
        <v>8555.4</v>
      </c>
      <c r="L15" s="579">
        <v>7226.3</v>
      </c>
      <c r="M15" s="579">
        <v>11676.2</v>
      </c>
      <c r="N15" s="579">
        <v>6684.6</v>
      </c>
      <c r="O15" s="579">
        <v>5026.1</v>
      </c>
      <c r="P15" s="580">
        <v>11676.2</v>
      </c>
      <c r="Q15" s="580">
        <v>-42.75020982854011</v>
      </c>
      <c r="R15" s="602">
        <v>-24.810759058133627</v>
      </c>
    </row>
    <row r="16" spans="1:18" s="60" customFormat="1" ht="18" customHeight="1">
      <c r="A16" s="582" t="s">
        <v>1369</v>
      </c>
      <c r="B16" s="583"/>
      <c r="C16" s="583"/>
      <c r="D16" s="583"/>
      <c r="E16" s="583"/>
      <c r="F16" s="583"/>
      <c r="G16" s="583"/>
      <c r="H16" s="585">
        <v>3874.1</v>
      </c>
      <c r="I16" s="59" t="s">
        <v>1429</v>
      </c>
      <c r="J16" s="59" t="s">
        <v>1429</v>
      </c>
      <c r="K16" s="603">
        <v>4843.2</v>
      </c>
      <c r="L16" s="604">
        <v>4680.1</v>
      </c>
      <c r="M16" s="604">
        <v>6725.3</v>
      </c>
      <c r="N16" s="604">
        <v>1711.3</v>
      </c>
      <c r="O16" s="604">
        <v>1549.2</v>
      </c>
      <c r="P16" s="294">
        <v>6725.3</v>
      </c>
      <c r="Q16" s="294">
        <v>-74.55429497568882</v>
      </c>
      <c r="R16" s="587">
        <v>-9.47233097645065</v>
      </c>
    </row>
    <row r="17" spans="1:18" s="60" customFormat="1" ht="18" customHeight="1">
      <c r="A17" s="582" t="s">
        <v>1370</v>
      </c>
      <c r="B17" s="598"/>
      <c r="C17" s="598"/>
      <c r="D17" s="598"/>
      <c r="E17" s="598"/>
      <c r="F17" s="598"/>
      <c r="G17" s="598"/>
      <c r="H17" s="585">
        <v>1972.9</v>
      </c>
      <c r="I17" s="59" t="s">
        <v>1429</v>
      </c>
      <c r="J17" s="59" t="s">
        <v>1429</v>
      </c>
      <c r="K17" s="603">
        <v>2513.1</v>
      </c>
      <c r="L17" s="604">
        <v>2081.2</v>
      </c>
      <c r="M17" s="604">
        <v>4573.7</v>
      </c>
      <c r="N17" s="604">
        <v>4973.3</v>
      </c>
      <c r="O17" s="604">
        <v>3387.1</v>
      </c>
      <c r="P17" s="294">
        <v>4573.7</v>
      </c>
      <c r="Q17" s="294">
        <v>8.736908848415965</v>
      </c>
      <c r="R17" s="587">
        <v>-31.894315645547223</v>
      </c>
    </row>
    <row r="18" spans="1:18" s="60" customFormat="1" ht="18" customHeight="1">
      <c r="A18" s="597" t="s">
        <v>1372</v>
      </c>
      <c r="B18" s="598"/>
      <c r="C18" s="598"/>
      <c r="D18" s="598"/>
      <c r="E18" s="598"/>
      <c r="F18" s="598"/>
      <c r="G18" s="598"/>
      <c r="H18" s="599"/>
      <c r="I18" s="290" t="s">
        <v>1429</v>
      </c>
      <c r="J18" s="290" t="s">
        <v>1429</v>
      </c>
      <c r="K18" s="600">
        <v>1199.1</v>
      </c>
      <c r="L18" s="601">
        <v>465</v>
      </c>
      <c r="M18" s="601">
        <v>377.2</v>
      </c>
      <c r="N18" s="601">
        <v>0</v>
      </c>
      <c r="O18" s="601">
        <v>89.8</v>
      </c>
      <c r="P18" s="296">
        <v>377.2</v>
      </c>
      <c r="Q18" s="296">
        <v>-100</v>
      </c>
      <c r="R18" s="587" t="s">
        <v>1636</v>
      </c>
    </row>
    <row r="19" spans="1:18" s="145" customFormat="1" ht="18.75" customHeight="1">
      <c r="A19" s="574" t="s">
        <v>1431</v>
      </c>
      <c r="B19" s="575"/>
      <c r="C19" s="575"/>
      <c r="D19" s="575"/>
      <c r="E19" s="575"/>
      <c r="F19" s="575"/>
      <c r="G19" s="575"/>
      <c r="H19" s="577"/>
      <c r="I19" s="578">
        <v>57731.2</v>
      </c>
      <c r="J19" s="578">
        <v>62981.7</v>
      </c>
      <c r="K19" s="605">
        <v>68176.1</v>
      </c>
      <c r="L19" s="606">
        <v>81323.1</v>
      </c>
      <c r="M19" s="606">
        <v>206692.4</v>
      </c>
      <c r="N19" s="606">
        <v>250816.7</v>
      </c>
      <c r="O19" s="606">
        <v>277681</v>
      </c>
      <c r="P19" s="580">
        <v>206692.4</v>
      </c>
      <c r="Q19" s="580">
        <v>21.347809595321365</v>
      </c>
      <c r="R19" s="602">
        <v>10.710730186626321</v>
      </c>
    </row>
    <row r="20" spans="1:18" s="60" customFormat="1" ht="18" customHeight="1">
      <c r="A20" s="582" t="s">
        <v>1369</v>
      </c>
      <c r="B20" s="583"/>
      <c r="C20" s="583"/>
      <c r="D20" s="583"/>
      <c r="E20" s="583"/>
      <c r="F20" s="583"/>
      <c r="G20" s="583"/>
      <c r="H20" s="607" t="s">
        <v>1429</v>
      </c>
      <c r="I20" s="59" t="s">
        <v>1429</v>
      </c>
      <c r="J20" s="59" t="s">
        <v>1429</v>
      </c>
      <c r="K20" s="608">
        <v>48015.1</v>
      </c>
      <c r="L20" s="289">
        <v>53109.1</v>
      </c>
      <c r="M20" s="289">
        <v>119569</v>
      </c>
      <c r="N20" s="289">
        <v>146248.9</v>
      </c>
      <c r="O20" s="289">
        <v>166013.6</v>
      </c>
      <c r="P20" s="294">
        <v>119569</v>
      </c>
      <c r="Q20" s="294">
        <v>22.313392267226433</v>
      </c>
      <c r="R20" s="587">
        <v>13.514426433292812</v>
      </c>
    </row>
    <row r="21" spans="1:18" s="60" customFormat="1" ht="18" customHeight="1">
      <c r="A21" s="582" t="s">
        <v>1370</v>
      </c>
      <c r="B21" s="583"/>
      <c r="C21" s="583"/>
      <c r="D21" s="583"/>
      <c r="E21" s="583"/>
      <c r="F21" s="583"/>
      <c r="G21" s="583"/>
      <c r="H21" s="607" t="s">
        <v>1429</v>
      </c>
      <c r="I21" s="59" t="s">
        <v>1429</v>
      </c>
      <c r="J21" s="59" t="s">
        <v>1429</v>
      </c>
      <c r="K21" s="608">
        <v>9869.6</v>
      </c>
      <c r="L21" s="289">
        <v>13636.4</v>
      </c>
      <c r="M21" s="289">
        <v>62730.4</v>
      </c>
      <c r="N21" s="289">
        <v>75956.2</v>
      </c>
      <c r="O21" s="289">
        <v>87889</v>
      </c>
      <c r="P21" s="294">
        <v>62730.4</v>
      </c>
      <c r="Q21" s="294">
        <v>21.08355757336156</v>
      </c>
      <c r="R21" s="587">
        <v>15.710106614074945</v>
      </c>
    </row>
    <row r="22" spans="1:18" s="60" customFormat="1" ht="18" customHeight="1">
      <c r="A22" s="582" t="s">
        <v>1372</v>
      </c>
      <c r="B22" s="583"/>
      <c r="C22" s="583"/>
      <c r="D22" s="583"/>
      <c r="E22" s="583"/>
      <c r="F22" s="583"/>
      <c r="G22" s="583"/>
      <c r="H22" s="607" t="s">
        <v>1429</v>
      </c>
      <c r="I22" s="59" t="s">
        <v>1429</v>
      </c>
      <c r="J22" s="59" t="s">
        <v>1429</v>
      </c>
      <c r="K22" s="608">
        <v>8901.1</v>
      </c>
      <c r="L22" s="289">
        <v>12270.9</v>
      </c>
      <c r="M22" s="289">
        <v>18803.2</v>
      </c>
      <c r="N22" s="289">
        <v>18432.3</v>
      </c>
      <c r="O22" s="289">
        <v>17220.5</v>
      </c>
      <c r="P22" s="294">
        <v>18803.2</v>
      </c>
      <c r="Q22" s="294">
        <v>-1.9725365895166789</v>
      </c>
      <c r="R22" s="587">
        <v>-6.574328759840071</v>
      </c>
    </row>
    <row r="23" spans="1:18" s="60" customFormat="1" ht="18" customHeight="1">
      <c r="A23" s="597" t="s">
        <v>1564</v>
      </c>
      <c r="B23" s="598"/>
      <c r="C23" s="598"/>
      <c r="D23" s="598"/>
      <c r="E23" s="598"/>
      <c r="F23" s="598"/>
      <c r="G23" s="598"/>
      <c r="H23" s="599">
        <v>1567.5</v>
      </c>
      <c r="I23" s="600">
        <v>1370.9</v>
      </c>
      <c r="J23" s="600">
        <v>1583.4</v>
      </c>
      <c r="K23" s="609">
        <v>1390.3</v>
      </c>
      <c r="L23" s="610">
        <v>2306.7</v>
      </c>
      <c r="M23" s="610">
        <v>5589.8</v>
      </c>
      <c r="N23" s="610">
        <v>10179.3</v>
      </c>
      <c r="O23" s="610">
        <v>6557.9</v>
      </c>
      <c r="P23" s="296">
        <v>5589.8</v>
      </c>
      <c r="Q23" s="296">
        <v>82.10490536334035</v>
      </c>
      <c r="R23" s="587">
        <v>-35.576120165433764</v>
      </c>
    </row>
    <row r="24" spans="1:18" s="145" customFormat="1" ht="24" customHeight="1">
      <c r="A24" s="574" t="s">
        <v>1433</v>
      </c>
      <c r="B24" s="575"/>
      <c r="C24" s="575"/>
      <c r="D24" s="575"/>
      <c r="E24" s="575"/>
      <c r="F24" s="575"/>
      <c r="G24" s="575"/>
      <c r="H24" s="577">
        <v>46626.2</v>
      </c>
      <c r="I24" s="578">
        <v>50405.6</v>
      </c>
      <c r="J24" s="578">
        <v>58222.7</v>
      </c>
      <c r="K24" s="578">
        <v>65413.3</v>
      </c>
      <c r="L24" s="579">
        <v>72483.8</v>
      </c>
      <c r="M24" s="579">
        <v>172336.3</v>
      </c>
      <c r="N24" s="579">
        <v>210084.9</v>
      </c>
      <c r="O24" s="579">
        <v>227052.8</v>
      </c>
      <c r="P24" s="580">
        <v>172336.3</v>
      </c>
      <c r="Q24" s="580">
        <v>21.904032986666195</v>
      </c>
      <c r="R24" s="602">
        <v>8.076687091742457</v>
      </c>
    </row>
    <row r="25" spans="1:18" s="60" customFormat="1" ht="18" customHeight="1">
      <c r="A25" s="582" t="s">
        <v>1374</v>
      </c>
      <c r="B25" s="583"/>
      <c r="C25" s="583"/>
      <c r="D25" s="583"/>
      <c r="E25" s="583"/>
      <c r="F25" s="583"/>
      <c r="G25" s="583"/>
      <c r="H25" s="585">
        <v>42141.4</v>
      </c>
      <c r="I25" s="603">
        <v>45599.7</v>
      </c>
      <c r="J25" s="603">
        <v>51810.2</v>
      </c>
      <c r="K25" s="603">
        <v>58704.6</v>
      </c>
      <c r="L25" s="604">
        <v>59024.9</v>
      </c>
      <c r="M25" s="604">
        <v>143474.5</v>
      </c>
      <c r="N25" s="604">
        <v>179945.8</v>
      </c>
      <c r="O25" s="604">
        <v>200789.1</v>
      </c>
      <c r="P25" s="294">
        <v>143474.5</v>
      </c>
      <c r="Q25" s="294">
        <v>25.420057222712032</v>
      </c>
      <c r="R25" s="587">
        <v>11.583098910894279</v>
      </c>
    </row>
    <row r="26" spans="1:18" s="60" customFormat="1" ht="18" customHeight="1">
      <c r="A26" s="582" t="s">
        <v>1434</v>
      </c>
      <c r="B26" s="583"/>
      <c r="C26" s="583"/>
      <c r="D26" s="583"/>
      <c r="E26" s="583"/>
      <c r="F26" s="583"/>
      <c r="G26" s="583"/>
      <c r="H26" s="585">
        <v>3024.2</v>
      </c>
      <c r="I26" s="603">
        <v>1555.5</v>
      </c>
      <c r="J26" s="603">
        <v>4520.5</v>
      </c>
      <c r="K26" s="603">
        <v>4859.2</v>
      </c>
      <c r="L26" s="604">
        <v>8053.4</v>
      </c>
      <c r="M26" s="604">
        <v>24400.5</v>
      </c>
      <c r="N26" s="604">
        <v>25225.9</v>
      </c>
      <c r="O26" s="604">
        <v>26207.6</v>
      </c>
      <c r="P26" s="294">
        <v>24400.5</v>
      </c>
      <c r="Q26" s="294">
        <v>3.3827175672629863</v>
      </c>
      <c r="R26" s="587">
        <v>3.8916351844730883</v>
      </c>
    </row>
    <row r="27" spans="1:18" s="60" customFormat="1" ht="18" customHeight="1">
      <c r="A27" s="582" t="s">
        <v>1375</v>
      </c>
      <c r="B27" s="583"/>
      <c r="C27" s="583"/>
      <c r="D27" s="583"/>
      <c r="E27" s="583"/>
      <c r="F27" s="583"/>
      <c r="G27" s="583"/>
      <c r="H27" s="585">
        <v>1972</v>
      </c>
      <c r="I27" s="603">
        <v>2675</v>
      </c>
      <c r="J27" s="603">
        <v>1360.5</v>
      </c>
      <c r="K27" s="603">
        <v>1306.3</v>
      </c>
      <c r="L27" s="604">
        <v>1804.1</v>
      </c>
      <c r="M27" s="604">
        <v>445.8</v>
      </c>
      <c r="N27" s="604">
        <v>6032.3</v>
      </c>
      <c r="O27" s="604">
        <v>1491.5</v>
      </c>
      <c r="P27" s="294">
        <v>445.8</v>
      </c>
      <c r="Q27" s="294">
        <v>1253.140421713773</v>
      </c>
      <c r="R27" s="587">
        <v>-75.27477081710128</v>
      </c>
    </row>
    <row r="28" spans="1:18" s="60" customFormat="1" ht="18" customHeight="1">
      <c r="A28" s="582" t="s">
        <v>1435</v>
      </c>
      <c r="B28" s="583"/>
      <c r="C28" s="583"/>
      <c r="D28" s="583"/>
      <c r="E28" s="583"/>
      <c r="F28" s="583"/>
      <c r="G28" s="583"/>
      <c r="H28" s="585">
        <v>-495</v>
      </c>
      <c r="I28" s="603">
        <v>423.7</v>
      </c>
      <c r="J28" s="603">
        <v>420.4</v>
      </c>
      <c r="K28" s="603">
        <v>269.2</v>
      </c>
      <c r="L28" s="604">
        <v>-556.6</v>
      </c>
      <c r="M28" s="604">
        <v>-57.9</v>
      </c>
      <c r="N28" s="604">
        <v>85.8</v>
      </c>
      <c r="O28" s="604">
        <v>59.6</v>
      </c>
      <c r="P28" s="294">
        <v>-57.9</v>
      </c>
      <c r="Q28" s="294">
        <v>-248.1865284974093</v>
      </c>
      <c r="R28" s="587">
        <v>-30.536130536130543</v>
      </c>
    </row>
    <row r="29" spans="1:18" s="60" customFormat="1" ht="18" customHeight="1">
      <c r="A29" s="582" t="s">
        <v>1436</v>
      </c>
      <c r="B29" s="583"/>
      <c r="C29" s="583"/>
      <c r="D29" s="583"/>
      <c r="E29" s="583"/>
      <c r="F29" s="583"/>
      <c r="G29" s="583"/>
      <c r="H29" s="585">
        <v>-16.4</v>
      </c>
      <c r="I29" s="603">
        <v>151.7</v>
      </c>
      <c r="J29" s="603">
        <v>111.1</v>
      </c>
      <c r="K29" s="603">
        <v>274</v>
      </c>
      <c r="L29" s="604">
        <v>276.8</v>
      </c>
      <c r="M29" s="604">
        <v>287.2</v>
      </c>
      <c r="N29" s="604">
        <v>-307.9</v>
      </c>
      <c r="O29" s="604">
        <v>2.6</v>
      </c>
      <c r="P29" s="294">
        <v>287.2</v>
      </c>
      <c r="Q29" s="294">
        <v>-207.20752089136488</v>
      </c>
      <c r="R29" s="587">
        <v>-100.84443000974342</v>
      </c>
    </row>
    <row r="30" spans="1:18" s="60" customFormat="1" ht="18" customHeight="1">
      <c r="A30" s="597" t="s">
        <v>1437</v>
      </c>
      <c r="B30" s="598"/>
      <c r="C30" s="598"/>
      <c r="D30" s="598"/>
      <c r="E30" s="598"/>
      <c r="F30" s="598"/>
      <c r="G30" s="598"/>
      <c r="H30" s="585"/>
      <c r="I30" s="603"/>
      <c r="J30" s="611" t="s">
        <v>1636</v>
      </c>
      <c r="K30" s="611" t="s">
        <v>1636</v>
      </c>
      <c r="L30" s="604">
        <v>3881.2</v>
      </c>
      <c r="M30" s="604">
        <v>3786.2</v>
      </c>
      <c r="N30" s="604">
        <v>-897</v>
      </c>
      <c r="O30" s="604">
        <v>-1497.6</v>
      </c>
      <c r="P30" s="294">
        <v>3786.2</v>
      </c>
      <c r="Q30" s="294">
        <v>-123.69129998415298</v>
      </c>
      <c r="R30" s="587">
        <v>66.95652173913044</v>
      </c>
    </row>
    <row r="31" spans="1:18" s="145" customFormat="1" ht="21.75" customHeight="1">
      <c r="A31" s="612" t="s">
        <v>1376</v>
      </c>
      <c r="B31" s="613"/>
      <c r="C31" s="613"/>
      <c r="D31" s="613"/>
      <c r="E31" s="613"/>
      <c r="F31" s="613"/>
      <c r="G31" s="614"/>
      <c r="H31" s="615">
        <v>46626.2</v>
      </c>
      <c r="I31" s="616">
        <v>-7325.600000000013</v>
      </c>
      <c r="J31" s="616">
        <v>-4759.000000000007</v>
      </c>
      <c r="K31" s="616">
        <v>-2762.80000000001</v>
      </c>
      <c r="L31" s="616">
        <v>-8839.299999999988</v>
      </c>
      <c r="M31" s="616">
        <v>-34356.1</v>
      </c>
      <c r="N31" s="616">
        <v>-40731.8</v>
      </c>
      <c r="O31" s="616">
        <v>-50628.2</v>
      </c>
      <c r="P31" s="377">
        <v>-34356.1</v>
      </c>
      <c r="Q31" s="377">
        <v>18.55769426681144</v>
      </c>
      <c r="R31" s="617">
        <v>24.296495612764417</v>
      </c>
    </row>
    <row r="32" spans="1:18" s="145" customFormat="1" ht="18.75" customHeight="1">
      <c r="A32" s="574" t="s">
        <v>1377</v>
      </c>
      <c r="B32" s="589"/>
      <c r="C32" s="589"/>
      <c r="D32" s="589"/>
      <c r="E32" s="589"/>
      <c r="F32" s="589"/>
      <c r="G32" s="589"/>
      <c r="H32" s="618">
        <v>11326.4</v>
      </c>
      <c r="I32" s="618">
        <v>7325.6</v>
      </c>
      <c r="J32" s="618">
        <v>4759</v>
      </c>
      <c r="K32" s="618">
        <v>2762.8</v>
      </c>
      <c r="L32" s="618">
        <v>8839.3</v>
      </c>
      <c r="M32" s="618">
        <v>34356.061</v>
      </c>
      <c r="N32" s="618">
        <v>40731.8</v>
      </c>
      <c r="O32" s="618">
        <v>50628.2</v>
      </c>
      <c r="P32" s="580">
        <v>34356.061</v>
      </c>
      <c r="Q32" s="580">
        <v>18.557828850053568</v>
      </c>
      <c r="R32" s="581">
        <v>24.29649561276446</v>
      </c>
    </row>
    <row r="33" spans="1:22" s="60" customFormat="1" ht="18" customHeight="1">
      <c r="A33" s="582" t="s">
        <v>1378</v>
      </c>
      <c r="B33" s="583"/>
      <c r="C33" s="583"/>
      <c r="D33" s="583"/>
      <c r="E33" s="583"/>
      <c r="F33" s="583"/>
      <c r="G33" s="95"/>
      <c r="H33" s="619">
        <v>7939.5</v>
      </c>
      <c r="I33" s="619">
        <v>4790.1</v>
      </c>
      <c r="J33" s="619">
        <v>-2461.2</v>
      </c>
      <c r="K33" s="619">
        <v>840.4999999999994</v>
      </c>
      <c r="L33" s="604">
        <v>5413</v>
      </c>
      <c r="M33" s="604">
        <v>30629.661000000004</v>
      </c>
      <c r="N33" s="604">
        <v>36527.8</v>
      </c>
      <c r="O33" s="604">
        <v>45694</v>
      </c>
      <c r="P33" s="294">
        <v>30629.661000000004</v>
      </c>
      <c r="Q33" s="294">
        <v>19.256298657696533</v>
      </c>
      <c r="R33" s="587">
        <v>25.093764201512258</v>
      </c>
      <c r="T33" s="56"/>
      <c r="U33" s="56"/>
      <c r="V33" s="56"/>
    </row>
    <row r="34" spans="1:18" s="60" customFormat="1" ht="18" customHeight="1">
      <c r="A34" s="582" t="s">
        <v>1438</v>
      </c>
      <c r="B34" s="583"/>
      <c r="C34" s="583"/>
      <c r="D34" s="583"/>
      <c r="E34" s="583"/>
      <c r="F34" s="583"/>
      <c r="G34" s="95"/>
      <c r="H34" s="620"/>
      <c r="I34" s="619"/>
      <c r="J34" s="619"/>
      <c r="K34" s="619">
        <v>6858.1</v>
      </c>
      <c r="L34" s="604">
        <v>9097.5</v>
      </c>
      <c r="M34" s="604">
        <v>18417.061</v>
      </c>
      <c r="N34" s="604">
        <v>29914</v>
      </c>
      <c r="O34" s="604">
        <v>33680</v>
      </c>
      <c r="P34" s="294">
        <v>18417.061</v>
      </c>
      <c r="Q34" s="294">
        <v>62.42548145982681</v>
      </c>
      <c r="R34" s="587">
        <v>12.589423012636217</v>
      </c>
    </row>
    <row r="35" spans="1:18" s="594" customFormat="1" ht="18" customHeight="1">
      <c r="A35" s="591" t="s">
        <v>1439</v>
      </c>
      <c r="B35" s="592"/>
      <c r="C35" s="592"/>
      <c r="D35" s="592"/>
      <c r="E35" s="592"/>
      <c r="F35" s="592"/>
      <c r="G35" s="95"/>
      <c r="H35" s="593">
        <v>1500</v>
      </c>
      <c r="I35" s="621">
        <v>0</v>
      </c>
      <c r="J35" s="595">
        <v>2700</v>
      </c>
      <c r="K35" s="595">
        <v>5141.2</v>
      </c>
      <c r="L35" s="596">
        <v>8097.5</v>
      </c>
      <c r="M35" s="596">
        <v>9000</v>
      </c>
      <c r="N35" s="596">
        <v>19929.85</v>
      </c>
      <c r="O35" s="596">
        <v>14996.6</v>
      </c>
      <c r="P35" s="622">
        <v>9000</v>
      </c>
      <c r="Q35" s="294">
        <v>121.44277777777774</v>
      </c>
      <c r="R35" s="587">
        <v>-24.753071397928224</v>
      </c>
    </row>
    <row r="36" spans="1:18" s="594" customFormat="1" ht="18" customHeight="1">
      <c r="A36" s="591" t="s">
        <v>1440</v>
      </c>
      <c r="B36" s="592"/>
      <c r="C36" s="592"/>
      <c r="D36" s="592"/>
      <c r="E36" s="592"/>
      <c r="F36" s="592"/>
      <c r="G36" s="592"/>
      <c r="H36" s="593">
        <v>3872.1</v>
      </c>
      <c r="I36" s="621">
        <v>2000</v>
      </c>
      <c r="J36" s="595">
        <v>0</v>
      </c>
      <c r="K36" s="595">
        <v>1500</v>
      </c>
      <c r="L36" s="596">
        <v>750</v>
      </c>
      <c r="M36" s="596">
        <v>7750</v>
      </c>
      <c r="N36" s="596">
        <v>9040.9</v>
      </c>
      <c r="O36" s="596">
        <v>8000</v>
      </c>
      <c r="P36" s="622">
        <v>7750</v>
      </c>
      <c r="Q36" s="294">
        <v>16.656774193548387</v>
      </c>
      <c r="R36" s="587">
        <v>-11.513234301894713</v>
      </c>
    </row>
    <row r="37" spans="1:18" s="594" customFormat="1" ht="18" customHeight="1">
      <c r="A37" s="591" t="s">
        <v>1441</v>
      </c>
      <c r="B37" s="592"/>
      <c r="C37" s="592"/>
      <c r="D37" s="592"/>
      <c r="E37" s="592"/>
      <c r="F37" s="592"/>
      <c r="G37" s="592"/>
      <c r="H37" s="593">
        <v>0</v>
      </c>
      <c r="I37" s="621">
        <v>0</v>
      </c>
      <c r="J37" s="595">
        <v>400</v>
      </c>
      <c r="K37" s="595">
        <v>216.9</v>
      </c>
      <c r="L37" s="596">
        <v>0</v>
      </c>
      <c r="M37" s="596">
        <v>0</v>
      </c>
      <c r="N37" s="596">
        <v>0</v>
      </c>
      <c r="O37" s="596">
        <v>10680</v>
      </c>
      <c r="P37" s="622">
        <v>0</v>
      </c>
      <c r="Q37" s="294" t="s">
        <v>1636</v>
      </c>
      <c r="R37" s="587" t="s">
        <v>1636</v>
      </c>
    </row>
    <row r="38" spans="1:18" s="594" customFormat="1" ht="18" customHeight="1">
      <c r="A38" s="591" t="s">
        <v>1442</v>
      </c>
      <c r="B38" s="592"/>
      <c r="C38" s="592"/>
      <c r="D38" s="592"/>
      <c r="E38" s="592"/>
      <c r="F38" s="592"/>
      <c r="G38" s="592"/>
      <c r="H38" s="593">
        <v>628.1</v>
      </c>
      <c r="I38" s="621">
        <v>303</v>
      </c>
      <c r="J38" s="595">
        <v>247.8</v>
      </c>
      <c r="K38" s="595">
        <v>0</v>
      </c>
      <c r="L38" s="596">
        <v>250</v>
      </c>
      <c r="M38" s="596">
        <v>1667.0610000000001</v>
      </c>
      <c r="N38" s="596">
        <v>943.25</v>
      </c>
      <c r="O38" s="596">
        <v>3.4</v>
      </c>
      <c r="P38" s="622">
        <v>1667.0610000000001</v>
      </c>
      <c r="Q38" s="294">
        <v>-43.418387209586214</v>
      </c>
      <c r="R38" s="587">
        <v>-99.63954412934005</v>
      </c>
    </row>
    <row r="39" spans="1:18" s="594" customFormat="1" ht="18" customHeight="1">
      <c r="A39" s="591" t="s">
        <v>1443</v>
      </c>
      <c r="B39" s="592"/>
      <c r="C39" s="592"/>
      <c r="D39" s="592"/>
      <c r="E39" s="592"/>
      <c r="F39" s="592"/>
      <c r="G39" s="592"/>
      <c r="H39" s="593">
        <v>1988.7</v>
      </c>
      <c r="I39" s="595">
        <v>2409.3</v>
      </c>
      <c r="J39" s="595">
        <v>-4697</v>
      </c>
      <c r="K39" s="595">
        <v>-5847.5</v>
      </c>
      <c r="L39" s="596">
        <v>-3392.4</v>
      </c>
      <c r="M39" s="596">
        <v>12782.2</v>
      </c>
      <c r="N39" s="596">
        <v>7875.7</v>
      </c>
      <c r="O39" s="596">
        <v>13011.2</v>
      </c>
      <c r="P39" s="622">
        <v>12782.2</v>
      </c>
      <c r="Q39" s="294">
        <v>-38.3854109621192</v>
      </c>
      <c r="R39" s="587">
        <v>65.2069022436101</v>
      </c>
    </row>
    <row r="40" spans="1:18" s="594" customFormat="1" ht="18" customHeight="1">
      <c r="A40" s="591" t="s">
        <v>1444</v>
      </c>
      <c r="B40" s="592"/>
      <c r="C40" s="592"/>
      <c r="D40" s="592"/>
      <c r="E40" s="592"/>
      <c r="F40" s="592"/>
      <c r="G40" s="592"/>
      <c r="H40" s="593">
        <v>-49.4</v>
      </c>
      <c r="I40" s="595">
        <v>77.8</v>
      </c>
      <c r="J40" s="595">
        <v>-1112</v>
      </c>
      <c r="K40" s="595">
        <v>-170.1</v>
      </c>
      <c r="L40" s="596">
        <v>-292.1</v>
      </c>
      <c r="M40" s="596">
        <v>-569.6</v>
      </c>
      <c r="N40" s="596">
        <v>-1261.9</v>
      </c>
      <c r="O40" s="596">
        <v>-997.2</v>
      </c>
      <c r="P40" s="622">
        <v>-569.6</v>
      </c>
      <c r="Q40" s="294">
        <v>121.54143258426967</v>
      </c>
      <c r="R40" s="587">
        <v>-20.976305570964414</v>
      </c>
    </row>
    <row r="41" spans="1:18" s="60" customFormat="1" ht="18" customHeight="1" thickBot="1">
      <c r="A41" s="623" t="s">
        <v>1445</v>
      </c>
      <c r="B41" s="624"/>
      <c r="C41" s="624"/>
      <c r="D41" s="624"/>
      <c r="E41" s="624"/>
      <c r="F41" s="624"/>
      <c r="G41" s="624"/>
      <c r="H41" s="625">
        <v>3386.9</v>
      </c>
      <c r="I41" s="626">
        <v>2535.5</v>
      </c>
      <c r="J41" s="626">
        <v>7220.2</v>
      </c>
      <c r="K41" s="626">
        <v>1922.3</v>
      </c>
      <c r="L41" s="627">
        <v>3426.3</v>
      </c>
      <c r="M41" s="627">
        <v>3726.4</v>
      </c>
      <c r="N41" s="627">
        <v>4204</v>
      </c>
      <c r="O41" s="627">
        <v>4934.2</v>
      </c>
      <c r="P41" s="295">
        <v>3726.4</v>
      </c>
      <c r="Q41" s="295">
        <v>12.816659510519528</v>
      </c>
      <c r="R41" s="628">
        <v>17.369172216936263</v>
      </c>
    </row>
    <row r="42" spans="1:22" ht="38.25" customHeight="1" thickTop="1">
      <c r="A42" s="1699" t="s">
        <v>1965</v>
      </c>
      <c r="B42" s="1699"/>
      <c r="C42" s="1699"/>
      <c r="D42" s="1699"/>
      <c r="E42" s="1699"/>
      <c r="F42" s="1699"/>
      <c r="G42" s="1699"/>
      <c r="H42" s="1699"/>
      <c r="I42" s="1699"/>
      <c r="J42" s="1699"/>
      <c r="K42" s="1699"/>
      <c r="L42" s="1699"/>
      <c r="M42" s="1699"/>
      <c r="N42" s="1699"/>
      <c r="O42" s="1699"/>
      <c r="P42" s="1699"/>
      <c r="Q42" s="1699"/>
      <c r="R42" s="1699"/>
      <c r="S42" s="1167"/>
      <c r="T42" s="1167"/>
      <c r="U42" s="1167"/>
      <c r="V42" s="1167"/>
    </row>
    <row r="43" spans="1:22" ht="12.75">
      <c r="A43" s="1545" t="s">
        <v>628</v>
      </c>
      <c r="B43" s="1546"/>
      <c r="C43" s="1546"/>
      <c r="D43" s="1546"/>
      <c r="E43" s="1546"/>
      <c r="F43" s="1546"/>
      <c r="G43" s="1546"/>
      <c r="H43" s="1546"/>
      <c r="I43" s="85"/>
      <c r="J43" s="85"/>
      <c r="K43" s="85"/>
      <c r="L43" s="85"/>
      <c r="M43" s="85"/>
      <c r="N43" s="85"/>
      <c r="S43" s="112"/>
      <c r="T43" s="112"/>
      <c r="U43" s="112"/>
      <c r="V43" s="112"/>
    </row>
    <row r="44" spans="1:22" ht="12.75">
      <c r="A44" s="1545" t="s">
        <v>629</v>
      </c>
      <c r="B44" s="1545"/>
      <c r="C44" s="1545"/>
      <c r="D44" s="1545"/>
      <c r="E44" s="1545"/>
      <c r="F44" s="1545"/>
      <c r="G44" s="1545"/>
      <c r="H44" s="1545"/>
      <c r="I44" s="85"/>
      <c r="J44" s="85"/>
      <c r="K44" s="85"/>
      <c r="L44" s="85"/>
      <c r="M44" s="85"/>
      <c r="N44" s="85"/>
      <c r="S44" s="112"/>
      <c r="T44" s="112"/>
      <c r="U44" s="112"/>
      <c r="V44" s="112"/>
    </row>
    <row r="45" spans="1:22" ht="12.75">
      <c r="A45" s="1547" t="s">
        <v>630</v>
      </c>
      <c r="B45" s="1548"/>
      <c r="C45" s="1548"/>
      <c r="D45" s="1548"/>
      <c r="E45" s="1548"/>
      <c r="F45" s="1548"/>
      <c r="G45" s="1548"/>
      <c r="H45" s="1548"/>
      <c r="I45" s="85"/>
      <c r="J45" s="85"/>
      <c r="K45" s="85"/>
      <c r="L45" s="85"/>
      <c r="M45" s="85"/>
      <c r="N45" s="85"/>
      <c r="S45" s="112"/>
      <c r="T45" s="112"/>
      <c r="U45" s="112"/>
      <c r="V45" s="112"/>
    </row>
    <row r="46" spans="1:22" ht="12.75">
      <c r="A46" s="1548" t="s">
        <v>631</v>
      </c>
      <c r="B46" s="1548"/>
      <c r="C46" s="1548"/>
      <c r="D46" s="1548"/>
      <c r="E46" s="1548"/>
      <c r="F46" s="1548"/>
      <c r="G46" s="1548"/>
      <c r="H46" s="1548"/>
      <c r="I46" s="85"/>
      <c r="J46" s="85"/>
      <c r="K46" s="85"/>
      <c r="L46" s="85"/>
      <c r="M46" s="85"/>
      <c r="N46" s="85"/>
      <c r="S46" s="112"/>
      <c r="T46" s="112"/>
      <c r="U46" s="112"/>
      <c r="V46" s="112"/>
    </row>
    <row r="47" spans="1:22" ht="12.75">
      <c r="A47" s="85" t="s">
        <v>1948</v>
      </c>
      <c r="S47" s="112"/>
      <c r="T47" s="112"/>
      <c r="U47" s="112"/>
      <c r="V47" s="112"/>
    </row>
  </sheetData>
  <mergeCells count="8">
    <mergeCell ref="A1:R1"/>
    <mergeCell ref="A2:R2"/>
    <mergeCell ref="A3:R3"/>
    <mergeCell ref="A4:R4"/>
    <mergeCell ref="A6:A7"/>
    <mergeCell ref="I6:O6"/>
    <mergeCell ref="P6:R6"/>
    <mergeCell ref="A42:R42"/>
  </mergeCells>
  <printOptions horizontalCentered="1"/>
  <pageMargins left="0.75" right="0.75" top="1" bottom="1" header="0.5" footer="0.5"/>
  <pageSetup fitToHeight="1" fitToWidth="1" horizontalDpi="600" verticalDpi="600" orientation="portrait" scale="7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9"/>
  <sheetViews>
    <sheetView workbookViewId="0" topLeftCell="B1">
      <selection activeCell="K4" sqref="K4"/>
    </sheetView>
  </sheetViews>
  <sheetFormatPr defaultColWidth="9.140625" defaultRowHeight="12.75"/>
  <cols>
    <col min="1" max="1" width="0" style="112" hidden="1" customWidth="1"/>
    <col min="2" max="2" width="2.28125" style="182" customWidth="1"/>
    <col min="3" max="3" width="37.140625" style="112" customWidth="1"/>
    <col min="4" max="4" width="9.140625" style="112" customWidth="1"/>
    <col min="5" max="5" width="8.57421875" style="112" customWidth="1"/>
    <col min="6" max="6" width="9.57421875" style="112" customWidth="1"/>
    <col min="7" max="7" width="8.57421875" style="112" customWidth="1"/>
    <col min="8" max="8" width="10.421875" style="112" bestFit="1" customWidth="1"/>
    <col min="9" max="9" width="9.28125" style="112" bestFit="1" customWidth="1"/>
    <col min="10" max="16384" width="9.140625" style="112" customWidth="1"/>
  </cols>
  <sheetData>
    <row r="1" spans="2:11" ht="12.75">
      <c r="B1" s="1610" t="s">
        <v>1604</v>
      </c>
      <c r="C1" s="1610"/>
      <c r="D1" s="1610"/>
      <c r="E1" s="1610"/>
      <c r="F1" s="1610"/>
      <c r="G1" s="1610"/>
      <c r="H1" s="1610"/>
      <c r="I1" s="1610"/>
      <c r="J1" s="1610"/>
      <c r="K1" s="1610"/>
    </row>
    <row r="2" spans="2:11" ht="15.75">
      <c r="B2" s="1609" t="s">
        <v>515</v>
      </c>
      <c r="C2" s="1609"/>
      <c r="D2" s="1609"/>
      <c r="E2" s="1609"/>
      <c r="F2" s="1609"/>
      <c r="G2" s="1609"/>
      <c r="H2" s="1609"/>
      <c r="I2" s="1609"/>
      <c r="J2" s="1609"/>
      <c r="K2" s="1609"/>
    </row>
    <row r="3" spans="2:11" ht="13.5" thickBot="1">
      <c r="B3" s="277"/>
      <c r="C3" s="18"/>
      <c r="D3" s="46"/>
      <c r="E3" s="18"/>
      <c r="F3" s="18"/>
      <c r="G3" s="18"/>
      <c r="H3" s="18"/>
      <c r="K3" s="545" t="s">
        <v>1952</v>
      </c>
    </row>
    <row r="4" spans="2:11" ht="13.5" thickTop="1">
      <c r="B4" s="546"/>
      <c r="C4" s="547"/>
      <c r="D4" s="548" t="s">
        <v>1500</v>
      </c>
      <c r="E4" s="548" t="s">
        <v>129</v>
      </c>
      <c r="F4" s="548" t="s">
        <v>1509</v>
      </c>
      <c r="G4" s="548" t="s">
        <v>129</v>
      </c>
      <c r="H4" s="548" t="s">
        <v>31</v>
      </c>
      <c r="I4" s="549" t="s">
        <v>129</v>
      </c>
      <c r="J4" s="548" t="s">
        <v>1686</v>
      </c>
      <c r="K4" s="549" t="s">
        <v>129</v>
      </c>
    </row>
    <row r="5" spans="2:11" s="206" customFormat="1" ht="12.75">
      <c r="B5" s="550" t="s">
        <v>130</v>
      </c>
      <c r="C5" s="280" t="s">
        <v>131</v>
      </c>
      <c r="D5" s="279">
        <v>20496.4</v>
      </c>
      <c r="E5" s="203">
        <v>2.512850892378129</v>
      </c>
      <c r="F5" s="279">
        <v>18417.1</v>
      </c>
      <c r="G5" s="203">
        <v>1.857843325655661</v>
      </c>
      <c r="H5" s="279">
        <v>29914.1</v>
      </c>
      <c r="I5" s="551">
        <f>H5/H$28%</f>
        <v>2.5526052963575663</v>
      </c>
      <c r="J5" s="279">
        <v>33680</v>
      </c>
      <c r="K5" s="551">
        <v>2.500713167276026</v>
      </c>
    </row>
    <row r="6" spans="2:11" ht="12.75">
      <c r="B6" s="321"/>
      <c r="C6" s="552" t="s">
        <v>132</v>
      </c>
      <c r="D6" s="245">
        <v>12500</v>
      </c>
      <c r="E6" s="410">
        <v>1.5324952750105683</v>
      </c>
      <c r="F6" s="245">
        <v>9000</v>
      </c>
      <c r="G6" s="410">
        <v>0.9078839736386809</v>
      </c>
      <c r="H6" s="245">
        <v>19929.9</v>
      </c>
      <c r="I6" s="685">
        <f aca="true" t="shared" si="0" ref="I6:I28">H6/H$28%</f>
        <v>1.7006417808283274</v>
      </c>
      <c r="J6" s="245">
        <v>14996.6</v>
      </c>
      <c r="K6" s="553">
        <v>1.113485602267567</v>
      </c>
    </row>
    <row r="7" spans="2:11" ht="12.75">
      <c r="B7" s="321"/>
      <c r="C7" s="552" t="s">
        <v>133</v>
      </c>
      <c r="D7" s="245">
        <v>6070</v>
      </c>
      <c r="E7" s="410">
        <v>0.7441797055451319</v>
      </c>
      <c r="F7" s="245">
        <v>7750</v>
      </c>
      <c r="G7" s="410">
        <v>0.7817889772999752</v>
      </c>
      <c r="H7" s="245">
        <v>9040.9</v>
      </c>
      <c r="I7" s="553">
        <f t="shared" si="0"/>
        <v>0.7714706183317941</v>
      </c>
      <c r="J7" s="245">
        <v>8000</v>
      </c>
      <c r="K7" s="553">
        <v>0.5939936264313601</v>
      </c>
    </row>
    <row r="8" spans="2:11" ht="12.75">
      <c r="B8" s="321"/>
      <c r="C8" s="552" t="s">
        <v>134</v>
      </c>
      <c r="D8" s="245">
        <v>0</v>
      </c>
      <c r="E8" s="410">
        <v>0</v>
      </c>
      <c r="F8" s="245">
        <v>0</v>
      </c>
      <c r="G8" s="410">
        <v>0</v>
      </c>
      <c r="H8" s="245">
        <v>0</v>
      </c>
      <c r="I8" s="553">
        <f t="shared" si="0"/>
        <v>0</v>
      </c>
      <c r="J8" s="245">
        <v>10680</v>
      </c>
      <c r="K8" s="553">
        <v>0.7929814912858657</v>
      </c>
    </row>
    <row r="9" spans="2:11" ht="12.75">
      <c r="B9" s="321"/>
      <c r="C9" s="552" t="s">
        <v>135</v>
      </c>
      <c r="D9" s="245">
        <v>1926.4</v>
      </c>
      <c r="E9" s="410">
        <v>0.2361759118224287</v>
      </c>
      <c r="F9" s="245">
        <v>1667.1</v>
      </c>
      <c r="G9" s="410">
        <v>0.168170374717005</v>
      </c>
      <c r="H9" s="245">
        <v>943.3</v>
      </c>
      <c r="I9" s="553">
        <f t="shared" si="0"/>
        <v>0.0804928971974451</v>
      </c>
      <c r="J9" s="245">
        <v>3.4</v>
      </c>
      <c r="K9" s="553">
        <v>0.000252447291233328</v>
      </c>
    </row>
    <row r="10" spans="2:11" ht="12.75">
      <c r="B10" s="321"/>
      <c r="C10" s="552" t="s">
        <v>136</v>
      </c>
      <c r="D10" s="245">
        <v>0</v>
      </c>
      <c r="E10" s="410">
        <v>0</v>
      </c>
      <c r="F10" s="245">
        <v>0</v>
      </c>
      <c r="G10" s="410">
        <v>0</v>
      </c>
      <c r="H10" s="245">
        <v>0</v>
      </c>
      <c r="I10" s="676">
        <f t="shared" si="0"/>
        <v>0</v>
      </c>
      <c r="J10" s="245">
        <v>0</v>
      </c>
      <c r="K10" s="553">
        <v>0</v>
      </c>
    </row>
    <row r="11" spans="2:11" s="206" customFormat="1" ht="12.75">
      <c r="B11" s="550" t="s">
        <v>1657</v>
      </c>
      <c r="C11" s="554" t="s">
        <v>137</v>
      </c>
      <c r="D11" s="279">
        <v>8561.36</v>
      </c>
      <c r="E11" s="203">
        <v>1.0496194998131583</v>
      </c>
      <c r="F11" s="279">
        <v>8782.47</v>
      </c>
      <c r="G11" s="203">
        <v>0.8859404179958341</v>
      </c>
      <c r="H11" s="279">
        <v>7928.04</v>
      </c>
      <c r="I11" s="551">
        <f t="shared" si="0"/>
        <v>0.6765089671337142</v>
      </c>
      <c r="J11" s="279">
        <v>6047.14</v>
      </c>
      <c r="K11" s="551">
        <v>0.4489953272672668</v>
      </c>
    </row>
    <row r="12" spans="2:11" ht="12.75">
      <c r="B12" s="321"/>
      <c r="C12" s="552" t="s">
        <v>132</v>
      </c>
      <c r="D12" s="245">
        <v>1912.32</v>
      </c>
      <c r="E12" s="410">
        <v>0.2344497091446568</v>
      </c>
      <c r="F12" s="245">
        <v>7518</v>
      </c>
      <c r="G12" s="410">
        <v>0.7583857459795115</v>
      </c>
      <c r="H12" s="245">
        <v>4401.2</v>
      </c>
      <c r="I12" s="685">
        <f t="shared" si="0"/>
        <v>0.3755595665699092</v>
      </c>
      <c r="J12" s="245">
        <v>5535.44</v>
      </c>
      <c r="K12" s="553">
        <v>0.411002009936651</v>
      </c>
    </row>
    <row r="13" spans="2:11" ht="12.75">
      <c r="B13" s="321"/>
      <c r="C13" s="552" t="s">
        <v>133</v>
      </c>
      <c r="D13" s="245">
        <v>3511.88</v>
      </c>
      <c r="E13" s="410">
        <v>0.4305551605123291</v>
      </c>
      <c r="F13" s="245">
        <v>6.93</v>
      </c>
      <c r="G13" s="410">
        <v>0.0006990706597017844</v>
      </c>
      <c r="H13" s="245">
        <v>3000</v>
      </c>
      <c r="I13" s="553">
        <f t="shared" si="0"/>
        <v>0.255993524427367</v>
      </c>
      <c r="J13" s="245">
        <v>0</v>
      </c>
      <c r="K13" s="553">
        <v>0</v>
      </c>
    </row>
    <row r="14" spans="2:11" ht="12.75">
      <c r="B14" s="321"/>
      <c r="C14" s="552" t="s">
        <v>134</v>
      </c>
      <c r="D14" s="245">
        <v>400</v>
      </c>
      <c r="E14" s="410">
        <v>0.04903984880033818</v>
      </c>
      <c r="F14" s="245">
        <v>900</v>
      </c>
      <c r="G14" s="410">
        <v>0.0907883973638681</v>
      </c>
      <c r="H14" s="245">
        <v>216.92</v>
      </c>
      <c r="I14" s="553">
        <f t="shared" si="0"/>
        <v>0.018510038439594815</v>
      </c>
      <c r="J14" s="245">
        <v>0</v>
      </c>
      <c r="K14" s="553">
        <v>0</v>
      </c>
    </row>
    <row r="15" spans="2:11" ht="12.75">
      <c r="B15" s="321"/>
      <c r="C15" s="552" t="s">
        <v>135</v>
      </c>
      <c r="D15" s="245">
        <v>303.04</v>
      </c>
      <c r="E15" s="410">
        <v>0.03715258945113621</v>
      </c>
      <c r="F15" s="245">
        <v>247.78</v>
      </c>
      <c r="G15" s="410">
        <v>0.024995054554243598</v>
      </c>
      <c r="H15" s="245">
        <v>250</v>
      </c>
      <c r="I15" s="553">
        <f t="shared" si="0"/>
        <v>0.021332793702280584</v>
      </c>
      <c r="J15" s="245">
        <v>500</v>
      </c>
      <c r="K15" s="553">
        <v>0.03712460165196001</v>
      </c>
    </row>
    <row r="16" spans="2:11" ht="12.75">
      <c r="B16" s="321"/>
      <c r="C16" s="552" t="s">
        <v>136</v>
      </c>
      <c r="D16" s="245">
        <v>2434.12</v>
      </c>
      <c r="E16" s="410">
        <v>0.29842219190469793</v>
      </c>
      <c r="F16" s="245">
        <v>109.76</v>
      </c>
      <c r="G16" s="410">
        <v>0.01107214943850907</v>
      </c>
      <c r="H16" s="245">
        <v>59.92</v>
      </c>
      <c r="I16" s="676">
        <f t="shared" si="0"/>
        <v>0.0051130439945626105</v>
      </c>
      <c r="J16" s="245">
        <v>11.7</v>
      </c>
      <c r="K16" s="553">
        <v>0.0008687156786558641</v>
      </c>
    </row>
    <row r="17" spans="2:11" s="206" customFormat="1" ht="12.75">
      <c r="B17" s="550" t="s">
        <v>1660</v>
      </c>
      <c r="C17" s="554" t="s">
        <v>138</v>
      </c>
      <c r="D17" s="279">
        <v>11935.04</v>
      </c>
      <c r="E17" s="203">
        <v>1.4632313925649707</v>
      </c>
      <c r="F17" s="279">
        <v>9634.63</v>
      </c>
      <c r="G17" s="203">
        <v>0.9719029076598271</v>
      </c>
      <c r="H17" s="279">
        <v>21986.06</v>
      </c>
      <c r="I17" s="551">
        <f t="shared" si="0"/>
        <v>1.8760963292238524</v>
      </c>
      <c r="J17" s="279">
        <v>27632.86</v>
      </c>
      <c r="K17" s="551">
        <v>2.051717840008759</v>
      </c>
    </row>
    <row r="18" spans="2:11" ht="12.75">
      <c r="B18" s="321"/>
      <c r="C18" s="552" t="s">
        <v>132</v>
      </c>
      <c r="D18" s="245">
        <v>10587.68</v>
      </c>
      <c r="E18" s="410">
        <v>1.2980455658659114</v>
      </c>
      <c r="F18" s="245">
        <v>1482</v>
      </c>
      <c r="G18" s="410">
        <v>0.14949822765916945</v>
      </c>
      <c r="H18" s="245">
        <v>15528.7</v>
      </c>
      <c r="I18" s="685">
        <f t="shared" si="0"/>
        <v>1.325082214258418</v>
      </c>
      <c r="J18" s="245">
        <v>9461.16</v>
      </c>
      <c r="K18" s="553">
        <v>0.7024835923309158</v>
      </c>
    </row>
    <row r="19" spans="2:11" ht="12.75">
      <c r="B19" s="321"/>
      <c r="C19" s="552" t="s">
        <v>133</v>
      </c>
      <c r="D19" s="245">
        <v>2558.12</v>
      </c>
      <c r="E19" s="410">
        <v>0.3136245450328028</v>
      </c>
      <c r="F19" s="245">
        <v>7743.07</v>
      </c>
      <c r="G19" s="410">
        <v>0.7810899066402734</v>
      </c>
      <c r="H19" s="245">
        <v>6040.9</v>
      </c>
      <c r="I19" s="553">
        <f t="shared" si="0"/>
        <v>0.5154770939044271</v>
      </c>
      <c r="J19" s="245">
        <v>8000</v>
      </c>
      <c r="K19" s="553">
        <v>0.5939936264313601</v>
      </c>
    </row>
    <row r="20" spans="2:11" ht="12.75">
      <c r="B20" s="321"/>
      <c r="C20" s="552" t="s">
        <v>134</v>
      </c>
      <c r="D20" s="245">
        <v>-400</v>
      </c>
      <c r="E20" s="410">
        <v>-0.04903984880033818</v>
      </c>
      <c r="F20" s="245">
        <v>-900</v>
      </c>
      <c r="G20" s="410">
        <v>-0.0907883973638681</v>
      </c>
      <c r="H20" s="245">
        <v>-216.92</v>
      </c>
      <c r="I20" s="553">
        <f t="shared" si="0"/>
        <v>-0.018510038439594815</v>
      </c>
      <c r="J20" s="245">
        <v>10680</v>
      </c>
      <c r="K20" s="553">
        <v>0.7929814912858657</v>
      </c>
    </row>
    <row r="21" spans="2:11" ht="12.75">
      <c r="B21" s="321"/>
      <c r="C21" s="552" t="s">
        <v>135</v>
      </c>
      <c r="D21" s="245">
        <v>1623.36</v>
      </c>
      <c r="E21" s="410">
        <v>0.1990233223712925</v>
      </c>
      <c r="F21" s="245">
        <v>1419.32</v>
      </c>
      <c r="G21" s="410">
        <v>0.14317532016276138</v>
      </c>
      <c r="H21" s="245">
        <v>693.3</v>
      </c>
      <c r="I21" s="553">
        <f t="shared" si="0"/>
        <v>0.05916010349516451</v>
      </c>
      <c r="J21" s="245">
        <v>-496.6</v>
      </c>
      <c r="K21" s="553">
        <v>-0.03687215436072668</v>
      </c>
    </row>
    <row r="22" spans="2:11" ht="12.75">
      <c r="B22" s="321"/>
      <c r="C22" s="552" t="s">
        <v>136</v>
      </c>
      <c r="D22" s="245">
        <v>-2434.12</v>
      </c>
      <c r="E22" s="410">
        <v>-0.29842219190469793</v>
      </c>
      <c r="F22" s="245">
        <v>-109.76</v>
      </c>
      <c r="G22" s="410">
        <v>-0.01107214943850907</v>
      </c>
      <c r="H22" s="245">
        <v>-59.92</v>
      </c>
      <c r="I22" s="676">
        <f t="shared" si="0"/>
        <v>-0.0051130439945626105</v>
      </c>
      <c r="J22" s="245">
        <v>-11.7</v>
      </c>
      <c r="K22" s="553">
        <v>-0.0008687156786558641</v>
      </c>
    </row>
    <row r="23" spans="2:11" s="206" customFormat="1" ht="12.75">
      <c r="B23" s="550" t="s">
        <v>139</v>
      </c>
      <c r="C23" s="554" t="s">
        <v>140</v>
      </c>
      <c r="D23" s="279">
        <v>-3929.2</v>
      </c>
      <c r="E23" s="203">
        <v>-0.48171843476572196</v>
      </c>
      <c r="F23" s="279">
        <v>8835.8</v>
      </c>
      <c r="G23" s="203">
        <v>0.8913201349196286</v>
      </c>
      <c r="H23" s="279">
        <v>7875.7</v>
      </c>
      <c r="I23" s="551">
        <f t="shared" si="0"/>
        <v>0.6720427334442047</v>
      </c>
      <c r="J23" s="279">
        <v>13011.2</v>
      </c>
      <c r="K23" s="551">
        <v>0.9660712340279641</v>
      </c>
    </row>
    <row r="24" spans="2:11" s="206" customFormat="1" ht="12.75" hidden="1">
      <c r="B24" s="550"/>
      <c r="C24" s="554" t="s">
        <v>141</v>
      </c>
      <c r="D24" s="279">
        <v>724.6</v>
      </c>
      <c r="E24" s="203">
        <v>0.08883568610181262</v>
      </c>
      <c r="F24" s="279">
        <v>0</v>
      </c>
      <c r="G24" s="203">
        <v>0</v>
      </c>
      <c r="H24" s="279">
        <v>0</v>
      </c>
      <c r="I24" s="551">
        <f t="shared" si="0"/>
        <v>0</v>
      </c>
      <c r="J24" s="279">
        <v>0</v>
      </c>
      <c r="K24" s="551">
        <v>0</v>
      </c>
    </row>
    <row r="25" spans="2:11" s="206" customFormat="1" ht="12.75" hidden="1">
      <c r="B25" s="550"/>
      <c r="C25" s="280" t="s">
        <v>142</v>
      </c>
      <c r="D25" s="279">
        <v>-3204.6</v>
      </c>
      <c r="E25" s="203">
        <v>-0.39288274866390926</v>
      </c>
      <c r="F25" s="279">
        <v>626.3</v>
      </c>
      <c r="G25" s="203">
        <v>0.0631786369655451</v>
      </c>
      <c r="H25" s="279">
        <v>626.3</v>
      </c>
      <c r="I25" s="551">
        <f t="shared" si="0"/>
        <v>0.053442914782953314</v>
      </c>
      <c r="J25" s="279">
        <v>626.3</v>
      </c>
      <c r="K25" s="551">
        <v>0.0465022760292451</v>
      </c>
    </row>
    <row r="26" spans="2:11" s="206" customFormat="1" ht="12.75">
      <c r="B26" s="550" t="s">
        <v>143</v>
      </c>
      <c r="C26" s="554" t="s">
        <v>147</v>
      </c>
      <c r="D26" s="279">
        <v>8005.84</v>
      </c>
      <c r="E26" s="203">
        <v>0.9815129577992487</v>
      </c>
      <c r="F26" s="279">
        <v>18470.43</v>
      </c>
      <c r="G26" s="203">
        <v>1.8632230425794558</v>
      </c>
      <c r="H26" s="279">
        <f>H17+H23</f>
        <v>29861.760000000002</v>
      </c>
      <c r="I26" s="551">
        <f t="shared" si="0"/>
        <v>2.5481390626680573</v>
      </c>
      <c r="J26" s="279">
        <v>40644.06</v>
      </c>
      <c r="K26" s="551">
        <v>3.017789074036723</v>
      </c>
    </row>
    <row r="27" spans="2:11" s="206" customFormat="1" ht="12.75" hidden="1">
      <c r="B27" s="550"/>
      <c r="C27" s="280" t="s">
        <v>144</v>
      </c>
      <c r="D27" s="279">
        <v>8730.44</v>
      </c>
      <c r="E27" s="203">
        <v>1.0703486439010612</v>
      </c>
      <c r="F27" s="279">
        <v>10260.93</v>
      </c>
      <c r="G27" s="203">
        <v>1.0350815446253723</v>
      </c>
      <c r="H27" s="279">
        <v>10260.93</v>
      </c>
      <c r="I27" s="551">
        <f t="shared" si="0"/>
        <v>0.8755772115341677</v>
      </c>
      <c r="J27" s="279">
        <v>10260.93</v>
      </c>
      <c r="K27" s="551">
        <v>0.761865877657292</v>
      </c>
    </row>
    <row r="28" spans="2:11" s="206" customFormat="1" ht="13.5" thickBot="1">
      <c r="B28" s="555" t="s">
        <v>145</v>
      </c>
      <c r="C28" s="556" t="s">
        <v>1427</v>
      </c>
      <c r="D28" s="557">
        <v>815663.2</v>
      </c>
      <c r="E28" s="558">
        <v>100</v>
      </c>
      <c r="F28" s="559">
        <v>991316.1</v>
      </c>
      <c r="G28" s="560">
        <v>100</v>
      </c>
      <c r="H28" s="559">
        <v>1171904.6435689</v>
      </c>
      <c r="I28" s="561">
        <f t="shared" si="0"/>
        <v>100</v>
      </c>
      <c r="J28" s="559">
        <v>1346815.7980184073</v>
      </c>
      <c r="K28" s="561">
        <v>100</v>
      </c>
    </row>
    <row r="29" spans="2:11" ht="14.25" hidden="1" thickBot="1" thickTop="1">
      <c r="B29" s="562"/>
      <c r="C29" s="563" t="s">
        <v>146</v>
      </c>
      <c r="D29" s="564">
        <v>1.0703486439010612</v>
      </c>
      <c r="F29" s="564">
        <v>1.0035947467323323</v>
      </c>
      <c r="H29" s="112">
        <v>1171904.6435689</v>
      </c>
      <c r="I29" s="112">
        <v>100</v>
      </c>
      <c r="J29" s="112">
        <v>1346815.7980184073</v>
      </c>
      <c r="K29" s="112">
        <v>100</v>
      </c>
    </row>
    <row r="30" ht="13.5" thickTop="1"/>
  </sheetData>
  <mergeCells count="2">
    <mergeCell ref="B1:K1"/>
    <mergeCell ref="B2:K2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G3" sqref="G3"/>
    </sheetView>
  </sheetViews>
  <sheetFormatPr defaultColWidth="9.140625" defaultRowHeight="12.75"/>
  <cols>
    <col min="1" max="1" width="3.57421875" style="18" bestFit="1" customWidth="1"/>
    <col min="2" max="2" width="28.421875" style="18" bestFit="1" customWidth="1"/>
    <col min="3" max="3" width="10.00390625" style="18" customWidth="1"/>
    <col min="4" max="5" width="10.00390625" style="100" customWidth="1"/>
    <col min="6" max="7" width="10.00390625" style="18" customWidth="1"/>
    <col min="8" max="16384" width="9.140625" style="18" customWidth="1"/>
  </cols>
  <sheetData>
    <row r="1" spans="1:8" ht="12.75">
      <c r="A1" s="1610" t="s">
        <v>1605</v>
      </c>
      <c r="B1" s="1610"/>
      <c r="C1" s="1610"/>
      <c r="D1" s="1610"/>
      <c r="E1" s="1610"/>
      <c r="F1" s="1610"/>
      <c r="G1" s="1610"/>
      <c r="H1" s="100"/>
    </row>
    <row r="2" spans="1:8" ht="15.75">
      <c r="A2" s="1609" t="s">
        <v>1870</v>
      </c>
      <c r="B2" s="1609"/>
      <c r="C2" s="1609"/>
      <c r="D2" s="1609"/>
      <c r="E2" s="1609"/>
      <c r="F2" s="1609"/>
      <c r="G2" s="1609"/>
      <c r="H2" s="100"/>
    </row>
    <row r="3" spans="1:7" ht="13.5" thickBot="1">
      <c r="A3" s="81"/>
      <c r="B3" s="62"/>
      <c r="C3" s="62"/>
      <c r="D3" s="247"/>
      <c r="E3" s="247"/>
      <c r="F3" s="82"/>
      <c r="G3" s="534" t="s">
        <v>1952</v>
      </c>
    </row>
    <row r="4" spans="1:7" ht="13.5" thickTop="1">
      <c r="A4" s="1700" t="s">
        <v>1949</v>
      </c>
      <c r="B4" s="1702" t="s">
        <v>1950</v>
      </c>
      <c r="C4" s="1566" t="s">
        <v>507</v>
      </c>
      <c r="D4" s="1568"/>
      <c r="E4" s="1567"/>
      <c r="F4" s="1704" t="s">
        <v>1552</v>
      </c>
      <c r="G4" s="1705"/>
    </row>
    <row r="5" spans="1:7" ht="12.75">
      <c r="A5" s="1701"/>
      <c r="B5" s="1703"/>
      <c r="C5" s="267">
        <v>2009</v>
      </c>
      <c r="D5" s="267">
        <v>2010</v>
      </c>
      <c r="E5" s="267">
        <v>2011</v>
      </c>
      <c r="F5" s="267">
        <v>2010</v>
      </c>
      <c r="G5" s="1091">
        <v>2011</v>
      </c>
    </row>
    <row r="6" spans="1:11" ht="12.75">
      <c r="A6" s="535">
        <v>1</v>
      </c>
      <c r="B6" s="536" t="s">
        <v>1379</v>
      </c>
      <c r="C6" s="1168">
        <v>86515.076</v>
      </c>
      <c r="D6" s="1169">
        <v>102043.72599999998</v>
      </c>
      <c r="E6" s="1170">
        <v>120340.683</v>
      </c>
      <c r="F6" s="1170">
        <f>D6-C6</f>
        <v>15528.64999999998</v>
      </c>
      <c r="G6" s="1171">
        <f>E6-D6</f>
        <v>18296.957000000024</v>
      </c>
      <c r="I6" s="1172"/>
      <c r="J6" s="1"/>
      <c r="K6" s="1"/>
    </row>
    <row r="7" spans="1:11" ht="12.75">
      <c r="A7" s="538"/>
      <c r="B7" s="539" t="s">
        <v>1380</v>
      </c>
      <c r="C7" s="1173">
        <v>83603.419</v>
      </c>
      <c r="D7" s="540">
        <v>98586.92599999998</v>
      </c>
      <c r="E7" s="1174">
        <v>114640.03300000001</v>
      </c>
      <c r="F7" s="1174">
        <f aca="true" t="shared" si="0" ref="F7:G37">D7-C7</f>
        <v>14983.506999999983</v>
      </c>
      <c r="G7" s="1175">
        <f t="shared" si="0"/>
        <v>16053.107000000033</v>
      </c>
      <c r="I7" s="1172"/>
      <c r="J7" s="1"/>
      <c r="K7" s="1"/>
    </row>
    <row r="8" spans="1:11" ht="12.75">
      <c r="A8" s="1176"/>
      <c r="B8" s="1177" t="s">
        <v>1381</v>
      </c>
      <c r="C8" s="1178">
        <v>22548.576</v>
      </c>
      <c r="D8" s="541">
        <v>30477.426</v>
      </c>
      <c r="E8" s="1179">
        <v>28178.933</v>
      </c>
      <c r="F8" s="1174">
        <f t="shared" si="0"/>
        <v>7928.8499999999985</v>
      </c>
      <c r="G8" s="1175">
        <f t="shared" si="0"/>
        <v>-2298.4929999999986</v>
      </c>
      <c r="I8" s="1172"/>
      <c r="J8" s="1"/>
      <c r="K8" s="1"/>
    </row>
    <row r="9" spans="1:11" ht="12.75">
      <c r="A9" s="1176"/>
      <c r="B9" s="1177" t="s">
        <v>1382</v>
      </c>
      <c r="C9" s="1178">
        <v>61054.843</v>
      </c>
      <c r="D9" s="541">
        <v>68109.5</v>
      </c>
      <c r="E9" s="1179">
        <v>86461.1</v>
      </c>
      <c r="F9" s="1174">
        <f t="shared" si="0"/>
        <v>7054.656999999999</v>
      </c>
      <c r="G9" s="1175">
        <f t="shared" si="0"/>
        <v>18351.600000000006</v>
      </c>
      <c r="I9" s="1172"/>
      <c r="J9" s="1"/>
      <c r="K9" s="1"/>
    </row>
    <row r="10" spans="1:11" ht="12.75">
      <c r="A10" s="538"/>
      <c r="B10" s="539" t="s">
        <v>1383</v>
      </c>
      <c r="C10" s="1178">
        <v>2911.657</v>
      </c>
      <c r="D10" s="541">
        <v>3456.8</v>
      </c>
      <c r="E10" s="1179">
        <v>5700.65</v>
      </c>
      <c r="F10" s="1174">
        <f t="shared" si="0"/>
        <v>545.143</v>
      </c>
      <c r="G10" s="1175">
        <f t="shared" si="0"/>
        <v>2243.8499999999995</v>
      </c>
      <c r="I10" s="1172"/>
      <c r="J10" s="1"/>
      <c r="K10" s="1"/>
    </row>
    <row r="11" spans="1:11" ht="12.75">
      <c r="A11" s="535">
        <v>2</v>
      </c>
      <c r="B11" s="536" t="s">
        <v>1384</v>
      </c>
      <c r="C11" s="1180">
        <v>29478.5</v>
      </c>
      <c r="D11" s="542">
        <v>35519.4</v>
      </c>
      <c r="E11" s="1181">
        <v>43519.4</v>
      </c>
      <c r="F11" s="1181">
        <f t="shared" si="0"/>
        <v>6040.9000000000015</v>
      </c>
      <c r="G11" s="1182">
        <f t="shared" si="0"/>
        <v>8000</v>
      </c>
      <c r="I11" s="1172"/>
      <c r="J11" s="1"/>
      <c r="K11" s="1"/>
    </row>
    <row r="12" spans="1:11" ht="12.75">
      <c r="A12" s="538"/>
      <c r="B12" s="539" t="s">
        <v>1380</v>
      </c>
      <c r="C12" s="1173">
        <v>11038.925000000001</v>
      </c>
      <c r="D12" s="541">
        <v>15037.724999999999</v>
      </c>
      <c r="E12" s="1174">
        <v>19670.325</v>
      </c>
      <c r="F12" s="1174">
        <f t="shared" si="0"/>
        <v>3998.7999999999975</v>
      </c>
      <c r="G12" s="1175">
        <f t="shared" si="0"/>
        <v>4632.600000000002</v>
      </c>
      <c r="I12" s="1172"/>
      <c r="J12" s="1"/>
      <c r="K12" s="1"/>
    </row>
    <row r="13" spans="1:11" ht="12.75">
      <c r="A13" s="1176"/>
      <c r="B13" s="1177" t="s">
        <v>1385</v>
      </c>
      <c r="C13" s="1178">
        <v>302.225</v>
      </c>
      <c r="D13" s="541">
        <v>309.05</v>
      </c>
      <c r="E13" s="1179">
        <v>348.15</v>
      </c>
      <c r="F13" s="1174">
        <f t="shared" si="0"/>
        <v>6.824999999999989</v>
      </c>
      <c r="G13" s="1175">
        <f t="shared" si="0"/>
        <v>39.099999999999966</v>
      </c>
      <c r="I13" s="1172"/>
      <c r="J13" s="1"/>
      <c r="K13" s="1"/>
    </row>
    <row r="14" spans="1:11" ht="12.75">
      <c r="A14" s="1176"/>
      <c r="B14" s="1177" t="s">
        <v>1382</v>
      </c>
      <c r="C14" s="1178">
        <v>10736.7</v>
      </c>
      <c r="D14" s="540">
        <v>14728.675</v>
      </c>
      <c r="E14" s="1179">
        <v>19322.175</v>
      </c>
      <c r="F14" s="1174">
        <f t="shared" si="0"/>
        <v>3991.9749999999985</v>
      </c>
      <c r="G14" s="1175">
        <f t="shared" si="0"/>
        <v>4593.5</v>
      </c>
      <c r="I14" s="1172"/>
      <c r="J14" s="1"/>
      <c r="K14" s="1"/>
    </row>
    <row r="15" spans="1:11" ht="12.75">
      <c r="A15" s="538"/>
      <c r="B15" s="539" t="s">
        <v>1386</v>
      </c>
      <c r="C15" s="1178">
        <v>18439.575</v>
      </c>
      <c r="D15" s="543">
        <v>20481.675</v>
      </c>
      <c r="E15" s="1179">
        <v>23849.075</v>
      </c>
      <c r="F15" s="1174">
        <f t="shared" si="0"/>
        <v>2042.0999999999985</v>
      </c>
      <c r="G15" s="1175">
        <f t="shared" si="0"/>
        <v>3367.4000000000015</v>
      </c>
      <c r="I15" s="1172"/>
      <c r="J15" s="1"/>
      <c r="K15" s="1"/>
    </row>
    <row r="16" spans="1:11" ht="12.75">
      <c r="A16" s="535">
        <v>3</v>
      </c>
      <c r="B16" s="536" t="s">
        <v>1387</v>
      </c>
      <c r="C16" s="1180">
        <v>216.915</v>
      </c>
      <c r="D16" s="542">
        <v>0</v>
      </c>
      <c r="E16" s="1181">
        <v>10680</v>
      </c>
      <c r="F16" s="1181">
        <f t="shared" si="0"/>
        <v>-216.915</v>
      </c>
      <c r="G16" s="1182">
        <f t="shared" si="0"/>
        <v>10680</v>
      </c>
      <c r="I16" s="1172"/>
      <c r="J16" s="1"/>
      <c r="K16" s="1"/>
    </row>
    <row r="17" spans="1:11" ht="12.75">
      <c r="A17" s="538"/>
      <c r="B17" s="539" t="s">
        <v>1380</v>
      </c>
      <c r="C17" s="1183">
        <v>76.896</v>
      </c>
      <c r="D17" s="541">
        <v>0</v>
      </c>
      <c r="E17" s="1184">
        <v>0</v>
      </c>
      <c r="F17" s="1174">
        <f t="shared" si="0"/>
        <v>-76.896</v>
      </c>
      <c r="G17" s="1175">
        <f t="shared" si="0"/>
        <v>0</v>
      </c>
      <c r="I17" s="1172"/>
      <c r="J17" s="1"/>
      <c r="K17" s="1"/>
    </row>
    <row r="18" spans="1:11" ht="12.75">
      <c r="A18" s="1176"/>
      <c r="B18" s="1177" t="s">
        <v>1381</v>
      </c>
      <c r="C18" s="1178">
        <v>76.896</v>
      </c>
      <c r="D18" s="541">
        <v>0</v>
      </c>
      <c r="E18" s="1179">
        <v>0</v>
      </c>
      <c r="F18" s="1174">
        <f t="shared" si="0"/>
        <v>-76.896</v>
      </c>
      <c r="G18" s="1175">
        <f t="shared" si="0"/>
        <v>0</v>
      </c>
      <c r="I18" s="1172"/>
      <c r="J18" s="1"/>
      <c r="K18" s="1"/>
    </row>
    <row r="19" spans="1:11" ht="12.75">
      <c r="A19" s="1176"/>
      <c r="B19" s="1177" t="s">
        <v>1382</v>
      </c>
      <c r="C19" s="1178">
        <v>0</v>
      </c>
      <c r="D19" s="543">
        <v>0</v>
      </c>
      <c r="E19" s="1179">
        <v>0</v>
      </c>
      <c r="F19" s="1174">
        <f t="shared" si="0"/>
        <v>0</v>
      </c>
      <c r="G19" s="1175">
        <f t="shared" si="0"/>
        <v>0</v>
      </c>
      <c r="I19" s="1172"/>
      <c r="J19" s="1"/>
      <c r="K19" s="1"/>
    </row>
    <row r="20" spans="1:11" ht="12.75">
      <c r="A20" s="538"/>
      <c r="B20" s="539" t="s">
        <v>1386</v>
      </c>
      <c r="C20" s="1178">
        <v>140.019</v>
      </c>
      <c r="D20" s="543">
        <v>0</v>
      </c>
      <c r="E20" s="1179">
        <v>10680</v>
      </c>
      <c r="F20" s="1174">
        <f t="shared" si="0"/>
        <v>-140.019</v>
      </c>
      <c r="G20" s="1175">
        <f t="shared" si="0"/>
        <v>10680</v>
      </c>
      <c r="I20" s="1172"/>
      <c r="J20" s="1"/>
      <c r="K20" s="1"/>
    </row>
    <row r="21" spans="1:11" ht="12.75">
      <c r="A21" s="535">
        <v>4</v>
      </c>
      <c r="B21" s="536" t="s">
        <v>1388</v>
      </c>
      <c r="C21" s="1185">
        <v>4433.644</v>
      </c>
      <c r="D21" s="542">
        <v>5126.894</v>
      </c>
      <c r="E21" s="1186">
        <v>4622.894</v>
      </c>
      <c r="F21" s="1181">
        <f t="shared" si="0"/>
        <v>693.25</v>
      </c>
      <c r="G21" s="1182">
        <f t="shared" si="0"/>
        <v>-504</v>
      </c>
      <c r="I21" s="1172"/>
      <c r="J21" s="1"/>
      <c r="K21" s="1"/>
    </row>
    <row r="22" spans="1:11" ht="12.75">
      <c r="A22" s="538"/>
      <c r="B22" s="539" t="s">
        <v>1380</v>
      </c>
      <c r="C22" s="1183">
        <v>1155.125</v>
      </c>
      <c r="D22" s="541">
        <v>2634.974</v>
      </c>
      <c r="E22" s="1184">
        <v>2937.608</v>
      </c>
      <c r="F22" s="1174">
        <f t="shared" si="0"/>
        <v>1479.8490000000002</v>
      </c>
      <c r="G22" s="1175">
        <f t="shared" si="0"/>
        <v>302.634</v>
      </c>
      <c r="I22" s="1172"/>
      <c r="J22" s="1"/>
      <c r="K22" s="1"/>
    </row>
    <row r="23" spans="1:11" ht="12.75">
      <c r="A23" s="1176"/>
      <c r="B23" s="1177" t="s">
        <v>1381</v>
      </c>
      <c r="C23" s="1178">
        <v>1155.125</v>
      </c>
      <c r="D23" s="543">
        <v>2634.974</v>
      </c>
      <c r="E23" s="1179">
        <v>2937.608</v>
      </c>
      <c r="F23" s="1174">
        <f t="shared" si="0"/>
        <v>1479.8490000000002</v>
      </c>
      <c r="G23" s="1175">
        <f t="shared" si="0"/>
        <v>302.634</v>
      </c>
      <c r="I23" s="1172"/>
      <c r="J23" s="1"/>
      <c r="K23" s="1"/>
    </row>
    <row r="24" spans="1:11" ht="12.75">
      <c r="A24" s="538"/>
      <c r="B24" s="539" t="s">
        <v>1386</v>
      </c>
      <c r="C24" s="1178">
        <v>3278.5190000000002</v>
      </c>
      <c r="D24" s="543">
        <v>2491.92</v>
      </c>
      <c r="E24" s="1179">
        <v>1685.286</v>
      </c>
      <c r="F24" s="1174">
        <f t="shared" si="0"/>
        <v>-786.5990000000002</v>
      </c>
      <c r="G24" s="1175">
        <f t="shared" si="0"/>
        <v>-806.634</v>
      </c>
      <c r="I24" s="1172"/>
      <c r="J24" s="1"/>
      <c r="K24" s="1"/>
    </row>
    <row r="25" spans="1:11" ht="12.75">
      <c r="A25" s="538"/>
      <c r="B25" s="1187" t="s">
        <v>1951</v>
      </c>
      <c r="C25" s="1178"/>
      <c r="D25" s="543">
        <v>4</v>
      </c>
      <c r="E25" s="1179">
        <v>7.38</v>
      </c>
      <c r="F25" s="1174">
        <f t="shared" si="0"/>
        <v>4</v>
      </c>
      <c r="G25" s="1175">
        <f t="shared" si="0"/>
        <v>3.38</v>
      </c>
      <c r="I25" s="1172"/>
      <c r="J25" s="1"/>
      <c r="K25" s="1"/>
    </row>
    <row r="26" spans="1:11" ht="12.75">
      <c r="A26" s="535">
        <v>5</v>
      </c>
      <c r="B26" s="536" t="s">
        <v>1389</v>
      </c>
      <c r="C26" s="1185">
        <v>229.6</v>
      </c>
      <c r="D26" s="542">
        <v>169.7</v>
      </c>
      <c r="E26" s="1186">
        <v>158.033</v>
      </c>
      <c r="F26" s="1181">
        <f t="shared" si="0"/>
        <v>-59.900000000000006</v>
      </c>
      <c r="G26" s="1182">
        <f t="shared" si="0"/>
        <v>-11.667000000000002</v>
      </c>
      <c r="I26" s="1172"/>
      <c r="J26" s="1"/>
      <c r="K26" s="1"/>
    </row>
    <row r="27" spans="1:11" ht="12.75">
      <c r="A27" s="538"/>
      <c r="B27" s="539" t="s">
        <v>1380</v>
      </c>
      <c r="C27" s="1183">
        <v>157.6</v>
      </c>
      <c r="D27" s="541">
        <v>157.6</v>
      </c>
      <c r="E27" s="1179">
        <v>157.6</v>
      </c>
      <c r="F27" s="1174">
        <f t="shared" si="0"/>
        <v>0</v>
      </c>
      <c r="G27" s="1175">
        <f t="shared" si="0"/>
        <v>0</v>
      </c>
      <c r="I27" s="1172"/>
      <c r="J27" s="1"/>
      <c r="K27" s="1"/>
    </row>
    <row r="28" spans="1:11" ht="12.75">
      <c r="A28" s="1176"/>
      <c r="B28" s="1177" t="s">
        <v>1390</v>
      </c>
      <c r="C28" s="1178">
        <v>157.6</v>
      </c>
      <c r="D28" s="541">
        <v>157.6</v>
      </c>
      <c r="E28" s="1179">
        <v>157.6</v>
      </c>
      <c r="F28" s="1174">
        <f t="shared" si="0"/>
        <v>0</v>
      </c>
      <c r="G28" s="1175">
        <f t="shared" si="0"/>
        <v>0</v>
      </c>
      <c r="I28" s="1172"/>
      <c r="J28" s="1"/>
      <c r="K28" s="1"/>
    </row>
    <row r="29" spans="1:11" ht="12.75">
      <c r="A29" s="538"/>
      <c r="B29" s="539" t="s">
        <v>1391</v>
      </c>
      <c r="C29" s="1178">
        <v>72</v>
      </c>
      <c r="D29" s="541">
        <v>12.1</v>
      </c>
      <c r="E29" s="1179">
        <v>0.433</v>
      </c>
      <c r="F29" s="1174">
        <f t="shared" si="0"/>
        <v>-59.9</v>
      </c>
      <c r="G29" s="1175">
        <f t="shared" si="0"/>
        <v>-11.667</v>
      </c>
      <c r="I29" s="1172"/>
      <c r="J29" s="1"/>
      <c r="K29" s="1"/>
    </row>
    <row r="30" spans="1:11" ht="12.75">
      <c r="A30" s="538"/>
      <c r="B30" s="539" t="s">
        <v>1392</v>
      </c>
      <c r="C30" s="1178">
        <v>104.282</v>
      </c>
      <c r="D30" s="541">
        <v>12.1</v>
      </c>
      <c r="E30" s="1179">
        <v>0</v>
      </c>
      <c r="F30" s="1174">
        <f t="shared" si="0"/>
        <v>-92.182</v>
      </c>
      <c r="G30" s="1175">
        <f t="shared" si="0"/>
        <v>-12.1</v>
      </c>
      <c r="I30" s="1172"/>
      <c r="J30" s="1"/>
      <c r="K30" s="1"/>
    </row>
    <row r="31" spans="1:11" ht="12.75">
      <c r="A31" s="535">
        <v>6</v>
      </c>
      <c r="B31" s="536" t="s">
        <v>1393</v>
      </c>
      <c r="C31" s="1188">
        <v>8835.8</v>
      </c>
      <c r="D31" s="537">
        <v>16711.5</v>
      </c>
      <c r="E31" s="1189">
        <v>20886.8</v>
      </c>
      <c r="F31" s="1181">
        <f t="shared" si="0"/>
        <v>7875.700000000001</v>
      </c>
      <c r="G31" s="1182">
        <f t="shared" si="0"/>
        <v>4175.299999999999</v>
      </c>
      <c r="I31" s="1172"/>
      <c r="J31" s="1"/>
      <c r="K31" s="1"/>
    </row>
    <row r="32" spans="1:11" ht="12.75">
      <c r="A32" s="535"/>
      <c r="B32" s="539" t="s">
        <v>1272</v>
      </c>
      <c r="C32" s="1178">
        <v>8835.8</v>
      </c>
      <c r="D32" s="540">
        <v>16711.5</v>
      </c>
      <c r="E32" s="1179">
        <v>20886.9</v>
      </c>
      <c r="F32" s="1174">
        <f t="shared" si="0"/>
        <v>7875.700000000001</v>
      </c>
      <c r="G32" s="1175">
        <f t="shared" si="0"/>
        <v>4175.4000000000015</v>
      </c>
      <c r="I32" s="1172"/>
      <c r="J32" s="1"/>
      <c r="K32" s="1"/>
    </row>
    <row r="33" spans="1:11" ht="13.5">
      <c r="A33" s="535">
        <v>7</v>
      </c>
      <c r="B33" s="536" t="s">
        <v>1394</v>
      </c>
      <c r="C33" s="1180">
        <v>129709.53500000002</v>
      </c>
      <c r="D33" s="1190">
        <v>159571.22</v>
      </c>
      <c r="E33" s="1186">
        <v>200207.81</v>
      </c>
      <c r="F33" s="1181">
        <f t="shared" si="0"/>
        <v>29861.684999999983</v>
      </c>
      <c r="G33" s="1182">
        <f t="shared" si="0"/>
        <v>40636.59</v>
      </c>
      <c r="I33" s="1172"/>
      <c r="J33" s="1"/>
      <c r="K33" s="1"/>
    </row>
    <row r="34" spans="1:11" ht="13.5">
      <c r="A34" s="535"/>
      <c r="B34" s="536" t="s">
        <v>1395</v>
      </c>
      <c r="C34" s="1180">
        <v>104867.76500000001</v>
      </c>
      <c r="D34" s="1191">
        <v>133128.72499999998</v>
      </c>
      <c r="E34" s="1186">
        <v>158292.366</v>
      </c>
      <c r="F34" s="1181">
        <f t="shared" si="0"/>
        <v>28260.959999999963</v>
      </c>
      <c r="G34" s="1182">
        <f t="shared" si="0"/>
        <v>25163.641000000032</v>
      </c>
      <c r="I34" s="1172"/>
      <c r="J34" s="1"/>
      <c r="K34" s="1"/>
    </row>
    <row r="35" spans="1:11" ht="12.75">
      <c r="A35" s="544"/>
      <c r="B35" s="1177" t="s">
        <v>1396</v>
      </c>
      <c r="C35" s="1192">
        <v>32918.622</v>
      </c>
      <c r="D35" s="543">
        <v>50132.95</v>
      </c>
      <c r="E35" s="1184">
        <v>52351.491</v>
      </c>
      <c r="F35" s="1174">
        <f t="shared" si="0"/>
        <v>17214.327999999994</v>
      </c>
      <c r="G35" s="1175">
        <f t="shared" si="0"/>
        <v>2218.5410000000047</v>
      </c>
      <c r="I35" s="1172"/>
      <c r="J35" s="1"/>
      <c r="K35" s="1"/>
    </row>
    <row r="36" spans="1:11" ht="12.75">
      <c r="A36" s="1193"/>
      <c r="B36" s="1177" t="s">
        <v>1553</v>
      </c>
      <c r="C36" s="1194">
        <v>71949.14300000001</v>
      </c>
      <c r="D36" s="541">
        <v>82995.775</v>
      </c>
      <c r="E36" s="1195">
        <v>105940.87500000001</v>
      </c>
      <c r="F36" s="1174">
        <f t="shared" si="0"/>
        <v>11046.631999999983</v>
      </c>
      <c r="G36" s="1175">
        <f t="shared" si="0"/>
        <v>22945.10000000002</v>
      </c>
      <c r="I36" s="1172"/>
      <c r="J36" s="1"/>
      <c r="K36" s="1"/>
    </row>
    <row r="37" spans="1:11" ht="12.75">
      <c r="A37" s="544"/>
      <c r="B37" s="536" t="s">
        <v>1397</v>
      </c>
      <c r="C37" s="1185">
        <v>24841.77</v>
      </c>
      <c r="D37" s="542">
        <v>26442.494999999995</v>
      </c>
      <c r="E37" s="1186">
        <v>41915.443999999996</v>
      </c>
      <c r="F37" s="1181">
        <f t="shared" si="0"/>
        <v>1600.724999999995</v>
      </c>
      <c r="G37" s="1182">
        <f t="shared" si="0"/>
        <v>15472.949</v>
      </c>
      <c r="I37" s="1172"/>
      <c r="J37" s="1"/>
      <c r="K37" s="1"/>
    </row>
    <row r="38" spans="1:11" ht="13.5" thickBot="1">
      <c r="A38" s="1196"/>
      <c r="B38" s="1197"/>
      <c r="C38" s="1198"/>
      <c r="D38" s="1198"/>
      <c r="E38" s="1199"/>
      <c r="F38" s="1200"/>
      <c r="G38" s="1201"/>
      <c r="J38" s="1"/>
      <c r="K38" s="1"/>
    </row>
    <row r="39" spans="1:7" ht="13.5" thickTop="1">
      <c r="A39" s="62"/>
      <c r="B39" s="62"/>
      <c r="C39" s="62"/>
      <c r="D39" s="247"/>
      <c r="E39" s="247"/>
      <c r="F39" s="62"/>
      <c r="G39" s="62"/>
    </row>
    <row r="40" spans="1:7" ht="12.75">
      <c r="A40" s="62"/>
      <c r="B40" s="62"/>
      <c r="C40" s="62"/>
      <c r="D40" s="247"/>
      <c r="E40" s="247"/>
      <c r="F40" s="62"/>
      <c r="G40" s="247"/>
    </row>
    <row r="41" spans="1:7" ht="12.75">
      <c r="A41" s="62"/>
      <c r="B41" s="62"/>
      <c r="C41" s="62"/>
      <c r="D41" s="247"/>
      <c r="E41" s="247"/>
      <c r="F41" s="62"/>
      <c r="G41" s="247"/>
    </row>
    <row r="42" spans="1:7" ht="12.75">
      <c r="A42" s="62"/>
      <c r="B42" s="62"/>
      <c r="C42" s="62"/>
      <c r="D42" s="247"/>
      <c r="E42" s="247"/>
      <c r="F42" s="62"/>
      <c r="G42" s="62"/>
    </row>
  </sheetData>
  <mergeCells count="6">
    <mergeCell ref="A1:G1"/>
    <mergeCell ref="A2:G2"/>
    <mergeCell ref="A4:A5"/>
    <mergeCell ref="B4:B5"/>
    <mergeCell ref="C4:E4"/>
    <mergeCell ref="F4:G4"/>
  </mergeCells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workbookViewId="0" topLeftCell="B2">
      <selection activeCell="B18" sqref="B18"/>
    </sheetView>
  </sheetViews>
  <sheetFormatPr defaultColWidth="9.140625" defaultRowHeight="24" customHeight="1"/>
  <cols>
    <col min="1" max="1" width="0" style="73" hidden="1" customWidth="1"/>
    <col min="2" max="2" width="24.57421875" style="73" customWidth="1"/>
    <col min="3" max="4" width="9.28125" style="73" bestFit="1" customWidth="1"/>
    <col min="5" max="5" width="11.8515625" style="73" bestFit="1" customWidth="1"/>
    <col min="6" max="6" width="9.28125" style="73" bestFit="1" customWidth="1"/>
    <col min="7" max="7" width="11.140625" style="73" bestFit="1" customWidth="1"/>
    <col min="8" max="8" width="9.140625" style="73" hidden="1" customWidth="1"/>
    <col min="9" max="9" width="9.28125" style="73" bestFit="1" customWidth="1"/>
    <col min="10" max="10" width="14.7109375" style="73" customWidth="1"/>
    <col min="11" max="11" width="9.140625" style="73" customWidth="1"/>
    <col min="12" max="12" width="24.57421875" style="73" customWidth="1"/>
    <col min="13" max="13" width="12.7109375" style="73" customWidth="1"/>
    <col min="14" max="16384" width="9.140625" style="73" customWidth="1"/>
  </cols>
  <sheetData>
    <row r="1" spans="2:10" ht="15.75">
      <c r="B1" s="1610" t="s">
        <v>1635</v>
      </c>
      <c r="C1" s="1610"/>
      <c r="D1" s="1610"/>
      <c r="E1" s="1610"/>
      <c r="F1" s="1610"/>
      <c r="G1" s="1610"/>
      <c r="H1" s="1610"/>
      <c r="I1" s="1610"/>
      <c r="J1" s="1610"/>
    </row>
    <row r="2" spans="2:10" s="515" customFormat="1" ht="20.25" customHeight="1">
      <c r="B2" s="1609" t="s">
        <v>1638</v>
      </c>
      <c r="C2" s="1609"/>
      <c r="D2" s="1609"/>
      <c r="E2" s="1609"/>
      <c r="F2" s="1609"/>
      <c r="G2" s="1609"/>
      <c r="H2" s="1609"/>
      <c r="I2" s="1609"/>
      <c r="J2" s="1609"/>
    </row>
    <row r="3" spans="2:10" s="515" customFormat="1" ht="20.25" customHeight="1">
      <c r="B3" s="1609" t="s">
        <v>1320</v>
      </c>
      <c r="C3" s="1609"/>
      <c r="D3" s="1609"/>
      <c r="E3" s="1609"/>
      <c r="F3" s="1609"/>
      <c r="G3" s="1609"/>
      <c r="H3" s="1609"/>
      <c r="I3" s="1609"/>
      <c r="J3" s="1609"/>
    </row>
    <row r="4" spans="2:10" ht="17.25" customHeight="1" thickBot="1">
      <c r="B4" s="1611" t="s">
        <v>1952</v>
      </c>
      <c r="C4" s="1611"/>
      <c r="D4" s="1611"/>
      <c r="E4" s="1611"/>
      <c r="F4" s="1611"/>
      <c r="G4" s="1611"/>
      <c r="H4" s="1611"/>
      <c r="I4" s="1611"/>
      <c r="J4" s="1611"/>
    </row>
    <row r="5" spans="2:10" ht="24" customHeight="1" thickTop="1">
      <c r="B5" s="516"/>
      <c r="C5" s="1706" t="s">
        <v>726</v>
      </c>
      <c r="D5" s="1706"/>
      <c r="E5" s="1706"/>
      <c r="F5" s="1706" t="s">
        <v>759</v>
      </c>
      <c r="G5" s="1706"/>
      <c r="H5" s="1706" t="s">
        <v>608</v>
      </c>
      <c r="I5" s="1706"/>
      <c r="J5" s="1707"/>
    </row>
    <row r="6" spans="2:12" ht="24" customHeight="1">
      <c r="B6" s="517"/>
      <c r="C6" s="307" t="s">
        <v>1509</v>
      </c>
      <c r="D6" s="307" t="s">
        <v>31</v>
      </c>
      <c r="E6" s="307" t="s">
        <v>885</v>
      </c>
      <c r="F6" s="307" t="s">
        <v>31</v>
      </c>
      <c r="G6" s="307" t="s">
        <v>1686</v>
      </c>
      <c r="H6" s="307" t="s">
        <v>1686</v>
      </c>
      <c r="I6" s="307" t="s">
        <v>31</v>
      </c>
      <c r="J6" s="518" t="s">
        <v>1686</v>
      </c>
      <c r="L6" s="519"/>
    </row>
    <row r="7" spans="2:13" ht="24" customHeight="1">
      <c r="B7" s="520" t="s">
        <v>1607</v>
      </c>
      <c r="C7" s="408">
        <v>39604.181</v>
      </c>
      <c r="D7" s="521">
        <v>53464.3</v>
      </c>
      <c r="E7" s="521">
        <v>61666.619</v>
      </c>
      <c r="F7" s="522">
        <v>34.99660553515804</v>
      </c>
      <c r="G7" s="522">
        <v>15.3416747250034</v>
      </c>
      <c r="H7" s="523">
        <v>27.603639696531694</v>
      </c>
      <c r="I7" s="523">
        <v>29.711335302074296</v>
      </c>
      <c r="J7" s="524">
        <v>30.71213477225606</v>
      </c>
      <c r="L7" s="519"/>
      <c r="M7" s="525"/>
    </row>
    <row r="8" spans="2:13" ht="24" customHeight="1">
      <c r="B8" s="301" t="s">
        <v>1608</v>
      </c>
      <c r="C8" s="410">
        <v>26619.874</v>
      </c>
      <c r="D8" s="526">
        <v>35027.518</v>
      </c>
      <c r="E8" s="526">
        <v>35662.861</v>
      </c>
      <c r="F8" s="527">
        <v>31.584086385983625</v>
      </c>
      <c r="G8" s="527">
        <v>1.8138396217511001</v>
      </c>
      <c r="H8" s="96">
        <v>18.55373327030982</v>
      </c>
      <c r="I8" s="96">
        <v>19.46559352871809</v>
      </c>
      <c r="J8" s="528">
        <v>17.761353081417266</v>
      </c>
      <c r="L8" s="519"/>
      <c r="M8" s="525"/>
    </row>
    <row r="9" spans="2:13" ht="24" customHeight="1">
      <c r="B9" s="301" t="s">
        <v>1609</v>
      </c>
      <c r="C9" s="410">
        <v>27479.732</v>
      </c>
      <c r="D9" s="526">
        <v>33647.922</v>
      </c>
      <c r="E9" s="526">
        <v>41684.397</v>
      </c>
      <c r="F9" s="527">
        <v>22.446325167945602</v>
      </c>
      <c r="G9" s="527">
        <v>23.884015779637153</v>
      </c>
      <c r="H9" s="96">
        <v>19.153043995159308</v>
      </c>
      <c r="I9" s="96">
        <v>18.698920452714095</v>
      </c>
      <c r="J9" s="528">
        <v>20.760288780616076</v>
      </c>
      <c r="L9" s="519"/>
      <c r="M9" s="525"/>
    </row>
    <row r="10" spans="2:13" ht="24" customHeight="1">
      <c r="B10" s="301" t="s">
        <v>1610</v>
      </c>
      <c r="C10" s="410">
        <v>16256.349</v>
      </c>
      <c r="D10" s="526">
        <v>24312.181</v>
      </c>
      <c r="E10" s="526">
        <v>26386.607</v>
      </c>
      <c r="F10" s="527">
        <v>49.55498925373712</v>
      </c>
      <c r="G10" s="527">
        <v>8.532455397563893</v>
      </c>
      <c r="H10" s="96">
        <v>11.330480500962091</v>
      </c>
      <c r="I10" s="96">
        <v>13.510835484907123</v>
      </c>
      <c r="J10" s="528">
        <v>13.141453893662554</v>
      </c>
      <c r="L10" s="519"/>
      <c r="M10" s="525"/>
    </row>
    <row r="11" spans="2:13" ht="24" customHeight="1">
      <c r="B11" s="301" t="s">
        <v>1611</v>
      </c>
      <c r="C11" s="410">
        <v>5248.391</v>
      </c>
      <c r="D11" s="526">
        <v>5500</v>
      </c>
      <c r="E11" s="526">
        <v>3204.226</v>
      </c>
      <c r="F11" s="527">
        <v>4.794021634439986</v>
      </c>
      <c r="G11" s="527">
        <v>-41.74134545454545</v>
      </c>
      <c r="H11" s="96">
        <v>3.6580656509604297</v>
      </c>
      <c r="I11" s="96">
        <v>3.0564758944082056</v>
      </c>
      <c r="J11" s="528">
        <v>1.5958167051896741</v>
      </c>
      <c r="L11" s="519"/>
      <c r="M11" s="525"/>
    </row>
    <row r="12" spans="2:13" ht="24" customHeight="1">
      <c r="B12" s="301" t="s">
        <v>1632</v>
      </c>
      <c r="C12" s="410">
        <v>1824.528</v>
      </c>
      <c r="D12" s="526">
        <v>2532.147</v>
      </c>
      <c r="E12" s="526">
        <v>3014.522</v>
      </c>
      <c r="F12" s="527">
        <v>38.78367446265554</v>
      </c>
      <c r="G12" s="527">
        <v>19.050039353955356</v>
      </c>
      <c r="H12" s="96">
        <v>1.2716741580449191</v>
      </c>
      <c r="I12" s="96">
        <v>1.4071720484723733</v>
      </c>
      <c r="J12" s="528">
        <v>1.5013374730002773</v>
      </c>
      <c r="L12" s="519"/>
      <c r="M12" s="525"/>
    </row>
    <row r="13" spans="2:13" ht="24" customHeight="1">
      <c r="B13" s="301" t="s">
        <v>1423</v>
      </c>
      <c r="C13" s="276">
        <v>16.16</v>
      </c>
      <c r="D13" s="276">
        <v>183.612</v>
      </c>
      <c r="E13" s="526">
        <v>203.671</v>
      </c>
      <c r="F13" s="96">
        <v>1036.2128712871288</v>
      </c>
      <c r="G13" s="527">
        <v>10.924667233078452</v>
      </c>
      <c r="H13" s="276" t="s">
        <v>1636</v>
      </c>
      <c r="I13" s="96">
        <v>0.10203739125892353</v>
      </c>
      <c r="J13" s="528">
        <v>0.10143528707484618</v>
      </c>
      <c r="L13" s="519"/>
      <c r="M13" s="525"/>
    </row>
    <row r="14" spans="2:13" ht="24" customHeight="1">
      <c r="B14" s="301" t="s">
        <v>1633</v>
      </c>
      <c r="C14" s="410">
        <v>26425.274</v>
      </c>
      <c r="D14" s="526">
        <v>25278.12</v>
      </c>
      <c r="E14" s="526">
        <v>28966.197000000044</v>
      </c>
      <c r="F14" s="527">
        <v>-4.341124334226393</v>
      </c>
      <c r="G14" s="527">
        <v>14.589997199158972</v>
      </c>
      <c r="H14" s="96">
        <v>18.418099401629515</v>
      </c>
      <c r="I14" s="96">
        <v>14.047629897446898</v>
      </c>
      <c r="J14" s="528">
        <v>14.426180006783259</v>
      </c>
      <c r="L14" s="519"/>
      <c r="M14" s="525"/>
    </row>
    <row r="15" spans="2:13" ht="24" customHeight="1" thickBot="1">
      <c r="B15" s="529" t="s">
        <v>1634</v>
      </c>
      <c r="C15" s="491">
        <v>143474.489</v>
      </c>
      <c r="D15" s="491">
        <v>179945.8</v>
      </c>
      <c r="E15" s="491">
        <v>200789.1</v>
      </c>
      <c r="F15" s="530">
        <v>25.42006683850255</v>
      </c>
      <c r="G15" s="530">
        <v>11.583098910894279</v>
      </c>
      <c r="H15" s="531">
        <v>100</v>
      </c>
      <c r="I15" s="531">
        <v>100</v>
      </c>
      <c r="J15" s="532">
        <v>100</v>
      </c>
      <c r="L15" s="519"/>
      <c r="M15" s="519"/>
    </row>
    <row r="16" spans="2:13" ht="16.5" thickTop="1">
      <c r="B16" s="20" t="s">
        <v>1265</v>
      </c>
      <c r="C16" s="75"/>
      <c r="D16" s="75"/>
      <c r="E16" s="75"/>
      <c r="F16" s="75"/>
      <c r="G16" s="75"/>
      <c r="H16" s="75"/>
      <c r="I16" s="75"/>
      <c r="J16" s="75"/>
      <c r="L16" s="533"/>
      <c r="M16" s="533"/>
    </row>
    <row r="17" spans="2:5" ht="15.75">
      <c r="B17" s="438" t="s">
        <v>1966</v>
      </c>
      <c r="C17" s="519"/>
      <c r="D17" s="519"/>
      <c r="E17" s="519"/>
    </row>
    <row r="22" ht="24" customHeight="1">
      <c r="E22" s="1160" t="s">
        <v>26</v>
      </c>
    </row>
  </sheetData>
  <mergeCells count="7">
    <mergeCell ref="C5:E5"/>
    <mergeCell ref="F5:G5"/>
    <mergeCell ref="H5:J5"/>
    <mergeCell ref="B1:J1"/>
    <mergeCell ref="B2:J2"/>
    <mergeCell ref="B3:J3"/>
    <mergeCell ref="B4:J4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:H1"/>
    </sheetView>
  </sheetViews>
  <sheetFormatPr defaultColWidth="9.140625" defaultRowHeight="12.75"/>
  <cols>
    <col min="1" max="1" width="11.421875" style="116" customWidth="1"/>
    <col min="2" max="5" width="13.8515625" style="116" customWidth="1"/>
    <col min="6" max="6" width="12.7109375" style="116" customWidth="1"/>
    <col min="7" max="16384" width="9.140625" style="116" customWidth="1"/>
  </cols>
  <sheetData>
    <row r="1" spans="1:8" ht="12.75">
      <c r="A1" s="1532" t="s">
        <v>1871</v>
      </c>
      <c r="B1" s="1532"/>
      <c r="C1" s="1532"/>
      <c r="D1" s="1532"/>
      <c r="E1" s="1532"/>
      <c r="F1" s="1532"/>
      <c r="G1" s="1532"/>
      <c r="H1" s="1532"/>
    </row>
    <row r="2" spans="1:8" ht="16.5" customHeight="1">
      <c r="A2" s="1708" t="s">
        <v>57</v>
      </c>
      <c r="B2" s="1708"/>
      <c r="C2" s="1708"/>
      <c r="D2" s="1708"/>
      <c r="E2" s="1708"/>
      <c r="F2" s="1708"/>
      <c r="G2" s="1708"/>
      <c r="H2" s="1708"/>
    </row>
    <row r="3" spans="1:8" ht="13.5" thickBot="1">
      <c r="A3" s="18"/>
      <c r="B3" s="18"/>
      <c r="C3" s="46"/>
      <c r="D3" s="46"/>
      <c r="F3" s="46"/>
      <c r="H3" s="545" t="s">
        <v>1952</v>
      </c>
    </row>
    <row r="4" spans="1:8" s="147" customFormat="1" ht="13.5" customHeight="1" thickTop="1">
      <c r="A4" s="931" t="s">
        <v>1486</v>
      </c>
      <c r="B4" s="932" t="s">
        <v>1675</v>
      </c>
      <c r="C4" s="933" t="s">
        <v>723</v>
      </c>
      <c r="D4" s="933" t="s">
        <v>724</v>
      </c>
      <c r="E4" s="934" t="s">
        <v>1500</v>
      </c>
      <c r="F4" s="932" t="s">
        <v>1509</v>
      </c>
      <c r="G4" s="935" t="s">
        <v>31</v>
      </c>
      <c r="H4" s="935" t="s">
        <v>1686</v>
      </c>
    </row>
    <row r="5" spans="1:8" ht="19.5" customHeight="1">
      <c r="A5" s="301" t="s">
        <v>37</v>
      </c>
      <c r="B5" s="237">
        <v>0</v>
      </c>
      <c r="C5" s="238">
        <v>0</v>
      </c>
      <c r="D5" s="238">
        <v>0</v>
      </c>
      <c r="E5" s="936">
        <v>0</v>
      </c>
      <c r="F5" s="937">
        <v>0</v>
      </c>
      <c r="G5" s="938">
        <v>0</v>
      </c>
      <c r="H5" s="938">
        <v>0</v>
      </c>
    </row>
    <row r="6" spans="1:8" ht="19.5" customHeight="1">
      <c r="A6" s="301" t="s">
        <v>38</v>
      </c>
      <c r="B6" s="237">
        <v>0</v>
      </c>
      <c r="C6" s="238">
        <v>0</v>
      </c>
      <c r="D6" s="238">
        <v>0</v>
      </c>
      <c r="E6" s="939">
        <v>1000</v>
      </c>
      <c r="F6" s="937">
        <v>0</v>
      </c>
      <c r="G6" s="938">
        <v>0</v>
      </c>
      <c r="H6" s="938">
        <v>0</v>
      </c>
    </row>
    <row r="7" spans="1:8" ht="19.5" customHeight="1">
      <c r="A7" s="301" t="s">
        <v>39</v>
      </c>
      <c r="B7" s="237">
        <v>500</v>
      </c>
      <c r="C7" s="238">
        <v>1185</v>
      </c>
      <c r="D7" s="238">
        <v>0</v>
      </c>
      <c r="E7" s="939">
        <v>875</v>
      </c>
      <c r="F7" s="940">
        <v>0</v>
      </c>
      <c r="G7" s="941">
        <v>0</v>
      </c>
      <c r="H7" s="941">
        <v>0</v>
      </c>
    </row>
    <row r="8" spans="1:8" ht="19.5" customHeight="1">
      <c r="A8" s="301" t="s">
        <v>40</v>
      </c>
      <c r="B8" s="237">
        <v>850</v>
      </c>
      <c r="C8" s="238">
        <v>0</v>
      </c>
      <c r="D8" s="238">
        <v>2480</v>
      </c>
      <c r="E8" s="939">
        <v>2000</v>
      </c>
      <c r="F8" s="940">
        <v>0</v>
      </c>
      <c r="G8" s="941">
        <v>0</v>
      </c>
      <c r="H8" s="941">
        <v>0</v>
      </c>
    </row>
    <row r="9" spans="1:8" ht="19.5" customHeight="1">
      <c r="A9" s="301" t="s">
        <v>41</v>
      </c>
      <c r="B9" s="237">
        <v>0</v>
      </c>
      <c r="C9" s="238">
        <v>0</v>
      </c>
      <c r="D9" s="238">
        <v>0</v>
      </c>
      <c r="E9" s="939">
        <v>0</v>
      </c>
      <c r="F9" s="940">
        <v>0</v>
      </c>
      <c r="G9" s="941">
        <v>0</v>
      </c>
      <c r="H9" s="941">
        <v>1500</v>
      </c>
    </row>
    <row r="10" spans="1:8" ht="19.5" customHeight="1">
      <c r="A10" s="301" t="s">
        <v>42</v>
      </c>
      <c r="B10" s="237">
        <v>850</v>
      </c>
      <c r="C10" s="238">
        <v>1950</v>
      </c>
      <c r="D10" s="238">
        <v>0</v>
      </c>
      <c r="E10" s="939">
        <v>1125</v>
      </c>
      <c r="F10" s="940">
        <v>6000</v>
      </c>
      <c r="G10" s="941">
        <v>260</v>
      </c>
      <c r="H10" s="941">
        <v>0</v>
      </c>
    </row>
    <row r="11" spans="1:8" ht="19.5" customHeight="1">
      <c r="A11" s="301" t="s">
        <v>43</v>
      </c>
      <c r="B11" s="237">
        <v>0</v>
      </c>
      <c r="C11" s="238">
        <v>0</v>
      </c>
      <c r="D11" s="238">
        <v>1000</v>
      </c>
      <c r="E11" s="939">
        <v>1000</v>
      </c>
      <c r="F11" s="940">
        <v>0</v>
      </c>
      <c r="G11" s="942">
        <v>0</v>
      </c>
      <c r="H11" s="942">
        <v>0</v>
      </c>
    </row>
    <row r="12" spans="1:8" ht="19.5" customHeight="1">
      <c r="A12" s="301" t="s">
        <v>44</v>
      </c>
      <c r="B12" s="237">
        <v>141.2</v>
      </c>
      <c r="C12" s="238">
        <v>0</v>
      </c>
      <c r="D12" s="238">
        <v>2180</v>
      </c>
      <c r="E12" s="939">
        <v>0</v>
      </c>
      <c r="F12" s="940">
        <v>0</v>
      </c>
      <c r="G12" s="942">
        <v>0</v>
      </c>
      <c r="H12" s="942">
        <v>0</v>
      </c>
    </row>
    <row r="13" spans="1:8" ht="19.5" customHeight="1">
      <c r="A13" s="301" t="s">
        <v>45</v>
      </c>
      <c r="B13" s="237">
        <v>1300</v>
      </c>
      <c r="C13" s="238">
        <v>2962.5</v>
      </c>
      <c r="D13" s="238">
        <v>730</v>
      </c>
      <c r="E13" s="939">
        <v>2125</v>
      </c>
      <c r="F13" s="940">
        <v>0</v>
      </c>
      <c r="G13" s="942">
        <v>0</v>
      </c>
      <c r="H13" s="942">
        <v>0</v>
      </c>
    </row>
    <row r="14" spans="1:8" ht="19.5" customHeight="1">
      <c r="A14" s="301" t="s">
        <v>1411</v>
      </c>
      <c r="B14" s="237">
        <v>500</v>
      </c>
      <c r="C14" s="238">
        <v>0</v>
      </c>
      <c r="D14" s="238">
        <v>0</v>
      </c>
      <c r="E14" s="943" t="s">
        <v>1636</v>
      </c>
      <c r="F14" s="940">
        <v>0</v>
      </c>
      <c r="G14" s="944">
        <v>0</v>
      </c>
      <c r="H14" s="944">
        <v>2250</v>
      </c>
    </row>
    <row r="15" spans="1:8" ht="19.5" customHeight="1">
      <c r="A15" s="301" t="s">
        <v>1412</v>
      </c>
      <c r="B15" s="237">
        <v>1000</v>
      </c>
      <c r="C15" s="238">
        <v>2000</v>
      </c>
      <c r="D15" s="239">
        <v>0</v>
      </c>
      <c r="E15" s="943" t="s">
        <v>1636</v>
      </c>
      <c r="F15" s="940">
        <v>0</v>
      </c>
      <c r="G15" s="944">
        <v>7420</v>
      </c>
      <c r="H15" s="944">
        <v>3250</v>
      </c>
    </row>
    <row r="16" spans="1:8" ht="19.5" customHeight="1">
      <c r="A16" s="632" t="s">
        <v>1413</v>
      </c>
      <c r="B16" s="240">
        <v>330</v>
      </c>
      <c r="C16" s="240">
        <v>2736.7</v>
      </c>
      <c r="D16" s="241">
        <v>5661.58</v>
      </c>
      <c r="E16" s="945">
        <v>4375</v>
      </c>
      <c r="F16" s="241"/>
      <c r="G16" s="946">
        <v>12249.85</v>
      </c>
      <c r="H16" s="946">
        <v>7996.6</v>
      </c>
    </row>
    <row r="17" spans="1:8" s="173" customFormat="1" ht="19.5" customHeight="1" thickBot="1">
      <c r="A17" s="947" t="s">
        <v>1415</v>
      </c>
      <c r="B17" s="948">
        <v>5471.2</v>
      </c>
      <c r="C17" s="949">
        <v>10834.2</v>
      </c>
      <c r="D17" s="950">
        <v>12051.58</v>
      </c>
      <c r="E17" s="951">
        <v>12500</v>
      </c>
      <c r="F17" s="952">
        <v>6000</v>
      </c>
      <c r="G17" s="953">
        <v>19929.85</v>
      </c>
      <c r="H17" s="953">
        <v>14996.6</v>
      </c>
    </row>
    <row r="18" ht="13.5" thickTop="1"/>
    <row r="19" s="166" customFormat="1" ht="12.75">
      <c r="A19" s="174"/>
    </row>
  </sheetData>
  <mergeCells count="2">
    <mergeCell ref="A1:H1"/>
    <mergeCell ref="A2:H2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workbookViewId="0" topLeftCell="A1">
      <selection activeCell="E7" sqref="E7"/>
    </sheetView>
  </sheetViews>
  <sheetFormatPr defaultColWidth="9.140625" defaultRowHeight="12.75"/>
  <cols>
    <col min="1" max="1" width="37.421875" style="1" customWidth="1"/>
    <col min="2" max="2" width="11.8515625" style="1" customWidth="1"/>
    <col min="3" max="3" width="8.28125" style="1" hidden="1" customWidth="1"/>
    <col min="4" max="4" width="8.421875" style="1" bestFit="1" customWidth="1"/>
    <col min="5" max="5" width="8.7109375" style="1" customWidth="1"/>
    <col min="6" max="6" width="8.421875" style="1" bestFit="1" customWidth="1"/>
    <col min="7" max="7" width="2.57421875" style="673" customWidth="1"/>
    <col min="8" max="8" width="8.28125" style="1" customWidth="1"/>
    <col min="9" max="9" width="9.00390625" style="1" bestFit="1" customWidth="1"/>
    <col min="10" max="10" width="2.421875" style="1" customWidth="1"/>
    <col min="11" max="11" width="9.28125" style="244" bestFit="1" customWidth="1"/>
    <col min="12" max="16384" width="16.28125" style="1" customWidth="1"/>
  </cols>
  <sheetData>
    <row r="1" spans="1:11" ht="12.75">
      <c r="A1" s="1711" t="s">
        <v>1674</v>
      </c>
      <c r="B1" s="1711"/>
      <c r="C1" s="1711"/>
      <c r="D1" s="1711"/>
      <c r="E1" s="1711"/>
      <c r="F1" s="1711"/>
      <c r="G1" s="1711"/>
      <c r="H1" s="1711"/>
      <c r="I1" s="1711"/>
      <c r="J1" s="1711"/>
      <c r="K1" s="1711"/>
    </row>
    <row r="2" spans="1:12" ht="15.75">
      <c r="A2" s="1712" t="s">
        <v>1458</v>
      </c>
      <c r="B2" s="1712"/>
      <c r="C2" s="1712"/>
      <c r="D2" s="1712"/>
      <c r="E2" s="1712"/>
      <c r="F2" s="1712"/>
      <c r="G2" s="1712"/>
      <c r="H2" s="1712"/>
      <c r="I2" s="1712"/>
      <c r="J2" s="1712"/>
      <c r="K2" s="1712"/>
      <c r="L2" s="246"/>
    </row>
    <row r="3" spans="1:11" ht="13.5" thickBot="1">
      <c r="A3" s="34" t="s">
        <v>722</v>
      </c>
      <c r="B3" s="34"/>
      <c r="C3" s="34"/>
      <c r="D3" s="34"/>
      <c r="E3" s="34"/>
      <c r="F3" s="34"/>
      <c r="G3" s="36"/>
      <c r="H3" s="34"/>
      <c r="J3" s="1718" t="s">
        <v>1952</v>
      </c>
      <c r="K3" s="1718"/>
    </row>
    <row r="4" spans="1:11" ht="13.5" thickTop="1">
      <c r="A4" s="644"/>
      <c r="B4" s="645"/>
      <c r="C4" s="645"/>
      <c r="D4" s="645"/>
      <c r="E4" s="645"/>
      <c r="F4" s="1713" t="s">
        <v>1988</v>
      </c>
      <c r="G4" s="1713"/>
      <c r="H4" s="1713"/>
      <c r="I4" s="1713"/>
      <c r="J4" s="1713"/>
      <c r="K4" s="1714"/>
    </row>
    <row r="5" spans="1:11" ht="12.75">
      <c r="A5" s="646" t="s">
        <v>1555</v>
      </c>
      <c r="B5" s="647">
        <v>2009</v>
      </c>
      <c r="C5" s="647">
        <v>2009</v>
      </c>
      <c r="D5" s="647">
        <v>2010</v>
      </c>
      <c r="E5" s="647">
        <v>2011</v>
      </c>
      <c r="F5" s="1715" t="s">
        <v>31</v>
      </c>
      <c r="G5" s="1716"/>
      <c r="H5" s="1716"/>
      <c r="I5" s="1715" t="s">
        <v>1686</v>
      </c>
      <c r="J5" s="1716"/>
      <c r="K5" s="1717"/>
    </row>
    <row r="6" spans="1:11" ht="15.75">
      <c r="A6" s="646" t="s">
        <v>722</v>
      </c>
      <c r="B6" s="647" t="s">
        <v>1413</v>
      </c>
      <c r="C6" s="647" t="s">
        <v>277</v>
      </c>
      <c r="D6" s="647" t="s">
        <v>1968</v>
      </c>
      <c r="E6" s="647" t="s">
        <v>1969</v>
      </c>
      <c r="F6" s="640" t="s">
        <v>726</v>
      </c>
      <c r="G6" s="650" t="s">
        <v>722</v>
      </c>
      <c r="H6" s="642" t="s">
        <v>1530</v>
      </c>
      <c r="I6" s="640" t="s">
        <v>726</v>
      </c>
      <c r="J6" s="650" t="s">
        <v>722</v>
      </c>
      <c r="K6" s="651" t="s">
        <v>1530</v>
      </c>
    </row>
    <row r="7" spans="1:11" ht="19.5" customHeight="1">
      <c r="A7" s="1157" t="s">
        <v>727</v>
      </c>
      <c r="B7" s="653">
        <v>224562.31648953998</v>
      </c>
      <c r="C7" s="653">
        <v>213036.46013629928</v>
      </c>
      <c r="D7" s="653">
        <v>213036.46013629928</v>
      </c>
      <c r="E7" s="653">
        <v>216611.14766053786</v>
      </c>
      <c r="F7" s="654">
        <v>-3630.456353240681</v>
      </c>
      <c r="G7" s="655" t="s">
        <v>679</v>
      </c>
      <c r="H7" s="653">
        <v>-1.6166810219958638</v>
      </c>
      <c r="I7" s="654">
        <v>2925.2875242385558</v>
      </c>
      <c r="J7" s="655" t="s">
        <v>680</v>
      </c>
      <c r="K7" s="675">
        <v>1.3731393782862222</v>
      </c>
    </row>
    <row r="8" spans="1:11" ht="19.5" customHeight="1">
      <c r="A8" s="656" t="s">
        <v>728</v>
      </c>
      <c r="B8" s="410">
        <v>287090.82736871997</v>
      </c>
      <c r="C8" s="410">
        <v>275222.465339265</v>
      </c>
      <c r="D8" s="410">
        <v>275222.465339265</v>
      </c>
      <c r="E8" s="410">
        <v>278833.68226415047</v>
      </c>
      <c r="F8" s="86">
        <v>-11868.362029454962</v>
      </c>
      <c r="G8" s="657"/>
      <c r="H8" s="410">
        <v>-4.134009483421093</v>
      </c>
      <c r="I8" s="86">
        <v>3611.2169248854625</v>
      </c>
      <c r="J8" s="657"/>
      <c r="K8" s="553">
        <v>1.3121083413136125</v>
      </c>
    </row>
    <row r="9" spans="1:11" ht="19.5" customHeight="1">
      <c r="A9" s="656" t="s">
        <v>729</v>
      </c>
      <c r="B9" s="410">
        <v>54865.965</v>
      </c>
      <c r="C9" s="410">
        <v>51578.98354162571</v>
      </c>
      <c r="D9" s="410">
        <v>51578.98354162571</v>
      </c>
      <c r="E9" s="410">
        <v>52074.09881183262</v>
      </c>
      <c r="F9" s="86">
        <v>-3286.9814583742846</v>
      </c>
      <c r="G9" s="657"/>
      <c r="H9" s="410">
        <v>-5.990929820288925</v>
      </c>
      <c r="I9" s="86">
        <v>495.11527020690846</v>
      </c>
      <c r="J9" s="657"/>
      <c r="K9" s="553">
        <v>0.9599166873991155</v>
      </c>
    </row>
    <row r="10" spans="1:11" ht="19.5" customHeight="1">
      <c r="A10" s="658" t="s">
        <v>730</v>
      </c>
      <c r="B10" s="382">
        <v>7662.545879179999</v>
      </c>
      <c r="C10" s="382">
        <v>10607.021661340003</v>
      </c>
      <c r="D10" s="382">
        <v>10607.021661340003</v>
      </c>
      <c r="E10" s="382">
        <v>10148.43579178</v>
      </c>
      <c r="F10" s="328">
        <v>2944.4757821600033</v>
      </c>
      <c r="G10" s="659"/>
      <c r="H10" s="382">
        <v>38.42686006175148</v>
      </c>
      <c r="I10" s="328">
        <v>-458.5858695600018</v>
      </c>
      <c r="J10" s="659"/>
      <c r="K10" s="676">
        <v>-4.323417866029585</v>
      </c>
    </row>
    <row r="11" spans="1:11" s="662" customFormat="1" ht="19.5" customHeight="1">
      <c r="A11" s="652" t="s">
        <v>731</v>
      </c>
      <c r="B11" s="660">
        <v>405958.85106656</v>
      </c>
      <c r="C11" s="660">
        <v>506562.65869798744</v>
      </c>
      <c r="D11" s="660">
        <v>506562.65869798744</v>
      </c>
      <c r="E11" s="660">
        <v>571670.1821787253</v>
      </c>
      <c r="F11" s="661">
        <v>92708.40763142746</v>
      </c>
      <c r="G11" s="655" t="s">
        <v>679</v>
      </c>
      <c r="H11" s="660">
        <v>22.836897726914497</v>
      </c>
      <c r="I11" s="661">
        <v>65756.92348073787</v>
      </c>
      <c r="J11" s="655" t="s">
        <v>680</v>
      </c>
      <c r="K11" s="677">
        <v>12.981004886888462</v>
      </c>
    </row>
    <row r="12" spans="1:11" ht="19.5" customHeight="1">
      <c r="A12" s="656" t="s">
        <v>732</v>
      </c>
      <c r="B12" s="410">
        <v>555675.53853651</v>
      </c>
      <c r="C12" s="410">
        <v>650982.3546915071</v>
      </c>
      <c r="D12" s="410">
        <v>650982.3546915071</v>
      </c>
      <c r="E12" s="410">
        <v>734910.1790778353</v>
      </c>
      <c r="F12" s="86">
        <v>95306.8161549971</v>
      </c>
      <c r="G12" s="657"/>
      <c r="H12" s="410">
        <v>17.151522704419907</v>
      </c>
      <c r="I12" s="86">
        <v>83927.82438632823</v>
      </c>
      <c r="J12" s="657"/>
      <c r="K12" s="553">
        <v>12.892488372607373</v>
      </c>
    </row>
    <row r="13" spans="1:11" ht="19.5" customHeight="1">
      <c r="A13" s="656" t="s">
        <v>733</v>
      </c>
      <c r="B13" s="410">
        <v>104867.73781465</v>
      </c>
      <c r="C13" s="410">
        <v>133128.75446192</v>
      </c>
      <c r="D13" s="410">
        <v>133128.75446192</v>
      </c>
      <c r="E13" s="410">
        <v>158292.35197209002</v>
      </c>
      <c r="F13" s="86">
        <v>28261.016647270008</v>
      </c>
      <c r="G13" s="657"/>
      <c r="H13" s="410">
        <v>26.949200236606945</v>
      </c>
      <c r="I13" s="86">
        <v>25163.597510170017</v>
      </c>
      <c r="J13" s="657"/>
      <c r="K13" s="553">
        <v>18.901699795717523</v>
      </c>
    </row>
    <row r="14" spans="1:11" ht="19.5" customHeight="1">
      <c r="A14" s="656" t="s">
        <v>734</v>
      </c>
      <c r="B14" s="410">
        <v>104867.73781465</v>
      </c>
      <c r="C14" s="410">
        <v>133128.75446192</v>
      </c>
      <c r="D14" s="410">
        <v>133128.75446192</v>
      </c>
      <c r="E14" s="410">
        <v>158292.35197209002</v>
      </c>
      <c r="F14" s="86">
        <v>28261.016647270008</v>
      </c>
      <c r="G14" s="657"/>
      <c r="H14" s="410">
        <v>26.949200236606945</v>
      </c>
      <c r="I14" s="86">
        <v>25163.597510170017</v>
      </c>
      <c r="J14" s="657"/>
      <c r="K14" s="553">
        <v>18.901699795717523</v>
      </c>
    </row>
    <row r="15" spans="1:11" ht="19.5" customHeight="1">
      <c r="A15" s="656" t="s">
        <v>735</v>
      </c>
      <c r="B15" s="410">
        <v>0</v>
      </c>
      <c r="C15" s="410">
        <v>0</v>
      </c>
      <c r="D15" s="410">
        <v>0</v>
      </c>
      <c r="E15" s="410">
        <v>0</v>
      </c>
      <c r="F15" s="86">
        <v>0</v>
      </c>
      <c r="G15" s="657"/>
      <c r="H15" s="1296" t="s">
        <v>1636</v>
      </c>
      <c r="I15" s="86">
        <v>0</v>
      </c>
      <c r="J15" s="657"/>
      <c r="K15" s="955" t="s">
        <v>1636</v>
      </c>
    </row>
    <row r="16" spans="1:11" ht="19.5" customHeight="1">
      <c r="A16" s="656" t="s">
        <v>736</v>
      </c>
      <c r="B16" s="410">
        <v>5092.383994999999</v>
      </c>
      <c r="C16" s="410">
        <v>5443.143494999999</v>
      </c>
      <c r="D16" s="410">
        <v>5443.143494999999</v>
      </c>
      <c r="E16" s="410">
        <v>6530.965099999999</v>
      </c>
      <c r="F16" s="86">
        <v>350.7595000000001</v>
      </c>
      <c r="G16" s="657"/>
      <c r="H16" s="410">
        <v>6.88792322700716</v>
      </c>
      <c r="I16" s="86">
        <v>1087.821605</v>
      </c>
      <c r="J16" s="657"/>
      <c r="K16" s="553">
        <v>19.985172281407955</v>
      </c>
    </row>
    <row r="17" spans="1:11" ht="19.5" customHeight="1">
      <c r="A17" s="656" t="s">
        <v>737</v>
      </c>
      <c r="B17" s="410">
        <v>7361.05787871</v>
      </c>
      <c r="C17" s="410">
        <v>11759.90006523</v>
      </c>
      <c r="D17" s="410">
        <v>11759.90006523</v>
      </c>
      <c r="E17" s="410">
        <v>11075.572882726501</v>
      </c>
      <c r="F17" s="86">
        <v>4398.84218652</v>
      </c>
      <c r="G17" s="657"/>
      <c r="H17" s="410">
        <v>59.75828826509487</v>
      </c>
      <c r="I17" s="86">
        <v>-684.327182503499</v>
      </c>
      <c r="J17" s="657"/>
      <c r="K17" s="553">
        <v>-5.819158145117409</v>
      </c>
    </row>
    <row r="18" spans="1:11" ht="19.5" customHeight="1">
      <c r="A18" s="656" t="s">
        <v>738</v>
      </c>
      <c r="B18" s="410">
        <v>1376.08987871</v>
      </c>
      <c r="C18" s="410">
        <v>1931.2310071800002</v>
      </c>
      <c r="D18" s="410">
        <v>1931.2310071800002</v>
      </c>
      <c r="E18" s="410">
        <v>4380.495868710001</v>
      </c>
      <c r="F18" s="86">
        <v>555.1411284700002</v>
      </c>
      <c r="G18" s="657"/>
      <c r="H18" s="410">
        <v>40.34192366783564</v>
      </c>
      <c r="I18" s="86">
        <v>2449.2648615300004</v>
      </c>
      <c r="J18" s="657"/>
      <c r="K18" s="553">
        <v>126.82402324859301</v>
      </c>
    </row>
    <row r="19" spans="1:11" ht="19.5" customHeight="1">
      <c r="A19" s="656" t="s">
        <v>739</v>
      </c>
      <c r="B19" s="410">
        <v>5984.968</v>
      </c>
      <c r="C19" s="410">
        <v>9828.66905805</v>
      </c>
      <c r="D19" s="410">
        <v>9828.66905805</v>
      </c>
      <c r="E19" s="410">
        <v>6695.0770140165</v>
      </c>
      <c r="F19" s="86">
        <v>3843.70105805</v>
      </c>
      <c r="G19" s="657"/>
      <c r="H19" s="410">
        <v>64.22258327947618</v>
      </c>
      <c r="I19" s="86">
        <v>-3133.5920440335003</v>
      </c>
      <c r="J19" s="657"/>
      <c r="K19" s="553">
        <v>-31.882160499309787</v>
      </c>
    </row>
    <row r="20" spans="1:11" ht="19.5" customHeight="1">
      <c r="A20" s="656" t="s">
        <v>1558</v>
      </c>
      <c r="B20" s="410">
        <v>438354.35884814995</v>
      </c>
      <c r="C20" s="410">
        <v>500650.5566693571</v>
      </c>
      <c r="D20" s="410">
        <v>500650.5566693571</v>
      </c>
      <c r="E20" s="410">
        <v>559011.2891230187</v>
      </c>
      <c r="F20" s="86">
        <v>62296.19782120717</v>
      </c>
      <c r="G20" s="657"/>
      <c r="H20" s="410">
        <v>14.211378662892947</v>
      </c>
      <c r="I20" s="86">
        <v>58360.73245366162</v>
      </c>
      <c r="J20" s="657"/>
      <c r="K20" s="553">
        <v>11.65697943929474</v>
      </c>
    </row>
    <row r="21" spans="1:11" ht="19.5" customHeight="1">
      <c r="A21" s="658" t="s">
        <v>740</v>
      </c>
      <c r="B21" s="382">
        <v>149716.68746994997</v>
      </c>
      <c r="C21" s="382">
        <v>144419.69599351962</v>
      </c>
      <c r="D21" s="382">
        <v>144419.69599351962</v>
      </c>
      <c r="E21" s="382">
        <v>163239.99689910997</v>
      </c>
      <c r="F21" s="328">
        <v>2598.4085235696457</v>
      </c>
      <c r="G21" s="659" t="s">
        <v>679</v>
      </c>
      <c r="H21" s="382">
        <v>1.735550370155751</v>
      </c>
      <c r="I21" s="328">
        <v>18170.90090559035</v>
      </c>
      <c r="J21" s="659" t="s">
        <v>680</v>
      </c>
      <c r="K21" s="676">
        <v>12.582010217225298</v>
      </c>
    </row>
    <row r="22" spans="1:11" s="662" customFormat="1" ht="19.5" customHeight="1">
      <c r="A22" s="652" t="s">
        <v>741</v>
      </c>
      <c r="B22" s="660">
        <v>630521.1675561001</v>
      </c>
      <c r="C22" s="660">
        <v>719599.1188342867</v>
      </c>
      <c r="D22" s="660">
        <v>719599.1188342867</v>
      </c>
      <c r="E22" s="660">
        <v>788281.3298392631</v>
      </c>
      <c r="F22" s="661">
        <v>89077.95127818664</v>
      </c>
      <c r="G22" s="655"/>
      <c r="H22" s="660">
        <v>14.127670229288695</v>
      </c>
      <c r="I22" s="661">
        <v>68682.21100497642</v>
      </c>
      <c r="J22" s="655"/>
      <c r="K22" s="677">
        <v>9.544510159522991</v>
      </c>
    </row>
    <row r="23" spans="1:11" ht="19.5" customHeight="1">
      <c r="A23" s="656" t="s">
        <v>742</v>
      </c>
      <c r="B23" s="410">
        <v>196459.3765561</v>
      </c>
      <c r="C23" s="410">
        <v>218159.0177741967</v>
      </c>
      <c r="D23" s="410">
        <v>218159.0177741967</v>
      </c>
      <c r="E23" s="410">
        <v>228058.5951534451</v>
      </c>
      <c r="F23" s="86">
        <v>21699.641218096687</v>
      </c>
      <c r="G23" s="657"/>
      <c r="H23" s="410">
        <v>11.045357874227113</v>
      </c>
      <c r="I23" s="86">
        <v>9899.577379248396</v>
      </c>
      <c r="J23" s="657"/>
      <c r="K23" s="553">
        <v>4.537780505362769</v>
      </c>
    </row>
    <row r="24" spans="1:11" ht="19.5" customHeight="1">
      <c r="A24" s="656" t="s">
        <v>743</v>
      </c>
      <c r="B24" s="410">
        <v>125758.48538</v>
      </c>
      <c r="C24" s="410">
        <v>142114.54343735002</v>
      </c>
      <c r="D24" s="410">
        <v>142114.54343735002</v>
      </c>
      <c r="E24" s="410">
        <v>145576.62001387202</v>
      </c>
      <c r="F24" s="86">
        <v>16356.05805735002</v>
      </c>
      <c r="G24" s="657"/>
      <c r="H24" s="410">
        <v>13.005927995973785</v>
      </c>
      <c r="I24" s="86">
        <v>3462.0765765219985</v>
      </c>
      <c r="J24" s="657"/>
      <c r="K24" s="553">
        <v>2.4361170171497792</v>
      </c>
    </row>
    <row r="25" spans="1:11" ht="19.5" customHeight="1">
      <c r="A25" s="656" t="s">
        <v>744</v>
      </c>
      <c r="B25" s="410">
        <v>70700.82617537</v>
      </c>
      <c r="C25" s="410">
        <v>76044.8114265794</v>
      </c>
      <c r="D25" s="410">
        <v>76044.8114265794</v>
      </c>
      <c r="E25" s="410">
        <v>82481.48894412244</v>
      </c>
      <c r="F25" s="86">
        <v>5343.985251209393</v>
      </c>
      <c r="G25" s="657"/>
      <c r="H25" s="410">
        <v>7.558589538902832</v>
      </c>
      <c r="I25" s="86">
        <v>6436.6775175430375</v>
      </c>
      <c r="J25" s="657"/>
      <c r="K25" s="553">
        <v>8.464321755544878</v>
      </c>
    </row>
    <row r="26" spans="1:11" ht="19.5" customHeight="1">
      <c r="A26" s="656" t="s">
        <v>745</v>
      </c>
      <c r="B26" s="410">
        <v>434061.791</v>
      </c>
      <c r="C26" s="410">
        <v>501440.10106009</v>
      </c>
      <c r="D26" s="410">
        <v>501440.10106009</v>
      </c>
      <c r="E26" s="410">
        <v>560222.7346858181</v>
      </c>
      <c r="F26" s="86">
        <v>67378.31006008998</v>
      </c>
      <c r="G26" s="657"/>
      <c r="H26" s="410">
        <v>15.522746175115417</v>
      </c>
      <c r="I26" s="86">
        <v>58782.63362572808</v>
      </c>
      <c r="J26" s="657"/>
      <c r="K26" s="553">
        <v>11.72276279887792</v>
      </c>
    </row>
    <row r="27" spans="1:12" s="355" customFormat="1" ht="19.5" customHeight="1">
      <c r="A27" s="663" t="s">
        <v>746</v>
      </c>
      <c r="B27" s="202">
        <v>685387.1325561</v>
      </c>
      <c r="C27" s="202">
        <v>771178.1023759124</v>
      </c>
      <c r="D27" s="202">
        <v>771178.1023759124</v>
      </c>
      <c r="E27" s="202">
        <v>840355.4286510957</v>
      </c>
      <c r="F27" s="204">
        <v>85790.96981981234</v>
      </c>
      <c r="G27" s="664"/>
      <c r="H27" s="202">
        <v>12.517155012797124</v>
      </c>
      <c r="I27" s="204">
        <v>69177.32627518335</v>
      </c>
      <c r="J27" s="664"/>
      <c r="K27" s="678">
        <v>8.970343693895853</v>
      </c>
      <c r="L27" s="662"/>
    </row>
    <row r="28" spans="1:11" ht="19.5" customHeight="1">
      <c r="A28" s="656" t="s">
        <v>822</v>
      </c>
      <c r="B28" s="410">
        <v>195574.80385723</v>
      </c>
      <c r="C28" s="410">
        <v>218547.13747756998</v>
      </c>
      <c r="D28" s="410">
        <v>218547.13747756998</v>
      </c>
      <c r="E28" s="410">
        <v>234188.76353819</v>
      </c>
      <c r="F28" s="86">
        <v>22972.33362033998</v>
      </c>
      <c r="G28" s="657"/>
      <c r="H28" s="410">
        <v>11.746059905093825</v>
      </c>
      <c r="I28" s="86">
        <v>15641.626060620009</v>
      </c>
      <c r="J28" s="657"/>
      <c r="K28" s="553">
        <v>7.157094913780486</v>
      </c>
    </row>
    <row r="29" spans="1:11" ht="19.5" customHeight="1">
      <c r="A29" s="656" t="s">
        <v>1556</v>
      </c>
      <c r="B29" s="665">
        <v>1.004522937931799</v>
      </c>
      <c r="C29" s="665">
        <v>0.9982240915719469</v>
      </c>
      <c r="D29" s="665">
        <v>0.9982240915719469</v>
      </c>
      <c r="E29" s="665">
        <v>0.973823815062138</v>
      </c>
      <c r="F29" s="666"/>
      <c r="G29" s="667"/>
      <c r="H29" s="665"/>
      <c r="I29" s="666"/>
      <c r="J29" s="667"/>
      <c r="K29" s="679"/>
    </row>
    <row r="30" spans="1:11" ht="19.5" customHeight="1" thickBot="1">
      <c r="A30" s="668" t="s">
        <v>1557</v>
      </c>
      <c r="B30" s="669">
        <v>3.223938641995938</v>
      </c>
      <c r="C30" s="669">
        <v>3.292649481204671</v>
      </c>
      <c r="D30" s="669">
        <v>3.292649481204671</v>
      </c>
      <c r="E30" s="669">
        <v>3.366008334173195</v>
      </c>
      <c r="F30" s="670"/>
      <c r="G30" s="671"/>
      <c r="H30" s="669"/>
      <c r="I30" s="670"/>
      <c r="J30" s="671"/>
      <c r="K30" s="680"/>
    </row>
    <row r="31" spans="1:11" ht="13.5" thickTop="1">
      <c r="A31" s="1709" t="s">
        <v>632</v>
      </c>
      <c r="B31" s="1709"/>
      <c r="C31" s="1709"/>
      <c r="D31" s="246"/>
      <c r="E31" s="246"/>
      <c r="F31" s="246"/>
      <c r="G31" s="672"/>
      <c r="H31" s="246"/>
      <c r="I31" s="246"/>
      <c r="J31" s="246"/>
      <c r="K31" s="364"/>
    </row>
    <row r="32" spans="1:11" ht="12.75">
      <c r="A32" s="1710" t="s">
        <v>633</v>
      </c>
      <c r="B32" s="1710"/>
      <c r="C32" s="1710"/>
      <c r="D32" s="246"/>
      <c r="E32" s="246"/>
      <c r="F32" s="246"/>
      <c r="G32" s="672"/>
      <c r="H32" s="246"/>
      <c r="I32" s="246"/>
      <c r="J32" s="246"/>
      <c r="K32" s="364"/>
    </row>
    <row r="33" ht="12.75">
      <c r="A33" s="1295" t="s">
        <v>986</v>
      </c>
    </row>
    <row r="34" spans="1:11" ht="12.75">
      <c r="A34" s="101"/>
      <c r="B34" s="100"/>
      <c r="C34" s="100"/>
      <c r="D34" s="100"/>
      <c r="E34" s="100"/>
      <c r="F34" s="100"/>
      <c r="G34" s="674"/>
      <c r="H34" s="242"/>
      <c r="I34" s="100"/>
      <c r="J34" s="100"/>
      <c r="K34" s="363"/>
    </row>
    <row r="35" spans="1:9" ht="12.75">
      <c r="A35" s="246"/>
      <c r="B35" s="246"/>
      <c r="C35" s="246"/>
      <c r="D35" s="246"/>
      <c r="E35" s="246"/>
      <c r="F35" s="246"/>
      <c r="G35" s="672"/>
      <c r="H35" s="246"/>
      <c r="I35" s="246"/>
    </row>
    <row r="36" spans="1:9" ht="12.75">
      <c r="A36" s="363"/>
      <c r="B36" s="100"/>
      <c r="C36" s="246"/>
      <c r="D36" s="246"/>
      <c r="E36" s="246"/>
      <c r="F36" s="363"/>
      <c r="G36" s="246"/>
      <c r="H36" s="246"/>
      <c r="I36" s="363"/>
    </row>
    <row r="37" spans="1:9" ht="12.75">
      <c r="A37" s="100"/>
      <c r="B37" s="100"/>
      <c r="C37" s="246"/>
      <c r="D37" s="246"/>
      <c r="E37" s="246"/>
      <c r="F37" s="100"/>
      <c r="G37" s="246"/>
      <c r="H37" s="246"/>
      <c r="I37" s="100"/>
    </row>
    <row r="38" spans="1:9" ht="12.75">
      <c r="A38" s="100"/>
      <c r="B38" s="100"/>
      <c r="C38" s="246"/>
      <c r="D38" s="246"/>
      <c r="E38" s="246"/>
      <c r="F38" s="100"/>
      <c r="G38" s="246"/>
      <c r="H38" s="246"/>
      <c r="I38" s="100"/>
    </row>
    <row r="39" spans="1:9" ht="12.75">
      <c r="A39" s="100"/>
      <c r="B39" s="100"/>
      <c r="C39" s="246"/>
      <c r="D39" s="246"/>
      <c r="E39" s="246"/>
      <c r="F39" s="100"/>
      <c r="G39" s="246"/>
      <c r="H39" s="246"/>
      <c r="I39" s="100"/>
    </row>
  </sheetData>
  <mergeCells count="8">
    <mergeCell ref="A31:C31"/>
    <mergeCell ref="A32:C32"/>
    <mergeCell ref="A1:K1"/>
    <mergeCell ref="A2:K2"/>
    <mergeCell ref="F4:K4"/>
    <mergeCell ref="F5:H5"/>
    <mergeCell ref="I5:K5"/>
    <mergeCell ref="J3:K3"/>
  </mergeCells>
  <printOptions horizontalCentered="1"/>
  <pageMargins left="0.75" right="0.75" top="1" bottom="1" header="0.5" footer="0.5"/>
  <pageSetup fitToHeight="1" fitToWidth="1" horizontalDpi="600" verticalDpi="600" orientation="portrait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1">
      <selection activeCell="E7" sqref="E7"/>
    </sheetView>
  </sheetViews>
  <sheetFormatPr defaultColWidth="9.140625" defaultRowHeight="12.75"/>
  <cols>
    <col min="1" max="1" width="35.140625" style="1" customWidth="1"/>
    <col min="2" max="2" width="11.8515625" style="1" customWidth="1"/>
    <col min="3" max="3" width="9.28125" style="1" hidden="1" customWidth="1"/>
    <col min="4" max="4" width="9.8515625" style="1" customWidth="1"/>
    <col min="5" max="5" width="7.421875" style="1" bestFit="1" customWidth="1"/>
    <col min="6" max="6" width="8.140625" style="1" customWidth="1"/>
    <col min="7" max="7" width="2.28125" style="1" customWidth="1"/>
    <col min="8" max="8" width="7.8515625" style="1" customWidth="1"/>
    <col min="9" max="9" width="10.140625" style="1" customWidth="1"/>
    <col min="10" max="10" width="3.8515625" style="1" customWidth="1"/>
    <col min="11" max="11" width="10.7109375" style="244" customWidth="1"/>
    <col min="12" max="16384" width="22.421875" style="1" customWidth="1"/>
  </cols>
  <sheetData>
    <row r="1" spans="1:11" ht="12.75">
      <c r="A1" s="1711" t="s">
        <v>202</v>
      </c>
      <c r="B1" s="1711"/>
      <c r="C1" s="1711"/>
      <c r="D1" s="1711"/>
      <c r="E1" s="1711"/>
      <c r="F1" s="1711"/>
      <c r="G1" s="1711"/>
      <c r="H1" s="1711"/>
      <c r="I1" s="1711"/>
      <c r="J1" s="1711"/>
      <c r="K1" s="1711"/>
    </row>
    <row r="2" spans="1:12" ht="15.75">
      <c r="A2" s="1712" t="s">
        <v>1459</v>
      </c>
      <c r="B2" s="1712"/>
      <c r="C2" s="1712"/>
      <c r="D2" s="1712"/>
      <c r="E2" s="1712"/>
      <c r="F2" s="1712"/>
      <c r="G2" s="1712"/>
      <c r="H2" s="1712"/>
      <c r="I2" s="1712"/>
      <c r="J2" s="1712"/>
      <c r="K2" s="1712"/>
      <c r="L2" s="246"/>
    </row>
    <row r="3" spans="1:11" ht="13.5" thickBot="1">
      <c r="A3" s="35"/>
      <c r="B3" s="34"/>
      <c r="C3" s="34"/>
      <c r="D3" s="34"/>
      <c r="E3" s="34"/>
      <c r="F3" s="34"/>
      <c r="G3" s="34"/>
      <c r="H3" s="34"/>
      <c r="J3" s="34"/>
      <c r="K3" s="681" t="s">
        <v>1952</v>
      </c>
    </row>
    <row r="4" spans="1:11" ht="13.5" thickTop="1">
      <c r="A4" s="644"/>
      <c r="B4" s="682"/>
      <c r="C4" s="682"/>
      <c r="D4" s="682"/>
      <c r="E4" s="682"/>
      <c r="F4" s="1720" t="s">
        <v>1988</v>
      </c>
      <c r="G4" s="1721"/>
      <c r="H4" s="1721"/>
      <c r="I4" s="1721"/>
      <c r="J4" s="1721"/>
      <c r="K4" s="1722"/>
    </row>
    <row r="5" spans="1:11" ht="12.75">
      <c r="A5" s="646"/>
      <c r="B5" s="647">
        <v>2009</v>
      </c>
      <c r="C5" s="647">
        <v>2009</v>
      </c>
      <c r="D5" s="647">
        <v>2010</v>
      </c>
      <c r="E5" s="647">
        <v>2011</v>
      </c>
      <c r="F5" s="1715" t="s">
        <v>31</v>
      </c>
      <c r="G5" s="1716">
        <v>0</v>
      </c>
      <c r="H5" s="1716">
        <v>0</v>
      </c>
      <c r="I5" s="1723" t="s">
        <v>1686</v>
      </c>
      <c r="J5" s="1724"/>
      <c r="K5" s="1725"/>
    </row>
    <row r="6" spans="1:11" ht="12.75">
      <c r="A6" s="683"/>
      <c r="B6" s="647" t="s">
        <v>1413</v>
      </c>
      <c r="C6" s="647" t="s">
        <v>277</v>
      </c>
      <c r="D6" s="647" t="s">
        <v>1968</v>
      </c>
      <c r="E6" s="647" t="s">
        <v>1969</v>
      </c>
      <c r="F6" s="640" t="s">
        <v>726</v>
      </c>
      <c r="G6" s="642" t="s">
        <v>722</v>
      </c>
      <c r="H6" s="642" t="s">
        <v>1530</v>
      </c>
      <c r="I6" s="640" t="s">
        <v>726</v>
      </c>
      <c r="J6" s="641" t="s">
        <v>722</v>
      </c>
      <c r="K6" s="649" t="s">
        <v>1530</v>
      </c>
    </row>
    <row r="7" spans="1:11" ht="15" customHeight="1">
      <c r="A7" s="684" t="s">
        <v>824</v>
      </c>
      <c r="B7" s="408">
        <v>224745.60136872003</v>
      </c>
      <c r="C7" s="408">
        <v>224745.60136872003</v>
      </c>
      <c r="D7" s="408">
        <v>211686.664160922</v>
      </c>
      <c r="E7" s="408">
        <v>219825.73488536998</v>
      </c>
      <c r="F7" s="327">
        <v>-13058.937207798037</v>
      </c>
      <c r="G7" s="3"/>
      <c r="H7" s="327">
        <v>-5.810541842985129</v>
      </c>
      <c r="I7" s="327">
        <v>8139.070724447985</v>
      </c>
      <c r="J7" s="43"/>
      <c r="K7" s="685">
        <v>3.844867014513843</v>
      </c>
    </row>
    <row r="8" spans="1:11" ht="15" customHeight="1">
      <c r="A8" s="686" t="s">
        <v>825</v>
      </c>
      <c r="B8" s="410">
        <v>0</v>
      </c>
      <c r="C8" s="410">
        <v>0</v>
      </c>
      <c r="D8" s="410">
        <v>0</v>
      </c>
      <c r="E8" s="410">
        <v>0</v>
      </c>
      <c r="F8" s="86">
        <v>0</v>
      </c>
      <c r="G8" s="4"/>
      <c r="H8" s="954" t="s">
        <v>1636</v>
      </c>
      <c r="I8" s="86">
        <v>0</v>
      </c>
      <c r="J8" s="34"/>
      <c r="K8" s="955" t="s">
        <v>1636</v>
      </c>
    </row>
    <row r="9" spans="1:11" ht="15" customHeight="1">
      <c r="A9" s="686" t="s">
        <v>826</v>
      </c>
      <c r="B9" s="410">
        <v>555.33498775</v>
      </c>
      <c r="C9" s="410">
        <v>555.33498775</v>
      </c>
      <c r="D9" s="410">
        <v>6315.334968132</v>
      </c>
      <c r="E9" s="410">
        <v>6730.614</v>
      </c>
      <c r="F9" s="86">
        <v>5759.999980381999</v>
      </c>
      <c r="G9" s="4"/>
      <c r="H9" s="86">
        <v>1037.211792420871</v>
      </c>
      <c r="I9" s="86">
        <v>415.27903186799995</v>
      </c>
      <c r="J9" s="34"/>
      <c r="K9" s="553">
        <v>6.575724549268595</v>
      </c>
    </row>
    <row r="10" spans="1:11" ht="15" customHeight="1">
      <c r="A10" s="686" t="s">
        <v>827</v>
      </c>
      <c r="B10" s="410">
        <v>0</v>
      </c>
      <c r="C10" s="410">
        <v>0</v>
      </c>
      <c r="D10" s="410">
        <v>0</v>
      </c>
      <c r="E10" s="410">
        <v>0</v>
      </c>
      <c r="F10" s="86">
        <v>0</v>
      </c>
      <c r="G10" s="4"/>
      <c r="H10" s="956" t="s">
        <v>1636</v>
      </c>
      <c r="I10" s="86">
        <v>0</v>
      </c>
      <c r="J10" s="34"/>
      <c r="K10" s="955" t="s">
        <v>1636</v>
      </c>
    </row>
    <row r="11" spans="1:11" ht="15" customHeight="1">
      <c r="A11" s="687" t="s">
        <v>828</v>
      </c>
      <c r="B11" s="382">
        <v>224190.26638097005</v>
      </c>
      <c r="C11" s="382">
        <v>224190.26638097005</v>
      </c>
      <c r="D11" s="382">
        <v>205371.32919279</v>
      </c>
      <c r="E11" s="382">
        <v>213095.12088536998</v>
      </c>
      <c r="F11" s="328">
        <v>-18818.937188180047</v>
      </c>
      <c r="G11" s="5"/>
      <c r="H11" s="328">
        <v>-8.394181197947608</v>
      </c>
      <c r="I11" s="328">
        <v>7723.79169257998</v>
      </c>
      <c r="J11" s="2"/>
      <c r="K11" s="676">
        <v>3.7608909300720152</v>
      </c>
    </row>
    <row r="12" spans="1:11" ht="15" customHeight="1">
      <c r="A12" s="686" t="s">
        <v>829</v>
      </c>
      <c r="B12" s="410">
        <v>32918.61281465</v>
      </c>
      <c r="C12" s="410">
        <v>32918.61281465</v>
      </c>
      <c r="D12" s="410">
        <v>50132.97946192</v>
      </c>
      <c r="E12" s="410">
        <v>52351.47697209001</v>
      </c>
      <c r="F12" s="86">
        <v>17214.36664727</v>
      </c>
      <c r="G12" s="4"/>
      <c r="H12" s="86">
        <v>52.29371828088992</v>
      </c>
      <c r="I12" s="86">
        <v>2218.497510170011</v>
      </c>
      <c r="J12" s="34"/>
      <c r="K12" s="553">
        <v>4.425225737590835</v>
      </c>
    </row>
    <row r="13" spans="1:11" ht="15" customHeight="1">
      <c r="A13" s="686" t="s">
        <v>830</v>
      </c>
      <c r="B13" s="410">
        <v>22173.5490793</v>
      </c>
      <c r="C13" s="410">
        <v>22173.5490793</v>
      </c>
      <c r="D13" s="410">
        <v>30477.38946425</v>
      </c>
      <c r="E13" s="410">
        <v>28178.857369250003</v>
      </c>
      <c r="F13" s="86">
        <v>8303.840384950003</v>
      </c>
      <c r="G13" s="4"/>
      <c r="H13" s="86">
        <v>37.449306627697275</v>
      </c>
      <c r="I13" s="86">
        <v>-2298.5320949999987</v>
      </c>
      <c r="J13" s="34"/>
      <c r="K13" s="553">
        <v>-7.541761730269511</v>
      </c>
    </row>
    <row r="14" spans="1:11" ht="15" customHeight="1">
      <c r="A14" s="686" t="s">
        <v>831</v>
      </c>
      <c r="B14" s="410">
        <v>0</v>
      </c>
      <c r="C14" s="410">
        <v>0</v>
      </c>
      <c r="D14" s="410">
        <v>0</v>
      </c>
      <c r="E14" s="410">
        <v>348.2</v>
      </c>
      <c r="F14" s="86">
        <v>0</v>
      </c>
      <c r="G14" s="4"/>
      <c r="H14" s="1297" t="s">
        <v>1636</v>
      </c>
      <c r="I14" s="86">
        <v>348.2</v>
      </c>
      <c r="J14" s="34"/>
      <c r="K14" s="955" t="s">
        <v>1636</v>
      </c>
    </row>
    <row r="15" spans="1:11" ht="15" customHeight="1">
      <c r="A15" s="686" t="s">
        <v>832</v>
      </c>
      <c r="B15" s="410">
        <v>1909.2559999999994</v>
      </c>
      <c r="C15" s="410">
        <v>1909.2559999999994</v>
      </c>
      <c r="D15" s="410">
        <v>2944.0740000000005</v>
      </c>
      <c r="E15" s="410">
        <v>2937.608</v>
      </c>
      <c r="F15" s="86">
        <v>1034.8180000000011</v>
      </c>
      <c r="G15" s="4"/>
      <c r="H15" s="86">
        <v>54.20006536577606</v>
      </c>
      <c r="I15" s="86">
        <v>-6.466000000000349</v>
      </c>
      <c r="J15" s="34">
        <v>0</v>
      </c>
      <c r="K15" s="553">
        <v>-0.21962763164242297</v>
      </c>
    </row>
    <row r="16" spans="1:11" ht="15" customHeight="1">
      <c r="A16" s="686" t="s">
        <v>833</v>
      </c>
      <c r="B16" s="410">
        <v>8835.807735349998</v>
      </c>
      <c r="C16" s="410">
        <v>8835.807735349998</v>
      </c>
      <c r="D16" s="410">
        <v>16711.515997669994</v>
      </c>
      <c r="E16" s="410">
        <v>20886.811602840004</v>
      </c>
      <c r="F16" s="86">
        <v>7875.708262319997</v>
      </c>
      <c r="G16" s="4"/>
      <c r="H16" s="954">
        <v>89.13399315844246</v>
      </c>
      <c r="I16" s="86">
        <v>4175.295605170009</v>
      </c>
      <c r="J16" s="34"/>
      <c r="K16" s="553">
        <v>24.98454123343538</v>
      </c>
    </row>
    <row r="17" spans="1:11" ht="15" customHeight="1">
      <c r="A17" s="688" t="s">
        <v>834</v>
      </c>
      <c r="B17" s="379">
        <v>11.449995</v>
      </c>
      <c r="C17" s="379">
        <v>11.449995</v>
      </c>
      <c r="D17" s="379">
        <v>11.449995</v>
      </c>
      <c r="E17" s="379">
        <v>23.857</v>
      </c>
      <c r="F17" s="342">
        <v>0</v>
      </c>
      <c r="G17" s="7"/>
      <c r="H17" s="342">
        <v>0</v>
      </c>
      <c r="I17" s="342">
        <v>12.407005</v>
      </c>
      <c r="J17" s="6"/>
      <c r="K17" s="689">
        <v>108.35816958872036</v>
      </c>
    </row>
    <row r="18" spans="1:11" ht="15" customHeight="1">
      <c r="A18" s="684" t="s">
        <v>835</v>
      </c>
      <c r="B18" s="408">
        <v>230.42287871000002</v>
      </c>
      <c r="C18" s="408">
        <v>230.42287871000002</v>
      </c>
      <c r="D18" s="408">
        <v>719.93336871</v>
      </c>
      <c r="E18" s="408">
        <v>2698.9633687100004</v>
      </c>
      <c r="F18" s="327">
        <v>489.51048999999995</v>
      </c>
      <c r="G18" s="3"/>
      <c r="H18" s="327">
        <v>212.44005488538144</v>
      </c>
      <c r="I18" s="327">
        <v>1979.03</v>
      </c>
      <c r="J18" s="43"/>
      <c r="K18" s="685">
        <v>274.89071711540345</v>
      </c>
    </row>
    <row r="19" spans="1:11" ht="15" customHeight="1">
      <c r="A19" s="686" t="s">
        <v>836</v>
      </c>
      <c r="B19" s="410">
        <v>198.4</v>
      </c>
      <c r="C19" s="410">
        <v>198.42287871000002</v>
      </c>
      <c r="D19" s="410">
        <v>119.7</v>
      </c>
      <c r="E19" s="410">
        <v>1807</v>
      </c>
      <c r="F19" s="410">
        <v>-78.7</v>
      </c>
      <c r="G19" s="4"/>
      <c r="H19" s="1297">
        <v>-39.7</v>
      </c>
      <c r="I19" s="86">
        <v>1687.2</v>
      </c>
      <c r="J19" s="34"/>
      <c r="K19" s="1298">
        <v>1409.2</v>
      </c>
    </row>
    <row r="20" spans="1:11" ht="15" customHeight="1" hidden="1">
      <c r="A20" s="686"/>
      <c r="B20" s="410">
        <v>198.42287871000002</v>
      </c>
      <c r="C20" s="410">
        <v>198.42287871000002</v>
      </c>
      <c r="D20" s="410">
        <v>119.73336870999992</v>
      </c>
      <c r="E20" s="410">
        <v>1806.9633687100004</v>
      </c>
      <c r="F20" s="86">
        <v>-78.6895100000001</v>
      </c>
      <c r="G20" s="4"/>
      <c r="H20" s="86">
        <v>-39.65747826640837</v>
      </c>
      <c r="I20" s="86"/>
      <c r="J20" s="34"/>
      <c r="K20" s="553">
        <v>0</v>
      </c>
    </row>
    <row r="21" spans="1:11" ht="15" customHeight="1">
      <c r="A21" s="687" t="s">
        <v>837</v>
      </c>
      <c r="B21" s="382">
        <v>32</v>
      </c>
      <c r="C21" s="382">
        <v>32</v>
      </c>
      <c r="D21" s="382">
        <v>600.2</v>
      </c>
      <c r="E21" s="382">
        <v>892</v>
      </c>
      <c r="F21" s="328">
        <v>568.2</v>
      </c>
      <c r="G21" s="5"/>
      <c r="H21" s="328">
        <v>1775.625</v>
      </c>
      <c r="I21" s="328">
        <v>291.8</v>
      </c>
      <c r="J21" s="2"/>
      <c r="K21" s="676">
        <v>48.61712762412528</v>
      </c>
    </row>
    <row r="22" spans="1:11" ht="15" customHeight="1">
      <c r="A22" s="686" t="s">
        <v>838</v>
      </c>
      <c r="B22" s="410">
        <v>0</v>
      </c>
      <c r="C22" s="410">
        <v>0</v>
      </c>
      <c r="D22" s="410">
        <v>4783.251</v>
      </c>
      <c r="E22" s="410">
        <v>8327.68</v>
      </c>
      <c r="F22" s="86">
        <v>4783.251</v>
      </c>
      <c r="G22" s="4"/>
      <c r="H22" s="1297" t="s">
        <v>1636</v>
      </c>
      <c r="I22" s="86">
        <v>3544.429</v>
      </c>
      <c r="J22" s="34"/>
      <c r="K22" s="955">
        <v>74.10083643948437</v>
      </c>
    </row>
    <row r="23" spans="1:11" ht="15" customHeight="1">
      <c r="A23" s="686" t="s">
        <v>839</v>
      </c>
      <c r="B23" s="410">
        <v>0</v>
      </c>
      <c r="C23" s="410">
        <v>0</v>
      </c>
      <c r="D23" s="410">
        <v>2758.251</v>
      </c>
      <c r="E23" s="410">
        <v>2096.5</v>
      </c>
      <c r="F23" s="86">
        <v>2758.251</v>
      </c>
      <c r="G23" s="4"/>
      <c r="H23" s="1297" t="s">
        <v>1636</v>
      </c>
      <c r="I23" s="86">
        <v>-661.7510000000002</v>
      </c>
      <c r="J23" s="34"/>
      <c r="K23" s="955">
        <v>-23.99168893621357</v>
      </c>
    </row>
    <row r="24" spans="1:11" ht="15" customHeight="1">
      <c r="A24" s="686" t="s">
        <v>840</v>
      </c>
      <c r="B24" s="410">
        <v>0</v>
      </c>
      <c r="C24" s="410">
        <v>0</v>
      </c>
      <c r="D24" s="410">
        <v>2025</v>
      </c>
      <c r="E24" s="410">
        <v>6231.18</v>
      </c>
      <c r="F24" s="86">
        <v>2025</v>
      </c>
      <c r="G24" s="4"/>
      <c r="H24" s="1297" t="s">
        <v>1636</v>
      </c>
      <c r="I24" s="86">
        <v>4206.18</v>
      </c>
      <c r="J24" s="2"/>
      <c r="K24" s="955">
        <v>207.7125925925926</v>
      </c>
    </row>
    <row r="25" spans="1:11" ht="15" customHeight="1">
      <c r="A25" s="688" t="s">
        <v>841</v>
      </c>
      <c r="B25" s="379">
        <v>3441.6908481500004</v>
      </c>
      <c r="C25" s="379">
        <v>3441.6908481500004</v>
      </c>
      <c r="D25" s="379">
        <v>3510.7378481700002</v>
      </c>
      <c r="E25" s="379">
        <v>4422.28936785</v>
      </c>
      <c r="F25" s="342">
        <v>69.04700001999981</v>
      </c>
      <c r="G25" s="7"/>
      <c r="H25" s="342">
        <v>2.0061941373123156</v>
      </c>
      <c r="I25" s="342">
        <v>911.5515196800002</v>
      </c>
      <c r="J25" s="6"/>
      <c r="K25" s="689">
        <v>25.96467065050595</v>
      </c>
    </row>
    <row r="26" spans="1:11" ht="15" customHeight="1">
      <c r="A26" s="688" t="s">
        <v>842</v>
      </c>
      <c r="B26" s="379">
        <v>20980.67132724</v>
      </c>
      <c r="C26" s="379">
        <v>20980.67132724</v>
      </c>
      <c r="D26" s="379">
        <v>25780.543578448003</v>
      </c>
      <c r="E26" s="379">
        <v>34110.10874992001</v>
      </c>
      <c r="F26" s="342">
        <v>4799.872251208002</v>
      </c>
      <c r="G26" s="7"/>
      <c r="H26" s="342">
        <v>22.877591361798544</v>
      </c>
      <c r="I26" s="342">
        <v>8329.565171472004</v>
      </c>
      <c r="J26" s="6"/>
      <c r="K26" s="689">
        <v>32.3095017222032</v>
      </c>
    </row>
    <row r="27" spans="1:11" ht="15" customHeight="1">
      <c r="A27" s="686" t="s">
        <v>843</v>
      </c>
      <c r="B27" s="379">
        <v>282328.44923247</v>
      </c>
      <c r="C27" s="379">
        <v>282328.44923247</v>
      </c>
      <c r="D27" s="379">
        <v>296625.55941317</v>
      </c>
      <c r="E27" s="379">
        <v>321760.11034394</v>
      </c>
      <c r="F27" s="342">
        <v>14297.110180699965</v>
      </c>
      <c r="G27" s="7"/>
      <c r="H27" s="342">
        <v>5.063999118603767</v>
      </c>
      <c r="I27" s="342">
        <v>25134.550930769998</v>
      </c>
      <c r="J27" s="34"/>
      <c r="K27" s="689">
        <v>8.473494657876081</v>
      </c>
    </row>
    <row r="28" spans="1:11" ht="15" customHeight="1">
      <c r="A28" s="684" t="s">
        <v>844</v>
      </c>
      <c r="B28" s="410">
        <v>195574.80385723</v>
      </c>
      <c r="C28" s="410">
        <v>195574.80385723</v>
      </c>
      <c r="D28" s="410">
        <v>218547.13747756998</v>
      </c>
      <c r="E28" s="410">
        <v>234188.76353819</v>
      </c>
      <c r="F28" s="86">
        <v>22972.33362033998</v>
      </c>
      <c r="G28" s="4"/>
      <c r="H28" s="86">
        <v>11.746059905093825</v>
      </c>
      <c r="I28" s="86">
        <v>15641.626060620009</v>
      </c>
      <c r="J28" s="43"/>
      <c r="K28" s="553">
        <v>7.157094913780486</v>
      </c>
    </row>
    <row r="29" spans="1:11" ht="15" customHeight="1">
      <c r="A29" s="686" t="s">
        <v>845</v>
      </c>
      <c r="B29" s="410">
        <v>125758.48538</v>
      </c>
      <c r="C29" s="410">
        <v>125758.48538</v>
      </c>
      <c r="D29" s="410">
        <v>142114.54343735002</v>
      </c>
      <c r="E29" s="410">
        <v>145576.62001387202</v>
      </c>
      <c r="F29" s="86">
        <v>16356.05805735002</v>
      </c>
      <c r="G29" s="4"/>
      <c r="H29" s="86">
        <v>13.005927995973785</v>
      </c>
      <c r="I29" s="86">
        <v>3462.0765765219985</v>
      </c>
      <c r="J29" s="34"/>
      <c r="K29" s="553">
        <v>2.4361170171497792</v>
      </c>
    </row>
    <row r="30" spans="1:11" ht="15" customHeight="1">
      <c r="A30" s="686" t="s">
        <v>846</v>
      </c>
      <c r="B30" s="410">
        <v>15016.052</v>
      </c>
      <c r="C30" s="410">
        <v>15016.052</v>
      </c>
      <c r="D30" s="410">
        <v>16863.662199649996</v>
      </c>
      <c r="E30" s="410">
        <v>19786.423178127996</v>
      </c>
      <c r="F30" s="86">
        <v>1847.6101996499965</v>
      </c>
      <c r="G30" s="4"/>
      <c r="H30" s="86">
        <v>12.304234159884347</v>
      </c>
      <c r="I30" s="86">
        <v>2922.7609784779997</v>
      </c>
      <c r="J30" s="34"/>
      <c r="K30" s="553">
        <v>17.331709707388836</v>
      </c>
    </row>
    <row r="31" spans="1:11" ht="15" customHeight="1">
      <c r="A31" s="686" t="s">
        <v>847</v>
      </c>
      <c r="B31" s="410">
        <v>45848.69630186</v>
      </c>
      <c r="C31" s="410">
        <v>45848.69630186</v>
      </c>
      <c r="D31" s="410">
        <v>51113.72049142</v>
      </c>
      <c r="E31" s="410">
        <v>54277.46827534</v>
      </c>
      <c r="F31" s="86">
        <v>5265.0241895599975</v>
      </c>
      <c r="G31" s="4"/>
      <c r="H31" s="86">
        <v>11.483476334628962</v>
      </c>
      <c r="I31" s="86">
        <v>3163.74778392</v>
      </c>
      <c r="J31" s="34"/>
      <c r="K31" s="553">
        <v>6.189625316848281</v>
      </c>
    </row>
    <row r="32" spans="1:11" ht="15" customHeight="1">
      <c r="A32" s="686" t="s">
        <v>848</v>
      </c>
      <c r="B32" s="410">
        <v>8951.570175370001</v>
      </c>
      <c r="C32" s="410">
        <v>8951.570175370001</v>
      </c>
      <c r="D32" s="410">
        <v>8455.21134915</v>
      </c>
      <c r="E32" s="410">
        <v>14548.252070850003</v>
      </c>
      <c r="F32" s="86">
        <v>-496.358826220001</v>
      </c>
      <c r="G32" s="4"/>
      <c r="H32" s="86">
        <v>-5.544935877123755</v>
      </c>
      <c r="I32" s="86">
        <v>6093.040721700003</v>
      </c>
      <c r="J32" s="34"/>
      <c r="K32" s="553">
        <v>72.06254781925155</v>
      </c>
    </row>
    <row r="33" spans="1:11" ht="15" customHeight="1">
      <c r="A33" s="688" t="s">
        <v>849</v>
      </c>
      <c r="B33" s="379">
        <v>0</v>
      </c>
      <c r="C33" s="379">
        <v>0</v>
      </c>
      <c r="D33" s="379">
        <v>0</v>
      </c>
      <c r="E33" s="379">
        <v>0</v>
      </c>
      <c r="F33" s="342">
        <v>0</v>
      </c>
      <c r="G33" s="7"/>
      <c r="H33" s="1299" t="s">
        <v>1636</v>
      </c>
      <c r="I33" s="342">
        <v>0</v>
      </c>
      <c r="J33" s="6"/>
      <c r="K33" s="729" t="s">
        <v>1636</v>
      </c>
    </row>
    <row r="34" spans="1:11" ht="15" customHeight="1">
      <c r="A34" s="684" t="s">
        <v>850</v>
      </c>
      <c r="B34" s="410">
        <v>5991.7748791799995</v>
      </c>
      <c r="C34" s="410">
        <v>5991.7748791799995</v>
      </c>
      <c r="D34" s="410">
        <v>8673.747712519998</v>
      </c>
      <c r="E34" s="410">
        <v>8280.34555804</v>
      </c>
      <c r="F34" s="86">
        <v>2681.972833339999</v>
      </c>
      <c r="G34" s="4"/>
      <c r="H34" s="86">
        <v>44.7609078682048</v>
      </c>
      <c r="I34" s="86">
        <v>-393.402154479998</v>
      </c>
      <c r="J34" s="34"/>
      <c r="K34" s="553">
        <v>-4.535549885917793</v>
      </c>
    </row>
    <row r="35" spans="1:11" ht="15" customHeight="1">
      <c r="A35" s="686" t="s">
        <v>851</v>
      </c>
      <c r="B35" s="410">
        <v>3.2576291799993515</v>
      </c>
      <c r="C35" s="410">
        <v>3.2576291799993515</v>
      </c>
      <c r="D35" s="410">
        <v>48.1973565199995</v>
      </c>
      <c r="E35" s="410">
        <v>40.44235803999996</v>
      </c>
      <c r="F35" s="86">
        <v>44.939727340000154</v>
      </c>
      <c r="G35" s="4"/>
      <c r="H35" s="86">
        <v>1379.5224949455144</v>
      </c>
      <c r="I35" s="86">
        <v>-7.754998479999543</v>
      </c>
      <c r="J35" s="34"/>
      <c r="K35" s="553">
        <v>-16.09009090940829</v>
      </c>
    </row>
    <row r="36" spans="1:11" ht="15" customHeight="1" hidden="1">
      <c r="A36" s="686" t="s">
        <v>852</v>
      </c>
      <c r="B36" s="410">
        <v>0</v>
      </c>
      <c r="C36" s="410">
        <v>0</v>
      </c>
      <c r="D36" s="410">
        <v>0</v>
      </c>
      <c r="E36" s="410">
        <v>0</v>
      </c>
      <c r="F36" s="86">
        <v>0</v>
      </c>
      <c r="G36" s="4"/>
      <c r="H36" s="86" t="e">
        <v>#DIV/0!</v>
      </c>
      <c r="I36" s="86">
        <v>0</v>
      </c>
      <c r="J36" s="34"/>
      <c r="K36" s="553" t="e">
        <v>#DIV/0!</v>
      </c>
    </row>
    <row r="37" spans="1:11" ht="15" customHeight="1" hidden="1">
      <c r="A37" s="686" t="s">
        <v>853</v>
      </c>
      <c r="B37" s="410">
        <v>0</v>
      </c>
      <c r="C37" s="410">
        <v>0</v>
      </c>
      <c r="D37" s="410">
        <v>0</v>
      </c>
      <c r="E37" s="410">
        <v>0</v>
      </c>
      <c r="F37" s="86">
        <v>0</v>
      </c>
      <c r="G37" s="4"/>
      <c r="H37" s="86" t="e">
        <v>#DIV/0!</v>
      </c>
      <c r="I37" s="86">
        <v>0</v>
      </c>
      <c r="J37" s="34"/>
      <c r="K37" s="553" t="e">
        <v>#DIV/0!</v>
      </c>
    </row>
    <row r="38" spans="1:11" ht="15" customHeight="1" hidden="1">
      <c r="A38" s="686" t="s">
        <v>854</v>
      </c>
      <c r="B38" s="410">
        <v>0</v>
      </c>
      <c r="C38" s="410">
        <v>0</v>
      </c>
      <c r="D38" s="410">
        <v>0</v>
      </c>
      <c r="E38" s="410">
        <v>0</v>
      </c>
      <c r="F38" s="86">
        <v>0</v>
      </c>
      <c r="G38" s="4"/>
      <c r="H38" s="86" t="e">
        <v>#DIV/0!</v>
      </c>
      <c r="I38" s="86">
        <v>0</v>
      </c>
      <c r="J38" s="34"/>
      <c r="K38" s="553" t="e">
        <v>#DIV/0!</v>
      </c>
    </row>
    <row r="39" spans="1:11" ht="15" customHeight="1" hidden="1">
      <c r="A39" s="686" t="s">
        <v>855</v>
      </c>
      <c r="B39" s="410">
        <v>0</v>
      </c>
      <c r="C39" s="410">
        <v>0</v>
      </c>
      <c r="D39" s="410">
        <v>0</v>
      </c>
      <c r="E39" s="410">
        <v>0</v>
      </c>
      <c r="F39" s="86">
        <v>0</v>
      </c>
      <c r="G39" s="4"/>
      <c r="H39" s="86" t="e">
        <v>#DIV/0!</v>
      </c>
      <c r="I39" s="86">
        <v>0</v>
      </c>
      <c r="J39" s="34"/>
      <c r="K39" s="553" t="e">
        <v>#DIV/0!</v>
      </c>
    </row>
    <row r="40" spans="1:11" ht="15" customHeight="1">
      <c r="A40" s="686" t="s">
        <v>1501</v>
      </c>
      <c r="B40" s="410">
        <v>5988.51725</v>
      </c>
      <c r="C40" s="410">
        <v>5988.51725</v>
      </c>
      <c r="D40" s="410">
        <v>8625.550356</v>
      </c>
      <c r="E40" s="410">
        <v>8239.9032</v>
      </c>
      <c r="F40" s="86">
        <v>2637.033106</v>
      </c>
      <c r="G40" s="4"/>
      <c r="H40" s="86">
        <v>44.034825248269925</v>
      </c>
      <c r="I40" s="86">
        <v>-385.6471559999991</v>
      </c>
      <c r="J40" s="34"/>
      <c r="K40" s="553">
        <v>-4.470986083012546</v>
      </c>
    </row>
    <row r="41" spans="1:11" ht="15" customHeight="1" hidden="1">
      <c r="A41" s="686" t="s">
        <v>856</v>
      </c>
      <c r="B41" s="410">
        <v>0</v>
      </c>
      <c r="C41" s="410">
        <v>0</v>
      </c>
      <c r="D41" s="410">
        <v>0</v>
      </c>
      <c r="E41" s="410">
        <v>0</v>
      </c>
      <c r="F41" s="86">
        <v>0</v>
      </c>
      <c r="G41" s="4"/>
      <c r="H41" s="86" t="e">
        <v>#DIV/0!</v>
      </c>
      <c r="I41" s="86">
        <v>0</v>
      </c>
      <c r="J41" s="34"/>
      <c r="K41" s="553" t="e">
        <v>#DIV/0!</v>
      </c>
    </row>
    <row r="42" spans="1:11" ht="15" customHeight="1">
      <c r="A42" s="688" t="s">
        <v>857</v>
      </c>
      <c r="B42" s="379">
        <v>46708.21402597</v>
      </c>
      <c r="C42" s="379">
        <v>46708.21402597</v>
      </c>
      <c r="D42" s="379">
        <v>45061.5707518</v>
      </c>
      <c r="E42" s="379">
        <v>50427.28249886</v>
      </c>
      <c r="F42" s="342">
        <v>-1646.6432741700046</v>
      </c>
      <c r="G42" s="7"/>
      <c r="H42" s="342">
        <v>-3.525382651656222</v>
      </c>
      <c r="I42" s="342">
        <v>5365.711747059999</v>
      </c>
      <c r="J42" s="6"/>
      <c r="K42" s="689">
        <v>11.907511561490928</v>
      </c>
    </row>
    <row r="43" spans="1:11" ht="15" customHeight="1">
      <c r="A43" s="688" t="s">
        <v>858</v>
      </c>
      <c r="B43" s="379">
        <v>34053.612470089996</v>
      </c>
      <c r="C43" s="379">
        <v>34053.612470089996</v>
      </c>
      <c r="D43" s="379">
        <v>24343.103471280003</v>
      </c>
      <c r="E43" s="379">
        <v>28863.71874885</v>
      </c>
      <c r="F43" s="342">
        <v>-9710.508998809993</v>
      </c>
      <c r="G43" s="7"/>
      <c r="H43" s="342">
        <v>-28.515356505389665</v>
      </c>
      <c r="I43" s="342">
        <v>4520.615277569996</v>
      </c>
      <c r="J43" s="6"/>
      <c r="K43" s="689">
        <v>18.57041474971923</v>
      </c>
    </row>
    <row r="44" spans="1:11" ht="15" customHeight="1">
      <c r="A44" s="686" t="s">
        <v>859</v>
      </c>
      <c r="B44" s="410">
        <v>218753.82648954002</v>
      </c>
      <c r="C44" s="410">
        <v>218753.82648954002</v>
      </c>
      <c r="D44" s="410">
        <v>203012.916448402</v>
      </c>
      <c r="E44" s="410">
        <v>211545.38932733</v>
      </c>
      <c r="F44" s="690">
        <v>-7741.710041138035</v>
      </c>
      <c r="G44" s="691" t="s">
        <v>679</v>
      </c>
      <c r="H44" s="690">
        <v>-3.5390055412393964</v>
      </c>
      <c r="I44" s="690">
        <v>7941.772878928005</v>
      </c>
      <c r="J44" s="94" t="s">
        <v>680</v>
      </c>
      <c r="K44" s="692">
        <v>3.911954479480864</v>
      </c>
    </row>
    <row r="45" spans="1:11" ht="15" customHeight="1">
      <c r="A45" s="686" t="s">
        <v>860</v>
      </c>
      <c r="B45" s="410">
        <v>-23178.978632309998</v>
      </c>
      <c r="C45" s="410">
        <v>-23178.978632309998</v>
      </c>
      <c r="D45" s="410">
        <v>15534.22102916801</v>
      </c>
      <c r="E45" s="410">
        <v>22643.374210860027</v>
      </c>
      <c r="F45" s="690">
        <v>30713.999661478007</v>
      </c>
      <c r="G45" s="691" t="s">
        <v>679</v>
      </c>
      <c r="H45" s="690">
        <v>-132.50799419895353</v>
      </c>
      <c r="I45" s="690">
        <v>7699.853181692018</v>
      </c>
      <c r="J45" s="94" t="s">
        <v>680</v>
      </c>
      <c r="K45" s="692">
        <v>49.56703762122542</v>
      </c>
    </row>
    <row r="46" spans="1:11" ht="15" customHeight="1" thickBot="1">
      <c r="A46" s="693" t="s">
        <v>861</v>
      </c>
      <c r="B46" s="486">
        <v>59781.155168820005</v>
      </c>
      <c r="C46" s="486">
        <v>59781.155168820005</v>
      </c>
      <c r="D46" s="486">
        <v>43624.130644631994</v>
      </c>
      <c r="E46" s="486">
        <v>45180.89249778999</v>
      </c>
      <c r="F46" s="694">
        <v>-8157.824524188011</v>
      </c>
      <c r="G46" s="695" t="s">
        <v>679</v>
      </c>
      <c r="H46" s="694">
        <v>-13.646147353878636</v>
      </c>
      <c r="I46" s="694">
        <v>966.0618531579937</v>
      </c>
      <c r="J46" s="696" t="s">
        <v>680</v>
      </c>
      <c r="K46" s="697">
        <v>2.2145125619296873</v>
      </c>
    </row>
    <row r="47" spans="1:4" ht="15" customHeight="1" thickTop="1">
      <c r="A47" s="1726" t="s">
        <v>634</v>
      </c>
      <c r="B47" s="1726"/>
      <c r="C47" s="1726"/>
      <c r="D47" s="1726"/>
    </row>
    <row r="48" spans="1:9" ht="15" customHeight="1">
      <c r="A48" s="1719" t="s">
        <v>635</v>
      </c>
      <c r="B48" s="1719"/>
      <c r="C48" s="1719"/>
      <c r="D48" s="1719"/>
      <c r="I48" s="1" t="s">
        <v>722</v>
      </c>
    </row>
    <row r="49" spans="1:2" ht="15" customHeight="1">
      <c r="A49" s="718" t="s">
        <v>986</v>
      </c>
      <c r="B49" s="94"/>
    </row>
    <row r="50" ht="12.75">
      <c r="A50" s="103"/>
    </row>
    <row r="51" ht="12.75">
      <c r="A51" s="102"/>
    </row>
  </sheetData>
  <mergeCells count="7">
    <mergeCell ref="A48:D48"/>
    <mergeCell ref="A1:K1"/>
    <mergeCell ref="A2:K2"/>
    <mergeCell ref="F4:K4"/>
    <mergeCell ref="F5:H5"/>
    <mergeCell ref="I5:K5"/>
    <mergeCell ref="A47:D47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0"/>
  <sheetViews>
    <sheetView workbookViewId="0" topLeftCell="A1">
      <selection activeCell="F7" sqref="F7"/>
    </sheetView>
  </sheetViews>
  <sheetFormatPr defaultColWidth="9.140625" defaultRowHeight="12.75"/>
  <cols>
    <col min="1" max="1" width="4.57421875" style="18" customWidth="1"/>
    <col min="2" max="2" width="35.8515625" style="18" customWidth="1"/>
    <col min="3" max="3" width="12.00390625" style="18" customWidth="1"/>
    <col min="4" max="4" width="11.7109375" style="18" hidden="1" customWidth="1"/>
    <col min="5" max="5" width="12.140625" style="18" customWidth="1"/>
    <col min="6" max="6" width="11.28125" style="18" customWidth="1"/>
    <col min="7" max="7" width="10.00390625" style="18" customWidth="1"/>
    <col min="8" max="8" width="2.421875" style="18" customWidth="1"/>
    <col min="9" max="9" width="8.140625" style="18" customWidth="1"/>
    <col min="10" max="10" width="10.00390625" style="18" customWidth="1"/>
    <col min="11" max="11" width="2.421875" style="18" customWidth="1"/>
    <col min="12" max="12" width="10.7109375" style="18" customWidth="1"/>
    <col min="13" max="16384" width="8.140625" style="18" customWidth="1"/>
  </cols>
  <sheetData>
    <row r="1" spans="2:12" ht="12.75">
      <c r="B1" s="1610" t="s">
        <v>516</v>
      </c>
      <c r="C1" s="1610"/>
      <c r="D1" s="1610"/>
      <c r="E1" s="1610"/>
      <c r="F1" s="1610"/>
      <c r="G1" s="1610"/>
      <c r="H1" s="1610"/>
      <c r="I1" s="1610"/>
      <c r="J1" s="1610"/>
      <c r="K1" s="1610"/>
      <c r="L1" s="1610"/>
    </row>
    <row r="2" spans="2:12" ht="15.75">
      <c r="B2" s="1733" t="s">
        <v>1572</v>
      </c>
      <c r="C2" s="1733"/>
      <c r="D2" s="1733"/>
      <c r="E2" s="1733"/>
      <c r="F2" s="1733"/>
      <c r="G2" s="1733"/>
      <c r="H2" s="1733"/>
      <c r="I2" s="1733"/>
      <c r="J2" s="1733"/>
      <c r="K2" s="1733"/>
      <c r="L2" s="1733"/>
    </row>
    <row r="3" ht="13.5" thickBot="1">
      <c r="L3" s="545" t="s">
        <v>1952</v>
      </c>
    </row>
    <row r="4" spans="2:12" ht="12.75" customHeight="1" thickTop="1">
      <c r="B4" s="1539" t="s">
        <v>1367</v>
      </c>
      <c r="C4" s="1735">
        <v>2009</v>
      </c>
      <c r="D4" s="1735">
        <v>2009</v>
      </c>
      <c r="E4" s="1735">
        <v>2010</v>
      </c>
      <c r="F4" s="1735">
        <v>2011</v>
      </c>
      <c r="G4" s="1720" t="s">
        <v>1988</v>
      </c>
      <c r="H4" s="1721"/>
      <c r="I4" s="1721"/>
      <c r="J4" s="1721"/>
      <c r="K4" s="1721"/>
      <c r="L4" s="1722"/>
    </row>
    <row r="5" spans="2:12" ht="12.75">
      <c r="B5" s="1734"/>
      <c r="C5" s="1736"/>
      <c r="D5" s="1736"/>
      <c r="E5" s="1736"/>
      <c r="F5" s="1736"/>
      <c r="G5" s="1727" t="s">
        <v>31</v>
      </c>
      <c r="H5" s="1728"/>
      <c r="I5" s="1729"/>
      <c r="J5" s="1727" t="s">
        <v>1686</v>
      </c>
      <c r="K5" s="1728"/>
      <c r="L5" s="1730"/>
    </row>
    <row r="6" spans="2:12" ht="17.25" customHeight="1">
      <c r="B6" s="1540"/>
      <c r="C6" s="698" t="s">
        <v>1413</v>
      </c>
      <c r="D6" s="698" t="s">
        <v>277</v>
      </c>
      <c r="E6" s="698" t="s">
        <v>1968</v>
      </c>
      <c r="F6" s="698" t="s">
        <v>1969</v>
      </c>
      <c r="G6" s="1731" t="s">
        <v>726</v>
      </c>
      <c r="H6" s="1732"/>
      <c r="I6" s="699" t="s">
        <v>1530</v>
      </c>
      <c r="J6" s="1731" t="s">
        <v>726</v>
      </c>
      <c r="K6" s="1732"/>
      <c r="L6" s="700" t="s">
        <v>1530</v>
      </c>
    </row>
    <row r="7" spans="2:12" s="47" customFormat="1" ht="15" customHeight="1">
      <c r="B7" s="701" t="s">
        <v>1573</v>
      </c>
      <c r="C7" s="110">
        <v>218753.82648954002</v>
      </c>
      <c r="D7" s="110">
        <v>218753.82648954002</v>
      </c>
      <c r="E7" s="110">
        <v>203012.916448402</v>
      </c>
      <c r="F7" s="110">
        <v>211545.38932733</v>
      </c>
      <c r="G7" s="331">
        <v>-7741.710041138035</v>
      </c>
      <c r="H7" s="332" t="s">
        <v>679</v>
      </c>
      <c r="I7" s="110">
        <v>-3.5390055412393964</v>
      </c>
      <c r="J7" s="331">
        <v>7941.772878928005</v>
      </c>
      <c r="K7" s="702" t="s">
        <v>680</v>
      </c>
      <c r="L7" s="703">
        <v>3.911954479480864</v>
      </c>
    </row>
    <row r="8" spans="2:12" ht="15" customHeight="1">
      <c r="B8" s="319" t="s">
        <v>1574</v>
      </c>
      <c r="C8" s="106">
        <v>224745.60136872003</v>
      </c>
      <c r="D8" s="106">
        <v>224745.60136872003</v>
      </c>
      <c r="E8" s="106">
        <v>211686.664160922</v>
      </c>
      <c r="F8" s="106">
        <v>219825.73488536998</v>
      </c>
      <c r="G8" s="335">
        <v>-13058.937207798037</v>
      </c>
      <c r="H8" s="334"/>
      <c r="I8" s="106">
        <v>-5.810541842985129</v>
      </c>
      <c r="J8" s="335">
        <v>8139.070724447985</v>
      </c>
      <c r="K8" s="704"/>
      <c r="L8" s="705">
        <v>3.844867014513843</v>
      </c>
    </row>
    <row r="9" spans="2:12" ht="15" customHeight="1">
      <c r="B9" s="633" t="s">
        <v>1575</v>
      </c>
      <c r="C9" s="106">
        <v>5991.7748791799995</v>
      </c>
      <c r="D9" s="106">
        <v>5991.7748791799995</v>
      </c>
      <c r="E9" s="106">
        <v>8673.747712519998</v>
      </c>
      <c r="F9" s="106">
        <v>8280.34555804</v>
      </c>
      <c r="G9" s="337">
        <v>2681.972833339999</v>
      </c>
      <c r="H9" s="336"/>
      <c r="I9" s="106">
        <v>44.7609078682048</v>
      </c>
      <c r="J9" s="337">
        <v>-393.402154479998</v>
      </c>
      <c r="K9" s="706"/>
      <c r="L9" s="705">
        <v>-4.535549885917793</v>
      </c>
    </row>
    <row r="10" spans="2:14" s="47" customFormat="1" ht="15" customHeight="1">
      <c r="B10" s="701" t="s">
        <v>1576</v>
      </c>
      <c r="C10" s="110">
        <v>-23178.978632310005</v>
      </c>
      <c r="D10" s="110">
        <v>-23178.978632310005</v>
      </c>
      <c r="E10" s="110">
        <v>15534.221029167995</v>
      </c>
      <c r="F10" s="110">
        <v>22643.374210860027</v>
      </c>
      <c r="G10" s="339">
        <v>-46712.399661478</v>
      </c>
      <c r="H10" s="338" t="s">
        <v>679</v>
      </c>
      <c r="I10" s="110">
        <v>201.5291545088355</v>
      </c>
      <c r="J10" s="339">
        <v>7699.853181692032</v>
      </c>
      <c r="K10" s="707" t="s">
        <v>680</v>
      </c>
      <c r="L10" s="703">
        <v>49.56703762122556</v>
      </c>
      <c r="N10" s="662"/>
    </row>
    <row r="11" spans="2:12" s="47" customFormat="1" ht="15" customHeight="1">
      <c r="B11" s="708" t="s">
        <v>1577</v>
      </c>
      <c r="C11" s="104">
        <v>36602.17653651</v>
      </c>
      <c r="D11" s="104">
        <v>36602.17653651</v>
      </c>
      <c r="E11" s="104">
        <v>59158.35167379999</v>
      </c>
      <c r="F11" s="104">
        <v>67824.26670865002</v>
      </c>
      <c r="G11" s="339">
        <v>22556.17513728999</v>
      </c>
      <c r="H11" s="338"/>
      <c r="I11" s="104">
        <v>61.62522907562783</v>
      </c>
      <c r="J11" s="339">
        <v>8665.915034850026</v>
      </c>
      <c r="K11" s="707"/>
      <c r="L11" s="709">
        <v>14.648675613265913</v>
      </c>
    </row>
    <row r="12" spans="2:12" ht="15" customHeight="1">
      <c r="B12" s="319" t="s">
        <v>1578</v>
      </c>
      <c r="C12" s="106">
        <v>32918.61281465</v>
      </c>
      <c r="D12" s="106">
        <v>32918.61281465</v>
      </c>
      <c r="E12" s="106">
        <v>50132.97946192</v>
      </c>
      <c r="F12" s="106">
        <v>52351.47697209001</v>
      </c>
      <c r="G12" s="335">
        <v>17214.36664727</v>
      </c>
      <c r="H12" s="334"/>
      <c r="I12" s="106">
        <v>52.29371828088992</v>
      </c>
      <c r="J12" s="335">
        <v>2218.497510170011</v>
      </c>
      <c r="K12" s="704"/>
      <c r="L12" s="705">
        <v>4.425225737590835</v>
      </c>
    </row>
    <row r="13" spans="2:12" ht="15" customHeight="1">
      <c r="B13" s="319" t="s">
        <v>1579</v>
      </c>
      <c r="C13" s="106">
        <v>32918.61281465</v>
      </c>
      <c r="D13" s="106">
        <v>32918.61281465</v>
      </c>
      <c r="E13" s="106">
        <v>50132.97946192</v>
      </c>
      <c r="F13" s="106">
        <v>52351.47697209001</v>
      </c>
      <c r="G13" s="335">
        <v>17214.36664727</v>
      </c>
      <c r="H13" s="334"/>
      <c r="I13" s="106">
        <v>52.29371828088992</v>
      </c>
      <c r="J13" s="335">
        <v>2218.497510170011</v>
      </c>
      <c r="K13" s="704"/>
      <c r="L13" s="705">
        <v>4.425225737590835</v>
      </c>
    </row>
    <row r="14" spans="2:12" ht="15" customHeight="1">
      <c r="B14" s="319" t="s">
        <v>1989</v>
      </c>
      <c r="C14" s="106">
        <v>0</v>
      </c>
      <c r="D14" s="106">
        <v>0</v>
      </c>
      <c r="E14" s="106">
        <v>0</v>
      </c>
      <c r="F14" s="106">
        <v>0</v>
      </c>
      <c r="G14" s="335">
        <v>0</v>
      </c>
      <c r="H14" s="334"/>
      <c r="I14" s="1296" t="s">
        <v>1636</v>
      </c>
      <c r="J14" s="335">
        <v>0</v>
      </c>
      <c r="K14" s="704"/>
      <c r="L14" s="955" t="s">
        <v>1636</v>
      </c>
    </row>
    <row r="15" spans="2:12" ht="15" customHeight="1">
      <c r="B15" s="319" t="s">
        <v>1580</v>
      </c>
      <c r="C15" s="106">
        <v>209.87287371000002</v>
      </c>
      <c r="D15" s="106">
        <v>209.87287371000002</v>
      </c>
      <c r="E15" s="106">
        <v>131.18336370999992</v>
      </c>
      <c r="F15" s="106">
        <v>1830.8203687100004</v>
      </c>
      <c r="G15" s="335">
        <v>-78.6895100000001</v>
      </c>
      <c r="H15" s="334"/>
      <c r="I15" s="106">
        <v>-37.493892664152675</v>
      </c>
      <c r="J15" s="335">
        <v>1699.6370050000005</v>
      </c>
      <c r="K15" s="704"/>
      <c r="L15" s="705">
        <v>1295.619320112341</v>
      </c>
    </row>
    <row r="16" spans="2:12" ht="15" customHeight="1">
      <c r="B16" s="319" t="s">
        <v>1601</v>
      </c>
      <c r="C16" s="106">
        <v>32</v>
      </c>
      <c r="D16" s="106">
        <v>32</v>
      </c>
      <c r="E16" s="106">
        <v>600.2</v>
      </c>
      <c r="F16" s="106">
        <v>892</v>
      </c>
      <c r="G16" s="335">
        <v>568.2</v>
      </c>
      <c r="H16" s="334"/>
      <c r="I16" s="106">
        <v>1775.625</v>
      </c>
      <c r="J16" s="335">
        <v>291.8</v>
      </c>
      <c r="K16" s="704"/>
      <c r="L16" s="705">
        <v>48.61712762412528</v>
      </c>
    </row>
    <row r="17" spans="2:12" ht="15" customHeight="1">
      <c r="B17" s="319" t="s">
        <v>1581</v>
      </c>
      <c r="C17" s="106">
        <v>0</v>
      </c>
      <c r="D17" s="106">
        <v>0</v>
      </c>
      <c r="E17" s="106">
        <v>4783.251</v>
      </c>
      <c r="F17" s="106">
        <v>8327.68</v>
      </c>
      <c r="G17" s="335">
        <v>4783.251</v>
      </c>
      <c r="H17" s="334"/>
      <c r="I17" s="1296" t="s">
        <v>1636</v>
      </c>
      <c r="J17" s="335">
        <v>3544.429</v>
      </c>
      <c r="K17" s="704"/>
      <c r="L17" s="955">
        <v>74.10083643948437</v>
      </c>
    </row>
    <row r="18" spans="2:12" ht="15" customHeight="1">
      <c r="B18" s="319" t="s">
        <v>1582</v>
      </c>
      <c r="C18" s="106">
        <v>3441.6908481500004</v>
      </c>
      <c r="D18" s="106">
        <v>3441.6908481500004</v>
      </c>
      <c r="E18" s="106">
        <v>3510.7378481700002</v>
      </c>
      <c r="F18" s="106">
        <v>4422.28936785</v>
      </c>
      <c r="G18" s="335">
        <v>69.04700001999981</v>
      </c>
      <c r="H18" s="334"/>
      <c r="I18" s="106">
        <v>2.0061941373123156</v>
      </c>
      <c r="J18" s="335">
        <v>911.5515196800002</v>
      </c>
      <c r="K18" s="704"/>
      <c r="L18" s="705">
        <v>25.96467065050595</v>
      </c>
    </row>
    <row r="19" spans="2:12" s="47" customFormat="1" ht="15" customHeight="1">
      <c r="B19" s="710" t="s">
        <v>1600</v>
      </c>
      <c r="C19" s="111">
        <v>59781.155168820005</v>
      </c>
      <c r="D19" s="111">
        <v>59781.155168820005</v>
      </c>
      <c r="E19" s="111">
        <v>43624.130644631994</v>
      </c>
      <c r="F19" s="111">
        <v>45180.89249778999</v>
      </c>
      <c r="G19" s="339">
        <v>-8157.824524188011</v>
      </c>
      <c r="H19" s="338" t="s">
        <v>679</v>
      </c>
      <c r="I19" s="111">
        <v>-13.646147353878636</v>
      </c>
      <c r="J19" s="339">
        <v>966.0618531579937</v>
      </c>
      <c r="K19" s="707" t="s">
        <v>680</v>
      </c>
      <c r="L19" s="711">
        <v>2.2145125619296873</v>
      </c>
    </row>
    <row r="20" spans="2:12" s="47" customFormat="1" ht="15" customHeight="1">
      <c r="B20" s="708" t="s">
        <v>1606</v>
      </c>
      <c r="C20" s="104">
        <v>195574.84785723002</v>
      </c>
      <c r="D20" s="104">
        <v>195574.80385723</v>
      </c>
      <c r="E20" s="104">
        <v>218547.13747756998</v>
      </c>
      <c r="F20" s="104">
        <v>234188.76353819002</v>
      </c>
      <c r="G20" s="333">
        <v>22972.289620339958</v>
      </c>
      <c r="H20" s="332"/>
      <c r="I20" s="104">
        <v>11.746034764710526</v>
      </c>
      <c r="J20" s="333">
        <v>15641.626060620038</v>
      </c>
      <c r="K20" s="702"/>
      <c r="L20" s="709">
        <v>7.1570949137805</v>
      </c>
    </row>
    <row r="21" spans="2:12" ht="15" customHeight="1">
      <c r="B21" s="319" t="s">
        <v>1583</v>
      </c>
      <c r="C21" s="106">
        <v>140774.5</v>
      </c>
      <c r="D21" s="106">
        <v>140774.53738</v>
      </c>
      <c r="E21" s="106">
        <v>158978.2</v>
      </c>
      <c r="F21" s="106">
        <v>165363</v>
      </c>
      <c r="G21" s="335">
        <v>18203.7</v>
      </c>
      <c r="H21" s="334"/>
      <c r="I21" s="106">
        <v>12.9</v>
      </c>
      <c r="J21" s="335">
        <v>6384.8</v>
      </c>
      <c r="K21" s="704"/>
      <c r="L21" s="705">
        <v>4</v>
      </c>
    </row>
    <row r="22" spans="2:12" ht="15" customHeight="1">
      <c r="B22" s="319" t="s">
        <v>1602</v>
      </c>
      <c r="C22" s="106">
        <v>45848.69630186</v>
      </c>
      <c r="D22" s="106">
        <v>45848.69630186</v>
      </c>
      <c r="E22" s="106">
        <v>51113.72049142</v>
      </c>
      <c r="F22" s="106">
        <v>54277.46827534</v>
      </c>
      <c r="G22" s="335">
        <v>5265.0241895599975</v>
      </c>
      <c r="H22" s="334"/>
      <c r="I22" s="106">
        <v>11.483476334628962</v>
      </c>
      <c r="J22" s="335">
        <v>3163.74778392</v>
      </c>
      <c r="K22" s="704"/>
      <c r="L22" s="705">
        <v>6.189625316848281</v>
      </c>
    </row>
    <row r="23" spans="2:12" ht="15" customHeight="1">
      <c r="B23" s="319" t="s">
        <v>1599</v>
      </c>
      <c r="C23" s="106">
        <v>8951.570175370001</v>
      </c>
      <c r="D23" s="106">
        <v>8951.570175370001</v>
      </c>
      <c r="E23" s="106">
        <v>8455.21134915</v>
      </c>
      <c r="F23" s="106">
        <v>14548.252070850003</v>
      </c>
      <c r="G23" s="337">
        <v>-496.358826220001</v>
      </c>
      <c r="H23" s="336"/>
      <c r="I23" s="106">
        <v>-5.544935877123755</v>
      </c>
      <c r="J23" s="337">
        <v>6093.040721700003</v>
      </c>
      <c r="K23" s="706"/>
      <c r="L23" s="705">
        <v>72.06254781925155</v>
      </c>
    </row>
    <row r="24" spans="2:12" s="47" customFormat="1" ht="15" customHeight="1">
      <c r="B24" s="712" t="s">
        <v>354</v>
      </c>
      <c r="C24" s="203">
        <v>34053.612470089996</v>
      </c>
      <c r="D24" s="203">
        <v>195574.80385723</v>
      </c>
      <c r="E24" s="203">
        <v>24343.103471280003</v>
      </c>
      <c r="F24" s="203">
        <v>28863.71874885</v>
      </c>
      <c r="G24" s="340">
        <v>-9710.508998809993</v>
      </c>
      <c r="H24" s="713"/>
      <c r="I24" s="203">
        <v>-28.515356505389665</v>
      </c>
      <c r="J24" s="340">
        <v>4520.615277569996</v>
      </c>
      <c r="K24" s="713"/>
      <c r="L24" s="551">
        <v>18.57041474971923</v>
      </c>
    </row>
    <row r="25" spans="2:12" s="47" customFormat="1" ht="15" customHeight="1" thickBot="1">
      <c r="B25" s="714" t="s">
        <v>1990</v>
      </c>
      <c r="C25" s="715">
        <v>8835.8</v>
      </c>
      <c r="D25" s="715">
        <v>8835.807735349998</v>
      </c>
      <c r="E25" s="715">
        <v>16711.5</v>
      </c>
      <c r="F25" s="715">
        <v>20886.811602840004</v>
      </c>
      <c r="G25" s="1485">
        <v>7875.7</v>
      </c>
      <c r="H25" s="716"/>
      <c r="I25" s="558">
        <v>89.1</v>
      </c>
      <c r="J25" s="1300">
        <v>4175.3</v>
      </c>
      <c r="K25" s="716"/>
      <c r="L25" s="561">
        <v>25</v>
      </c>
    </row>
    <row r="26" spans="2:12" s="47" customFormat="1" ht="13.5" thickTop="1">
      <c r="B26" s="717" t="s">
        <v>986</v>
      </c>
      <c r="C26" s="35"/>
      <c r="D26" s="35"/>
      <c r="E26" s="35"/>
      <c r="F26" s="35"/>
      <c r="G26" s="99"/>
      <c r="H26" s="76"/>
      <c r="I26" s="99"/>
      <c r="J26" s="76"/>
      <c r="K26" s="76"/>
      <c r="L26" s="76"/>
    </row>
    <row r="27" spans="2:12" s="47" customFormat="1" ht="12.75">
      <c r="B27" s="718" t="s">
        <v>1991</v>
      </c>
      <c r="C27" s="35"/>
      <c r="D27" s="35"/>
      <c r="E27" s="35"/>
      <c r="F27" s="35"/>
      <c r="G27" s="99"/>
      <c r="H27" s="76"/>
      <c r="I27" s="99"/>
      <c r="J27" s="76"/>
      <c r="K27" s="76"/>
      <c r="L27" s="76"/>
    </row>
    <row r="28" spans="2:4" ht="15" customHeight="1">
      <c r="B28" s="103" t="s">
        <v>634</v>
      </c>
      <c r="C28" s="100"/>
      <c r="D28" s="100"/>
    </row>
    <row r="29" spans="2:6" ht="15" customHeight="1">
      <c r="B29" s="103" t="s">
        <v>635</v>
      </c>
      <c r="C29" s="100"/>
      <c r="D29" s="100"/>
      <c r="F29" s="1"/>
    </row>
    <row r="37" ht="12.75">
      <c r="D37" s="341"/>
    </row>
    <row r="38" ht="12.75">
      <c r="C38" s="341"/>
    </row>
    <row r="39" ht="12.75">
      <c r="C39" s="341"/>
    </row>
    <row r="40" ht="12.75">
      <c r="C40" s="341"/>
    </row>
  </sheetData>
  <mergeCells count="12">
    <mergeCell ref="B1:L1"/>
    <mergeCell ref="B2:L2"/>
    <mergeCell ref="B4:B6"/>
    <mergeCell ref="C4:C5"/>
    <mergeCell ref="D4:D5"/>
    <mergeCell ref="E4:E5"/>
    <mergeCell ref="F4:F5"/>
    <mergeCell ref="G4:L4"/>
    <mergeCell ref="G5:I5"/>
    <mergeCell ref="J5:L5"/>
    <mergeCell ref="G6:H6"/>
    <mergeCell ref="J6:K6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workbookViewId="0" topLeftCell="A1">
      <selection activeCell="A71" sqref="A71"/>
    </sheetView>
  </sheetViews>
  <sheetFormatPr defaultColWidth="9.140625" defaultRowHeight="12.75"/>
  <cols>
    <col min="1" max="1" width="47.140625" style="18" customWidth="1"/>
    <col min="2" max="16384" width="9.140625" style="18" customWidth="1"/>
  </cols>
  <sheetData>
    <row r="1" spans="1:11" ht="12.75">
      <c r="A1" s="1610" t="s">
        <v>1251</v>
      </c>
      <c r="B1" s="1610"/>
      <c r="C1" s="1610"/>
      <c r="D1" s="1610"/>
      <c r="E1" s="1610"/>
      <c r="F1" s="1610"/>
      <c r="G1" s="1610"/>
      <c r="H1" s="1610"/>
      <c r="I1" s="1610"/>
      <c r="J1" s="1610"/>
      <c r="K1" s="1610"/>
    </row>
    <row r="2" spans="1:11" ht="15.75">
      <c r="A2" s="1609" t="s">
        <v>1684</v>
      </c>
      <c r="B2" s="1609"/>
      <c r="C2" s="1609"/>
      <c r="D2" s="1609"/>
      <c r="E2" s="1609"/>
      <c r="F2" s="1609"/>
      <c r="G2" s="1609"/>
      <c r="H2" s="1609"/>
      <c r="I2" s="1609"/>
      <c r="J2" s="1609"/>
      <c r="K2" s="1609"/>
    </row>
    <row r="3" spans="1:11" ht="12.75">
      <c r="A3" s="1610" t="s">
        <v>1685</v>
      </c>
      <c r="B3" s="1610"/>
      <c r="C3" s="1610"/>
      <c r="D3" s="1610"/>
      <c r="E3" s="1610"/>
      <c r="F3" s="1610"/>
      <c r="G3" s="1610"/>
      <c r="H3" s="1610"/>
      <c r="I3" s="1610"/>
      <c r="J3" s="1610"/>
      <c r="K3" s="1610"/>
    </row>
    <row r="4" spans="1:12" ht="13.5" thickBot="1">
      <c r="A4" s="545"/>
      <c r="B4" s="545"/>
      <c r="C4" s="545"/>
      <c r="D4" s="545"/>
      <c r="E4" s="545"/>
      <c r="F4" s="545"/>
      <c r="G4" s="545"/>
      <c r="H4" s="545"/>
      <c r="I4" s="545"/>
      <c r="J4" s="545"/>
      <c r="K4" s="1613" t="s">
        <v>1952</v>
      </c>
      <c r="L4" s="1613"/>
    </row>
    <row r="5" spans="1:12" ht="13.5" thickTop="1">
      <c r="A5" s="1101"/>
      <c r="B5" s="1158" t="s">
        <v>191</v>
      </c>
      <c r="C5" s="1158" t="s">
        <v>193</v>
      </c>
      <c r="D5" s="1158" t="s">
        <v>195</v>
      </c>
      <c r="E5" s="1158" t="s">
        <v>47</v>
      </c>
      <c r="F5" s="1158" t="s">
        <v>1675</v>
      </c>
      <c r="G5" s="1158" t="s">
        <v>723</v>
      </c>
      <c r="H5" s="1158" t="s">
        <v>724</v>
      </c>
      <c r="I5" s="1158" t="s">
        <v>1500</v>
      </c>
      <c r="J5" s="1158" t="s">
        <v>1509</v>
      </c>
      <c r="K5" s="1353" t="s">
        <v>1756</v>
      </c>
      <c r="L5" s="1453" t="s">
        <v>1862</v>
      </c>
    </row>
    <row r="6" spans="1:12" ht="12.75">
      <c r="A6" s="631" t="s">
        <v>1760</v>
      </c>
      <c r="B6" s="1102">
        <v>441518.545626685</v>
      </c>
      <c r="C6" s="1103">
        <v>459442.5510487903</v>
      </c>
      <c r="D6" s="1103">
        <v>492230.77906186244</v>
      </c>
      <c r="E6" s="1103">
        <v>536749.054896191</v>
      </c>
      <c r="F6" s="1103">
        <v>589411.6732072029</v>
      </c>
      <c r="G6" s="1103">
        <v>654084.128414334</v>
      </c>
      <c r="H6" s="1103">
        <v>727826.9665692779</v>
      </c>
      <c r="I6" s="1103">
        <v>815658.201032577</v>
      </c>
      <c r="J6" s="1103">
        <v>988052.7887478375</v>
      </c>
      <c r="K6" s="1354">
        <v>1171904.6435689</v>
      </c>
      <c r="L6" s="1454">
        <v>1346815.7980184073</v>
      </c>
    </row>
    <row r="7" spans="1:12" ht="12.75">
      <c r="A7" s="631" t="s">
        <v>1761</v>
      </c>
      <c r="B7" s="1103">
        <v>390017.05288608384</v>
      </c>
      <c r="C7" s="1103">
        <v>415843.1919671522</v>
      </c>
      <c r="D7" s="1103">
        <v>450090.1917926666</v>
      </c>
      <c r="E7" s="1103">
        <v>473685.2417227972</v>
      </c>
      <c r="F7" s="1103">
        <v>521301.2319574919</v>
      </c>
      <c r="G7" s="1103">
        <v>595327.1898500916</v>
      </c>
      <c r="H7" s="1103">
        <v>656374.4186795452</v>
      </c>
      <c r="I7" s="1103">
        <v>735469.8784307175</v>
      </c>
      <c r="J7" s="1103">
        <v>895041.986540982</v>
      </c>
      <c r="K7" s="1354">
        <v>1085292</v>
      </c>
      <c r="L7" s="1454">
        <v>1257179.31</v>
      </c>
    </row>
    <row r="8" spans="1:12" ht="12.75">
      <c r="A8" s="631" t="s">
        <v>1762</v>
      </c>
      <c r="B8" s="1103">
        <v>35785.03569684335</v>
      </c>
      <c r="C8" s="1103">
        <v>38585.79926930541</v>
      </c>
      <c r="D8" s="1103">
        <v>42651.972747584296</v>
      </c>
      <c r="E8" s="1103">
        <v>46397.18494826217</v>
      </c>
      <c r="F8" s="1103">
        <v>52452.67725395343</v>
      </c>
      <c r="G8" s="1103">
        <v>56794.0678500916</v>
      </c>
      <c r="H8" s="1103">
        <v>66948.7127795451</v>
      </c>
      <c r="I8" s="1103">
        <v>80663</v>
      </c>
      <c r="J8" s="1103">
        <v>106527</v>
      </c>
      <c r="K8" s="1354">
        <v>124268</v>
      </c>
      <c r="L8" s="1454">
        <v>136860</v>
      </c>
    </row>
    <row r="9" spans="1:12" ht="12.75">
      <c r="A9" s="301" t="s">
        <v>1541</v>
      </c>
      <c r="B9" s="1104">
        <v>25376.197324224664</v>
      </c>
      <c r="C9" s="1104">
        <v>27856.84594102102</v>
      </c>
      <c r="D9" s="1104">
        <v>31374.966973611565</v>
      </c>
      <c r="E9" s="1104">
        <v>33959.96019164896</v>
      </c>
      <c r="F9" s="1104">
        <v>34625.13256598262</v>
      </c>
      <c r="G9" s="1104">
        <v>37105</v>
      </c>
      <c r="H9" s="1104">
        <v>43738.932072654534</v>
      </c>
      <c r="I9" s="1104">
        <v>54996</v>
      </c>
      <c r="J9" s="1104">
        <v>69838</v>
      </c>
      <c r="K9" s="1355">
        <v>82366</v>
      </c>
      <c r="L9" s="1455">
        <v>90816</v>
      </c>
    </row>
    <row r="10" spans="1:12" ht="12.75">
      <c r="A10" s="301" t="s">
        <v>1542</v>
      </c>
      <c r="B10" s="1104">
        <v>10408.83837261868</v>
      </c>
      <c r="C10" s="1104">
        <v>10728.953328284393</v>
      </c>
      <c r="D10" s="1104">
        <v>11277.005773972729</v>
      </c>
      <c r="E10" s="1104">
        <v>12437.224756613205</v>
      </c>
      <c r="F10" s="1104">
        <v>17827.54468797081</v>
      </c>
      <c r="G10" s="1104">
        <v>19689.067850091593</v>
      </c>
      <c r="H10" s="1104">
        <v>23209.78070689056</v>
      </c>
      <c r="I10" s="1104">
        <v>25667</v>
      </c>
      <c r="J10" s="1104">
        <v>36689</v>
      </c>
      <c r="K10" s="1355">
        <v>41902</v>
      </c>
      <c r="L10" s="1455">
        <v>46044</v>
      </c>
    </row>
    <row r="11" spans="1:12" ht="12.75">
      <c r="A11" s="631" t="s">
        <v>1763</v>
      </c>
      <c r="B11" s="1103">
        <v>348989</v>
      </c>
      <c r="C11" s="1103">
        <v>371402</v>
      </c>
      <c r="D11" s="1103">
        <v>400468</v>
      </c>
      <c r="E11" s="1103">
        <v>419290</v>
      </c>
      <c r="F11" s="1103">
        <v>459530</v>
      </c>
      <c r="G11" s="1103">
        <v>527814.122</v>
      </c>
      <c r="H11" s="1103">
        <v>576910.7059000001</v>
      </c>
      <c r="I11" s="1103">
        <v>641085.4849174556</v>
      </c>
      <c r="J11" s="1103">
        <v>772762.2629685556</v>
      </c>
      <c r="K11" s="1354">
        <v>942979</v>
      </c>
      <c r="L11" s="1454">
        <v>1099656.6</v>
      </c>
    </row>
    <row r="12" spans="1:12" ht="12.75">
      <c r="A12" s="301" t="s">
        <v>1543</v>
      </c>
      <c r="B12" s="1104">
        <v>205903.51</v>
      </c>
      <c r="C12" s="1104">
        <v>219127.18</v>
      </c>
      <c r="D12" s="1104">
        <v>236276.12</v>
      </c>
      <c r="E12" s="1104">
        <v>247381.1</v>
      </c>
      <c r="F12" s="1104">
        <v>271122.7</v>
      </c>
      <c r="G12" s="1104">
        <v>311410</v>
      </c>
      <c r="H12" s="1104">
        <v>340377.31648100005</v>
      </c>
      <c r="I12" s="1104">
        <v>385037.292742264</v>
      </c>
      <c r="J12" s="1104">
        <v>484552.2629685556</v>
      </c>
      <c r="K12" s="1355">
        <v>598818</v>
      </c>
      <c r="L12" s="1455">
        <v>703995.6</v>
      </c>
    </row>
    <row r="13" spans="1:12" ht="12.75">
      <c r="A13" s="301" t="s">
        <v>1544</v>
      </c>
      <c r="B13" s="1104">
        <v>100159.843</v>
      </c>
      <c r="C13" s="1104">
        <v>106592.374</v>
      </c>
      <c r="D13" s="1104">
        <v>114934.31599999999</v>
      </c>
      <c r="E13" s="1104">
        <v>120336.23</v>
      </c>
      <c r="F13" s="1104">
        <v>131885.11</v>
      </c>
      <c r="G13" s="1104">
        <v>151483</v>
      </c>
      <c r="H13" s="1104">
        <v>165573.3725933</v>
      </c>
      <c r="I13" s="1104">
        <v>179999.17612303773</v>
      </c>
      <c r="J13" s="1104">
        <v>203232</v>
      </c>
      <c r="K13" s="1355">
        <v>243262</v>
      </c>
      <c r="L13" s="1455">
        <v>280108</v>
      </c>
    </row>
    <row r="14" spans="1:12" ht="12.75">
      <c r="A14" s="301" t="s">
        <v>1953</v>
      </c>
      <c r="B14" s="1104">
        <v>42925.647</v>
      </c>
      <c r="C14" s="1104">
        <v>45682.445999999996</v>
      </c>
      <c r="D14" s="1104">
        <v>49257.564</v>
      </c>
      <c r="E14" s="1104">
        <v>51572.67</v>
      </c>
      <c r="F14" s="1104">
        <v>56522.19</v>
      </c>
      <c r="G14" s="1104">
        <v>64921.121999999996</v>
      </c>
      <c r="H14" s="1104">
        <v>70960.0168257</v>
      </c>
      <c r="I14" s="1104">
        <v>76049.01605215392</v>
      </c>
      <c r="J14" s="1104">
        <v>84978</v>
      </c>
      <c r="K14" s="1355">
        <v>100899</v>
      </c>
      <c r="L14" s="1455">
        <v>115553</v>
      </c>
    </row>
    <row r="15" spans="1:12" ht="12.75">
      <c r="A15" s="631" t="s">
        <v>1764</v>
      </c>
      <c r="B15" s="1103">
        <v>5243.017189240474</v>
      </c>
      <c r="C15" s="1103">
        <v>5855.392697846771</v>
      </c>
      <c r="D15" s="1103">
        <v>6970.219045082344</v>
      </c>
      <c r="E15" s="1103">
        <v>7998.0567745350745</v>
      </c>
      <c r="F15" s="1103">
        <v>9318.554703538495</v>
      </c>
      <c r="G15" s="1103">
        <v>10719</v>
      </c>
      <c r="H15" s="1103">
        <v>12515</v>
      </c>
      <c r="I15" s="1103">
        <v>13721.393513261894</v>
      </c>
      <c r="J15" s="1103">
        <v>15752.723572426454</v>
      </c>
      <c r="K15" s="1354">
        <v>18045</v>
      </c>
      <c r="L15" s="1454">
        <v>20662.71</v>
      </c>
    </row>
    <row r="16" spans="1:12" ht="12.75">
      <c r="A16" s="301" t="s">
        <v>1765</v>
      </c>
      <c r="B16" s="1104">
        <v>364640.85556185915</v>
      </c>
      <c r="C16" s="1104">
        <v>387986.3460261311</v>
      </c>
      <c r="D16" s="1104">
        <v>418715.22481905506</v>
      </c>
      <c r="E16" s="1104">
        <v>439725.28153114824</v>
      </c>
      <c r="F16" s="1104">
        <v>486676.0993915093</v>
      </c>
      <c r="G16" s="1104">
        <v>558222.1898500916</v>
      </c>
      <c r="H16" s="1104">
        <v>612635.4866068906</v>
      </c>
      <c r="I16" s="1104">
        <v>680473.8784307175</v>
      </c>
      <c r="J16" s="1104">
        <v>825203.986540982</v>
      </c>
      <c r="K16" s="1355">
        <v>1002926</v>
      </c>
      <c r="L16" s="1455">
        <v>1166363.31</v>
      </c>
    </row>
    <row r="17" spans="1:12" ht="12.75">
      <c r="A17" s="631" t="s">
        <v>1954</v>
      </c>
      <c r="B17" s="1103">
        <v>98648.69274060118</v>
      </c>
      <c r="C17" s="1103">
        <v>93019.45908163811</v>
      </c>
      <c r="D17" s="1103">
        <v>105383.18726919583</v>
      </c>
      <c r="E17" s="1103">
        <v>131670.51317339376</v>
      </c>
      <c r="F17" s="1103">
        <v>155906.74124971105</v>
      </c>
      <c r="G17" s="1103">
        <v>175632.83856424244</v>
      </c>
      <c r="H17" s="1103">
        <v>208778.54788973276</v>
      </c>
      <c r="I17" s="1103">
        <v>247272.0226018594</v>
      </c>
      <c r="J17" s="1103">
        <v>312809.7022068555</v>
      </c>
      <c r="K17" s="1354">
        <v>410725.3435688999</v>
      </c>
      <c r="L17" s="1454">
        <v>406919.48801840725</v>
      </c>
    </row>
    <row r="18" spans="1:12" ht="12.75">
      <c r="A18" s="631" t="s">
        <v>1766</v>
      </c>
      <c r="B18" s="1103">
        <v>84750.55066110421</v>
      </c>
      <c r="C18" s="1103">
        <v>89889.25454923333</v>
      </c>
      <c r="D18" s="1103">
        <v>98072.83118090821</v>
      </c>
      <c r="E18" s="1103">
        <v>109181.29981135085</v>
      </c>
      <c r="F18" s="1103">
        <v>117538.89536185321</v>
      </c>
      <c r="G18" s="1103">
        <v>135532</v>
      </c>
      <c r="H18" s="1103">
        <v>153336.8818878647</v>
      </c>
      <c r="I18" s="1103">
        <v>178445.53955453163</v>
      </c>
      <c r="J18" s="1103">
        <v>211038.84470745554</v>
      </c>
      <c r="K18" s="1354">
        <v>236894</v>
      </c>
      <c r="L18" s="1454">
        <v>242931.1</v>
      </c>
    </row>
    <row r="19" spans="1:12" ht="12.75">
      <c r="A19" s="301" t="s">
        <v>346</v>
      </c>
      <c r="B19" s="1104">
        <v>18063.42346552785</v>
      </c>
      <c r="C19" s="1104">
        <v>17439.382402356052</v>
      </c>
      <c r="D19" s="1104">
        <v>14719.04055619243</v>
      </c>
      <c r="E19" s="1104">
        <v>14955.130017681931</v>
      </c>
      <c r="F19" s="1104">
        <v>17212.82299806665</v>
      </c>
      <c r="G19" s="1104">
        <v>17509</v>
      </c>
      <c r="H19" s="1104">
        <v>24645</v>
      </c>
      <c r="I19" s="1104">
        <v>32992.60579065</v>
      </c>
      <c r="J19" s="1104">
        <v>44277.80545366967</v>
      </c>
      <c r="K19" s="1355">
        <v>53023</v>
      </c>
      <c r="L19" s="1455">
        <v>51443</v>
      </c>
    </row>
    <row r="20" spans="1:12" ht="12.75">
      <c r="A20" s="301" t="s">
        <v>347</v>
      </c>
      <c r="B20" s="1104">
        <v>66687.12719557635</v>
      </c>
      <c r="C20" s="1104">
        <v>72449.87214687729</v>
      </c>
      <c r="D20" s="1104">
        <v>83353.79062471578</v>
      </c>
      <c r="E20" s="1104">
        <v>94226.16979366892</v>
      </c>
      <c r="F20" s="1104">
        <v>100326.07236378656</v>
      </c>
      <c r="G20" s="1104">
        <v>118023</v>
      </c>
      <c r="H20" s="1104">
        <v>128691.8818878647</v>
      </c>
      <c r="I20" s="1104">
        <v>145452.93376388162</v>
      </c>
      <c r="J20" s="1104">
        <v>166761.03925378586</v>
      </c>
      <c r="K20" s="1355">
        <v>183871</v>
      </c>
      <c r="L20" s="1455">
        <v>191488.1</v>
      </c>
    </row>
    <row r="21" spans="1:12" ht="12.75">
      <c r="A21" s="631" t="s">
        <v>1955</v>
      </c>
      <c r="B21" s="1103">
        <v>13898.142079496974</v>
      </c>
      <c r="C21" s="1103">
        <v>3130.2045324047795</v>
      </c>
      <c r="D21" s="1103">
        <v>7310.356088287619</v>
      </c>
      <c r="E21" s="1103">
        <v>22489.21336204291</v>
      </c>
      <c r="F21" s="1103">
        <v>38367.84588785784</v>
      </c>
      <c r="G21" s="1103">
        <v>40100.83856424244</v>
      </c>
      <c r="H21" s="1103">
        <v>55441.666001868056</v>
      </c>
      <c r="I21" s="1103">
        <v>68826.48304732778</v>
      </c>
      <c r="J21" s="1103">
        <v>101770.85749939995</v>
      </c>
      <c r="K21" s="1354">
        <v>173831.3435688999</v>
      </c>
      <c r="L21" s="1454">
        <v>163988.38801840725</v>
      </c>
    </row>
    <row r="22" spans="1:12" ht="12.75">
      <c r="A22" s="301" t="s">
        <v>1956</v>
      </c>
      <c r="B22" s="1104">
        <v>-47147.2</v>
      </c>
      <c r="C22" s="1104">
        <v>-49420.1</v>
      </c>
      <c r="D22" s="1104">
        <v>-63242.6</v>
      </c>
      <c r="E22" s="1104">
        <v>-68606.7</v>
      </c>
      <c r="F22" s="1104">
        <v>-87796.3</v>
      </c>
      <c r="G22" s="1104">
        <v>-116875.9</v>
      </c>
      <c r="H22" s="1104">
        <v>-137326</v>
      </c>
      <c r="I22" s="1104">
        <v>-167083.7</v>
      </c>
      <c r="J22" s="1104">
        <v>-219798.9</v>
      </c>
      <c r="K22" s="1355">
        <v>-324112.7</v>
      </c>
      <c r="L22" s="1455">
        <v>-317283</v>
      </c>
    </row>
    <row r="23" spans="1:12" ht="12.75">
      <c r="A23" s="631" t="s">
        <v>348</v>
      </c>
      <c r="B23" s="1103">
        <v>146757.4</v>
      </c>
      <c r="C23" s="1103">
        <v>130911.8</v>
      </c>
      <c r="D23" s="1103">
        <v>140522.2</v>
      </c>
      <c r="E23" s="1103">
        <v>158150.9</v>
      </c>
      <c r="F23" s="1103">
        <v>173754.3</v>
      </c>
      <c r="G23" s="1103">
        <v>204828</v>
      </c>
      <c r="H23" s="1103">
        <v>230893.3</v>
      </c>
      <c r="I23" s="1103">
        <v>271290.9</v>
      </c>
      <c r="J23" s="1103">
        <v>342535.8</v>
      </c>
      <c r="K23" s="1354">
        <v>438721.3</v>
      </c>
      <c r="L23" s="1454">
        <v>434168</v>
      </c>
    </row>
    <row r="24" spans="1:12" ht="12.75">
      <c r="A24" s="631" t="s">
        <v>1545</v>
      </c>
      <c r="B24" s="1103">
        <v>126238</v>
      </c>
      <c r="C24" s="1103">
        <v>111342</v>
      </c>
      <c r="D24" s="1103">
        <v>121053</v>
      </c>
      <c r="E24" s="1103">
        <v>132909.9</v>
      </c>
      <c r="F24" s="1103">
        <v>145718.2</v>
      </c>
      <c r="G24" s="1103">
        <v>171540</v>
      </c>
      <c r="H24" s="1103">
        <v>190437.1</v>
      </c>
      <c r="I24" s="1103">
        <v>217962.8</v>
      </c>
      <c r="J24" s="1103">
        <v>279227.8</v>
      </c>
      <c r="K24" s="1354">
        <v>370757.3</v>
      </c>
      <c r="L24" s="1454">
        <v>374309</v>
      </c>
    </row>
    <row r="25" spans="1:12" ht="12.75">
      <c r="A25" s="301" t="s">
        <v>1546</v>
      </c>
      <c r="B25" s="1104">
        <v>20519.4</v>
      </c>
      <c r="C25" s="1104">
        <v>19569.8</v>
      </c>
      <c r="D25" s="1104">
        <v>19469.2</v>
      </c>
      <c r="E25" s="1104">
        <v>25241</v>
      </c>
      <c r="F25" s="1104">
        <v>28036.1</v>
      </c>
      <c r="G25" s="1104">
        <v>33288</v>
      </c>
      <c r="H25" s="1104">
        <v>40456.2</v>
      </c>
      <c r="I25" s="1104">
        <v>53328.1</v>
      </c>
      <c r="J25" s="1104">
        <v>63308</v>
      </c>
      <c r="K25" s="1355">
        <v>67964</v>
      </c>
      <c r="L25" s="1455">
        <v>59859</v>
      </c>
    </row>
    <row r="26" spans="1:12" ht="12.75">
      <c r="A26" s="301" t="s">
        <v>349</v>
      </c>
      <c r="B26" s="1104">
        <v>99610.2</v>
      </c>
      <c r="C26" s="1104">
        <v>81491.7</v>
      </c>
      <c r="D26" s="1104">
        <v>77279.6</v>
      </c>
      <c r="E26" s="1104">
        <v>89544.2</v>
      </c>
      <c r="F26" s="1104">
        <v>85958</v>
      </c>
      <c r="G26" s="1104">
        <v>87952.1</v>
      </c>
      <c r="H26" s="1104">
        <v>93567.3</v>
      </c>
      <c r="I26" s="1104">
        <v>104207.2</v>
      </c>
      <c r="J26" s="1104">
        <v>122736.9</v>
      </c>
      <c r="K26" s="1355">
        <v>114608.6</v>
      </c>
      <c r="L26" s="1455">
        <v>116885</v>
      </c>
    </row>
    <row r="27" spans="1:12" ht="12.75">
      <c r="A27" s="631" t="s">
        <v>1545</v>
      </c>
      <c r="B27" s="1103">
        <v>69788.5</v>
      </c>
      <c r="C27" s="1103">
        <v>57983.5</v>
      </c>
      <c r="D27" s="1103">
        <v>50760.7</v>
      </c>
      <c r="E27" s="1103">
        <v>55228.3</v>
      </c>
      <c r="F27" s="1103">
        <v>59956.1</v>
      </c>
      <c r="G27" s="1103">
        <v>61482.4</v>
      </c>
      <c r="H27" s="1103">
        <v>61488.4</v>
      </c>
      <c r="I27" s="1103">
        <v>61971.1</v>
      </c>
      <c r="J27" s="1103">
        <v>69906.8</v>
      </c>
      <c r="K27" s="1354">
        <v>63488.1</v>
      </c>
      <c r="L27" s="1454">
        <v>67100</v>
      </c>
    </row>
    <row r="28" spans="1:12" ht="12.75">
      <c r="A28" s="301" t="s">
        <v>1546</v>
      </c>
      <c r="B28" s="1104">
        <v>29821.7</v>
      </c>
      <c r="C28" s="1104">
        <v>23508.2</v>
      </c>
      <c r="D28" s="1104">
        <v>26518.9</v>
      </c>
      <c r="E28" s="1104">
        <v>34315.9</v>
      </c>
      <c r="F28" s="1104">
        <v>26001.9</v>
      </c>
      <c r="G28" s="1104">
        <v>26469.7</v>
      </c>
      <c r="H28" s="1104">
        <v>32078.9</v>
      </c>
      <c r="I28" s="1104">
        <v>42236.1</v>
      </c>
      <c r="J28" s="1104">
        <v>52830.1</v>
      </c>
      <c r="K28" s="1355">
        <v>51120.5</v>
      </c>
      <c r="L28" s="1455">
        <v>49785</v>
      </c>
    </row>
    <row r="29" spans="1:12" ht="12.75">
      <c r="A29" s="301" t="s">
        <v>1767</v>
      </c>
      <c r="B29" s="1104">
        <v>441518.545626685</v>
      </c>
      <c r="C29" s="1104">
        <v>459442.55104879034</v>
      </c>
      <c r="D29" s="1104">
        <v>492230.7790618625</v>
      </c>
      <c r="E29" s="1104">
        <v>536749.054896191</v>
      </c>
      <c r="F29" s="1104">
        <v>589411.6732072029</v>
      </c>
      <c r="G29" s="1104">
        <v>654084.128414334</v>
      </c>
      <c r="H29" s="1104">
        <v>727826.9665692779</v>
      </c>
      <c r="I29" s="1104">
        <v>815658.2010325768</v>
      </c>
      <c r="J29" s="1104">
        <v>988052.7887478377</v>
      </c>
      <c r="K29" s="1355">
        <v>1171904.6435689</v>
      </c>
      <c r="L29" s="1455">
        <v>1346815.7980184073</v>
      </c>
    </row>
    <row r="30" spans="1:12" ht="12.75">
      <c r="A30" s="631" t="s">
        <v>350</v>
      </c>
      <c r="B30" s="1103">
        <v>1701</v>
      </c>
      <c r="C30" s="1103">
        <v>-604.9</v>
      </c>
      <c r="D30" s="1103">
        <v>-675.7</v>
      </c>
      <c r="E30" s="1103">
        <v>-1683.9</v>
      </c>
      <c r="F30" s="1103">
        <v>1636.5</v>
      </c>
      <c r="G30" s="1103">
        <v>4955.5</v>
      </c>
      <c r="H30" s="1103">
        <v>7431.8</v>
      </c>
      <c r="I30" s="1103">
        <v>7946.8</v>
      </c>
      <c r="J30" s="1103">
        <v>11749.5</v>
      </c>
      <c r="K30" s="1354">
        <v>9117.4</v>
      </c>
      <c r="L30" s="1454">
        <v>6450</v>
      </c>
    </row>
    <row r="31" spans="1:12" ht="12.75">
      <c r="A31" s="301" t="s">
        <v>351</v>
      </c>
      <c r="B31" s="1104">
        <v>443219.545626685</v>
      </c>
      <c r="C31" s="1104">
        <v>458837.6510487903</v>
      </c>
      <c r="D31" s="1104">
        <v>491555.0790618625</v>
      </c>
      <c r="E31" s="1104">
        <v>535065.154896191</v>
      </c>
      <c r="F31" s="1104">
        <v>591048.1732072029</v>
      </c>
      <c r="G31" s="1104">
        <v>659039.628414334</v>
      </c>
      <c r="H31" s="1104">
        <v>735258.766569278</v>
      </c>
      <c r="I31" s="1104">
        <v>823605.0010325769</v>
      </c>
      <c r="J31" s="1104">
        <v>999802.2887478377</v>
      </c>
      <c r="K31" s="1355">
        <v>1181022.0435688999</v>
      </c>
      <c r="L31" s="1455">
        <v>1353265.7980184073</v>
      </c>
    </row>
    <row r="32" spans="1:12" ht="12.75">
      <c r="A32" s="631" t="s">
        <v>1957</v>
      </c>
      <c r="B32" s="1103">
        <v>65595</v>
      </c>
      <c r="C32" s="1103">
        <v>68186.1</v>
      </c>
      <c r="D32" s="1103">
        <v>75533</v>
      </c>
      <c r="E32" s="1103">
        <v>84888.6</v>
      </c>
      <c r="F32" s="1103">
        <v>97704.4</v>
      </c>
      <c r="G32" s="1103">
        <v>126145.7</v>
      </c>
      <c r="H32" s="1103">
        <v>128992</v>
      </c>
      <c r="I32" s="1103">
        <v>182816.5</v>
      </c>
      <c r="J32" s="1103">
        <v>249486.8</v>
      </c>
      <c r="K32" s="1354">
        <v>282648</v>
      </c>
      <c r="L32" s="1454">
        <v>320330</v>
      </c>
    </row>
    <row r="33" spans="1:12" ht="12.75">
      <c r="A33" s="301" t="s">
        <v>352</v>
      </c>
      <c r="B33" s="1104">
        <v>508814.545626685</v>
      </c>
      <c r="C33" s="1104">
        <v>527023.7510487903</v>
      </c>
      <c r="D33" s="1104">
        <v>567088.0790618625</v>
      </c>
      <c r="E33" s="1104">
        <v>619953.754896191</v>
      </c>
      <c r="F33" s="1104">
        <v>688752.573207203</v>
      </c>
      <c r="G33" s="1104">
        <v>785185.328414334</v>
      </c>
      <c r="H33" s="1104">
        <v>864250.766569278</v>
      </c>
      <c r="I33" s="1104">
        <v>1006421.5010325769</v>
      </c>
      <c r="J33" s="1104">
        <v>1249289.0887478376</v>
      </c>
      <c r="K33" s="1355">
        <v>1463670.0435688999</v>
      </c>
      <c r="L33" s="1455">
        <v>1673595.7980184073</v>
      </c>
    </row>
    <row r="34" spans="1:12" ht="12.75">
      <c r="A34" s="631" t="s">
        <v>1263</v>
      </c>
      <c r="B34" s="1103">
        <v>51501.492740601185</v>
      </c>
      <c r="C34" s="1103">
        <v>43599.359081638104</v>
      </c>
      <c r="D34" s="1103">
        <v>42140.58726919582</v>
      </c>
      <c r="E34" s="1103">
        <v>63063.81317339378</v>
      </c>
      <c r="F34" s="1103">
        <v>68110.44124971103</v>
      </c>
      <c r="G34" s="1103">
        <v>58756.938564242446</v>
      </c>
      <c r="H34" s="1103">
        <v>71452.54788973276</v>
      </c>
      <c r="I34" s="1103">
        <v>80188.32260185946</v>
      </c>
      <c r="J34" s="1103">
        <v>93010.8022068555</v>
      </c>
      <c r="K34" s="1354">
        <v>86612.64356889995</v>
      </c>
      <c r="L34" s="1454">
        <v>89636.48801840725</v>
      </c>
    </row>
    <row r="35" spans="1:12" ht="13.5" thickBot="1">
      <c r="A35" s="1356" t="s">
        <v>1264</v>
      </c>
      <c r="B35" s="1105">
        <v>118797.49274060118</v>
      </c>
      <c r="C35" s="1105">
        <v>111180.55908163812</v>
      </c>
      <c r="D35" s="1105">
        <v>116997.88726919581</v>
      </c>
      <c r="E35" s="1105">
        <v>146268.51317339373</v>
      </c>
      <c r="F35" s="1105">
        <v>167451.34124971105</v>
      </c>
      <c r="G35" s="1105">
        <v>189858.1385642424</v>
      </c>
      <c r="H35" s="1105">
        <v>207876.3478897328</v>
      </c>
      <c r="I35" s="1105">
        <v>270951.6226018595</v>
      </c>
      <c r="J35" s="1105">
        <v>354247.10220685555</v>
      </c>
      <c r="K35" s="1452">
        <v>378378.04356889986</v>
      </c>
      <c r="L35" s="1456">
        <v>416416.48801840725</v>
      </c>
    </row>
    <row r="36" spans="1:11" ht="14.25" thickBot="1" thickTop="1">
      <c r="A36" s="1612" t="s">
        <v>353</v>
      </c>
      <c r="B36" s="1612"/>
      <c r="C36" s="1612"/>
      <c r="D36" s="1612"/>
      <c r="E36" s="1612"/>
      <c r="F36" s="1612"/>
      <c r="G36" s="1612"/>
      <c r="H36" s="1612"/>
      <c r="I36" s="1612"/>
      <c r="J36" s="1612"/>
      <c r="K36" s="1612"/>
    </row>
    <row r="37" spans="1:12" ht="13.5" thickTop="1">
      <c r="A37" s="1357" t="s">
        <v>1760</v>
      </c>
      <c r="B37" s="1439">
        <v>100</v>
      </c>
      <c r="C37" s="1439">
        <v>100</v>
      </c>
      <c r="D37" s="1439">
        <v>100</v>
      </c>
      <c r="E37" s="1439">
        <v>100</v>
      </c>
      <c r="F37" s="1439">
        <v>100</v>
      </c>
      <c r="G37" s="1439">
        <v>100</v>
      </c>
      <c r="H37" s="1439">
        <v>100</v>
      </c>
      <c r="I37" s="1439">
        <v>100</v>
      </c>
      <c r="J37" s="1439">
        <v>100</v>
      </c>
      <c r="K37" s="1439">
        <v>100</v>
      </c>
      <c r="L37" s="1440">
        <v>100</v>
      </c>
    </row>
    <row r="38" spans="1:12" ht="12.75">
      <c r="A38" s="708" t="s">
        <v>1761</v>
      </c>
      <c r="B38" s="1441">
        <v>88.33537271520481</v>
      </c>
      <c r="C38" s="1441">
        <v>90.51037850497046</v>
      </c>
      <c r="D38" s="1441">
        <v>91.43885570310918</v>
      </c>
      <c r="E38" s="1441">
        <v>88.2507826333126</v>
      </c>
      <c r="F38" s="1441">
        <v>88.4443345210492</v>
      </c>
      <c r="G38" s="1441">
        <v>91.01691418400807</v>
      </c>
      <c r="H38" s="1441">
        <v>90.1827561808358</v>
      </c>
      <c r="I38" s="1441">
        <v>90.16888170800642</v>
      </c>
      <c r="J38" s="1441">
        <v>90.5864541585143</v>
      </c>
      <c r="K38" s="1441">
        <v>92.609241370942</v>
      </c>
      <c r="L38" s="1442">
        <v>93.34456217767189</v>
      </c>
    </row>
    <row r="39" spans="1:12" ht="12.75">
      <c r="A39" s="708" t="s">
        <v>1762</v>
      </c>
      <c r="B39" s="1441">
        <v>8.104990390845437</v>
      </c>
      <c r="C39" s="1441">
        <v>8.398394789778148</v>
      </c>
      <c r="D39" s="1441">
        <v>8.665035703146042</v>
      </c>
      <c r="E39" s="1441">
        <v>8.644111158655981</v>
      </c>
      <c r="F39" s="1441">
        <v>8.899158201014135</v>
      </c>
      <c r="G39" s="1441">
        <v>8.682991282447846</v>
      </c>
      <c r="H39" s="1441">
        <v>9.198438070399884</v>
      </c>
      <c r="I39" s="1441">
        <v>9.889313918242374</v>
      </c>
      <c r="J39" s="1441">
        <v>10.781508965224623</v>
      </c>
      <c r="K39" s="1441">
        <v>10.603934431180013</v>
      </c>
      <c r="L39" s="1442">
        <v>10.161745964174493</v>
      </c>
    </row>
    <row r="40" spans="1:12" ht="12.75">
      <c r="A40" s="319" t="s">
        <v>1541</v>
      </c>
      <c r="B40" s="1443">
        <v>5.747481634821491</v>
      </c>
      <c r="C40" s="1443">
        <v>6.063183716316858</v>
      </c>
      <c r="D40" s="1443">
        <v>6.374035982351366</v>
      </c>
      <c r="E40" s="1443">
        <v>6.32697158604535</v>
      </c>
      <c r="F40" s="1443">
        <v>5.87452440118376</v>
      </c>
      <c r="G40" s="1443">
        <v>5.672817667958392</v>
      </c>
      <c r="H40" s="1443">
        <v>6.009523428188513</v>
      </c>
      <c r="I40" s="1443">
        <v>6.742530134605179</v>
      </c>
      <c r="J40" s="1443">
        <v>7.068245826066229</v>
      </c>
      <c r="K40" s="1443">
        <v>7.02838754432817</v>
      </c>
      <c r="L40" s="1444">
        <v>6.7430156472488</v>
      </c>
    </row>
    <row r="41" spans="1:12" ht="12.75">
      <c r="A41" s="319" t="s">
        <v>1542</v>
      </c>
      <c r="B41" s="1443">
        <v>2.357508756023946</v>
      </c>
      <c r="C41" s="1443">
        <v>2.3352110734612905</v>
      </c>
      <c r="D41" s="1443">
        <v>2.2909997207946766</v>
      </c>
      <c r="E41" s="1443">
        <v>2.3171395726106314</v>
      </c>
      <c r="F41" s="1443">
        <v>3.0246337998303745</v>
      </c>
      <c r="G41" s="1443">
        <v>3.0101736144894526</v>
      </c>
      <c r="H41" s="1443">
        <v>3.1889146422113703</v>
      </c>
      <c r="I41" s="1443">
        <v>3.1467837836371944</v>
      </c>
      <c r="J41" s="1443">
        <v>3.7132631391583932</v>
      </c>
      <c r="K41" s="1443">
        <v>3.5755468868518436</v>
      </c>
      <c r="L41" s="1444">
        <v>3.418730316925693</v>
      </c>
    </row>
    <row r="42" spans="1:12" ht="12.75">
      <c r="A42" s="708" t="s">
        <v>1763</v>
      </c>
      <c r="B42" s="1441">
        <v>79.04288584404763</v>
      </c>
      <c r="C42" s="1441">
        <v>80.83752781543284</v>
      </c>
      <c r="D42" s="1441">
        <v>81.35777302736895</v>
      </c>
      <c r="E42" s="1441">
        <v>78.1165790932025</v>
      </c>
      <c r="F42" s="1441">
        <v>77.96418375963448</v>
      </c>
      <c r="G42" s="1441">
        <v>80.69514288315716</v>
      </c>
      <c r="H42" s="1441">
        <v>79.26481600693577</v>
      </c>
      <c r="I42" s="1441">
        <v>78.59731982169464</v>
      </c>
      <c r="J42" s="1441">
        <v>78.21062515777923</v>
      </c>
      <c r="K42" s="1441">
        <v>80.46550589033137</v>
      </c>
      <c r="L42" s="1442">
        <v>81.64862645789745</v>
      </c>
    </row>
    <row r="43" spans="1:12" ht="12.75">
      <c r="A43" s="319" t="s">
        <v>1543</v>
      </c>
      <c r="B43" s="1443">
        <v>46.635302647988105</v>
      </c>
      <c r="C43" s="1443">
        <v>47.69414141110537</v>
      </c>
      <c r="D43" s="1443">
        <v>48.00108608614768</v>
      </c>
      <c r="E43" s="1443">
        <v>46.08878166498948</v>
      </c>
      <c r="F43" s="1443">
        <v>45.99886841818435</v>
      </c>
      <c r="G43" s="1443">
        <v>47.61008354612378</v>
      </c>
      <c r="H43" s="1443">
        <v>46.7662414440921</v>
      </c>
      <c r="I43" s="1443">
        <v>47.205715856817065</v>
      </c>
      <c r="J43" s="1443">
        <v>49.04113104954951</v>
      </c>
      <c r="K43" s="1443">
        <v>51.09784343684901</v>
      </c>
      <c r="L43" s="1444">
        <v>52.27111242946515</v>
      </c>
    </row>
    <row r="44" spans="1:12" ht="12.75">
      <c r="A44" s="319" t="s">
        <v>1544</v>
      </c>
      <c r="B44" s="1443">
        <v>22.68530823724167</v>
      </c>
      <c r="C44" s="1443">
        <v>23.20037048302922</v>
      </c>
      <c r="D44" s="1443">
        <v>23.34968085885489</v>
      </c>
      <c r="E44" s="1443">
        <v>22.41945819974912</v>
      </c>
      <c r="F44" s="1443">
        <v>22.375720739015094</v>
      </c>
      <c r="G44" s="1443">
        <v>23.15955905660534</v>
      </c>
      <c r="H44" s="1443">
        <v>22.749002193990563</v>
      </c>
      <c r="I44" s="1443">
        <v>22.06796620142714</v>
      </c>
      <c r="J44" s="1443">
        <v>20.5689414892049</v>
      </c>
      <c r="K44" s="1443">
        <v>20.757832246416715</v>
      </c>
      <c r="L44" s="1444">
        <v>20.797795839054427</v>
      </c>
    </row>
    <row r="45" spans="1:12" ht="12.75">
      <c r="A45" s="319" t="s">
        <v>1953</v>
      </c>
      <c r="B45" s="1443">
        <v>9.72227495881786</v>
      </c>
      <c r="C45" s="1443">
        <v>9.943015921298237</v>
      </c>
      <c r="D45" s="1443">
        <v>10.007006082366381</v>
      </c>
      <c r="E45" s="1443">
        <v>9.608339228463908</v>
      </c>
      <c r="F45" s="1443">
        <v>9.589594602435042</v>
      </c>
      <c r="G45" s="1443">
        <v>9.925500280428036</v>
      </c>
      <c r="H45" s="1443">
        <v>9.749572368853098</v>
      </c>
      <c r="I45" s="1443">
        <v>9.32363776345045</v>
      </c>
      <c r="J45" s="1443">
        <v>8.600552619024828</v>
      </c>
      <c r="K45" s="1443">
        <v>8.609830207065635</v>
      </c>
      <c r="L45" s="1444">
        <v>8.57971818937787</v>
      </c>
    </row>
    <row r="46" spans="1:12" ht="12.75">
      <c r="A46" s="708" t="s">
        <v>1764</v>
      </c>
      <c r="B46" s="1441">
        <v>1.1874964803117414</v>
      </c>
      <c r="C46" s="1441">
        <v>1.2744558997594806</v>
      </c>
      <c r="D46" s="1441">
        <v>1.416046972594199</v>
      </c>
      <c r="E46" s="1441">
        <v>1.490092381454109</v>
      </c>
      <c r="F46" s="1441">
        <v>1.5809925604005866</v>
      </c>
      <c r="G46" s="1441">
        <v>1.6387800184030725</v>
      </c>
      <c r="H46" s="1441">
        <v>1.7195021035001405</v>
      </c>
      <c r="I46" s="1441">
        <v>1.6822479680693934</v>
      </c>
      <c r="J46" s="1441">
        <v>1.5943200355104437</v>
      </c>
      <c r="K46" s="1441">
        <v>1.5398010494306125</v>
      </c>
      <c r="L46" s="1442">
        <v>1.534189755599941</v>
      </c>
    </row>
    <row r="47" spans="1:12" ht="12.75">
      <c r="A47" s="319" t="s">
        <v>1765</v>
      </c>
      <c r="B47" s="1443">
        <v>82.58789108038332</v>
      </c>
      <c r="C47" s="1443">
        <v>84.44719478865359</v>
      </c>
      <c r="D47" s="1443">
        <v>85.06481972075784</v>
      </c>
      <c r="E47" s="1443">
        <v>81.92381104726725</v>
      </c>
      <c r="F47" s="1443">
        <v>82.56981011986545</v>
      </c>
      <c r="G47" s="1443">
        <v>85.34409651604969</v>
      </c>
      <c r="H47" s="1443">
        <v>84.17323275264728</v>
      </c>
      <c r="I47" s="1443">
        <v>83.42635157340123</v>
      </c>
      <c r="J47" s="1443">
        <v>83.51820833244807</v>
      </c>
      <c r="K47" s="1443">
        <v>85.58085382661382</v>
      </c>
      <c r="L47" s="1444">
        <v>86.6015465304231</v>
      </c>
    </row>
    <row r="48" spans="1:12" ht="12.75">
      <c r="A48" s="708" t="s">
        <v>1954</v>
      </c>
      <c r="B48" s="1441">
        <v>22.34304622483766</v>
      </c>
      <c r="C48" s="1441">
        <v>20.246156754375143</v>
      </c>
      <c r="D48" s="1441">
        <v>21.409304690382132</v>
      </c>
      <c r="E48" s="1441">
        <v>24.53111225297998</v>
      </c>
      <c r="F48" s="1441">
        <v>26.45124763161982</v>
      </c>
      <c r="G48" s="1441">
        <v>26.851719975230253</v>
      </c>
      <c r="H48" s="1441">
        <v>28.6851899530244</v>
      </c>
      <c r="I48" s="1441">
        <v>30.315642298309154</v>
      </c>
      <c r="J48" s="1441">
        <v>31.659209484473017</v>
      </c>
      <c r="K48" s="1441">
        <v>35.04767609061463</v>
      </c>
      <c r="L48" s="1442">
        <v>30.213447794205766</v>
      </c>
    </row>
    <row r="49" spans="1:12" ht="12.75">
      <c r="A49" s="708" t="s">
        <v>1766</v>
      </c>
      <c r="B49" s="1441">
        <v>19.19524140051932</v>
      </c>
      <c r="C49" s="1441">
        <v>19.564851871912836</v>
      </c>
      <c r="D49" s="1441">
        <v>19.924156585214806</v>
      </c>
      <c r="E49" s="1441">
        <v>20.341218827570522</v>
      </c>
      <c r="F49" s="1441">
        <v>19.94173184970725</v>
      </c>
      <c r="G49" s="1441">
        <v>20.720881934341378</v>
      </c>
      <c r="H49" s="1441">
        <v>21.067765956878624</v>
      </c>
      <c r="I49" s="1441">
        <v>21.877489778025858</v>
      </c>
      <c r="J49" s="1441">
        <v>21.35906574130576</v>
      </c>
      <c r="K49" s="1441">
        <v>20.214443325232224</v>
      </c>
      <c r="L49" s="1442">
        <v>18.037440632744925</v>
      </c>
    </row>
    <row r="50" spans="1:12" ht="12.75">
      <c r="A50" s="319" t="s">
        <v>346</v>
      </c>
      <c r="B50" s="1443">
        <v>4.091203788481612</v>
      </c>
      <c r="C50" s="1443">
        <v>3.795769974406242</v>
      </c>
      <c r="D50" s="1443">
        <v>2.990272283306887</v>
      </c>
      <c r="E50" s="1443">
        <v>2.786242450035483</v>
      </c>
      <c r="F50" s="1443">
        <v>2.9203396845545035</v>
      </c>
      <c r="G50" s="1443">
        <v>2.6768727812500606</v>
      </c>
      <c r="H50" s="1443">
        <v>3.3861070188382714</v>
      </c>
      <c r="I50" s="1443">
        <v>4.044905788832042</v>
      </c>
      <c r="J50" s="1443">
        <v>4.481319819944345</v>
      </c>
      <c r="K50" s="1443">
        <v>4.524514881904093</v>
      </c>
      <c r="L50" s="1444">
        <v>3.819601765563557</v>
      </c>
    </row>
    <row r="51" spans="1:12" ht="12.75">
      <c r="A51" s="319" t="s">
        <v>347</v>
      </c>
      <c r="B51" s="1443">
        <v>15.104037612037702</v>
      </c>
      <c r="C51" s="1443">
        <v>15.769081897506595</v>
      </c>
      <c r="D51" s="1443">
        <v>16.93388430190792</v>
      </c>
      <c r="E51" s="1443">
        <v>17.554976377535038</v>
      </c>
      <c r="F51" s="1443">
        <v>17.021392165152747</v>
      </c>
      <c r="G51" s="1443">
        <v>18.044009153091316</v>
      </c>
      <c r="H51" s="1443">
        <v>17.681658938040353</v>
      </c>
      <c r="I51" s="1443">
        <v>17.832583989193814</v>
      </c>
      <c r="J51" s="1443">
        <v>16.877745921361413</v>
      </c>
      <c r="K51" s="1443">
        <v>15.689928443328133</v>
      </c>
      <c r="L51" s="1444">
        <v>14.217838867181367</v>
      </c>
    </row>
    <row r="52" spans="1:12" ht="12.75">
      <c r="A52" s="708" t="s">
        <v>1955</v>
      </c>
      <c r="B52" s="1441">
        <v>3.1478048243183427</v>
      </c>
      <c r="C52" s="1441">
        <v>0.6813048824623057</v>
      </c>
      <c r="D52" s="1441">
        <v>1.4851481051673265</v>
      </c>
      <c r="E52" s="1441">
        <v>4.1898934254094575</v>
      </c>
      <c r="F52" s="1441">
        <v>6.509515781912574</v>
      </c>
      <c r="G52" s="1441">
        <v>6.130838040888877</v>
      </c>
      <c r="H52" s="1441">
        <v>7.6174239961457735</v>
      </c>
      <c r="I52" s="1441">
        <v>8.438152520283296</v>
      </c>
      <c r="J52" s="1441">
        <v>10.300143743167252</v>
      </c>
      <c r="K52" s="1441">
        <v>14.833232765382402</v>
      </c>
      <c r="L52" s="1442">
        <v>12.17600716146084</v>
      </c>
    </row>
    <row r="53" spans="1:12" ht="12.75">
      <c r="A53" s="319" t="s">
        <v>1956</v>
      </c>
      <c r="B53" s="1443">
        <v>-10.678418940042473</v>
      </c>
      <c r="C53" s="1443">
        <v>-10.756535259345593</v>
      </c>
      <c r="D53" s="1443">
        <v>-12.848160393491327</v>
      </c>
      <c r="E53" s="1443">
        <v>-12.78189488629258</v>
      </c>
      <c r="F53" s="1443">
        <v>-14.895582152669027</v>
      </c>
      <c r="G53" s="1443">
        <v>-17.86863415923833</v>
      </c>
      <c r="H53" s="1443">
        <v>-18.867946133860194</v>
      </c>
      <c r="I53" s="1443">
        <v>-20.48452400631558</v>
      </c>
      <c r="J53" s="1443">
        <v>-22.245663642987317</v>
      </c>
      <c r="K53" s="1443">
        <v>-27.656917461556624</v>
      </c>
      <c r="L53" s="1444">
        <v>-23.558009971877656</v>
      </c>
    </row>
    <row r="54" spans="1:12" ht="12.75">
      <c r="A54" s="708" t="s">
        <v>348</v>
      </c>
      <c r="B54" s="1441">
        <v>33.23923795583596</v>
      </c>
      <c r="C54" s="1441">
        <v>28.493616819156546</v>
      </c>
      <c r="D54" s="1441">
        <v>28.54803193490253</v>
      </c>
      <c r="E54" s="1441">
        <v>29.464588443585964</v>
      </c>
      <c r="F54" s="1441">
        <v>29.479277031372614</v>
      </c>
      <c r="G54" s="1441">
        <v>31.31523776559983</v>
      </c>
      <c r="H54" s="1441">
        <v>31.72365281934391</v>
      </c>
      <c r="I54" s="1441">
        <v>33.26036563557642</v>
      </c>
      <c r="J54" s="1441">
        <v>34.667763089267396</v>
      </c>
      <c r="K54" s="1441">
        <v>37.4366039427854</v>
      </c>
      <c r="L54" s="1442">
        <v>32.23662810005635</v>
      </c>
    </row>
    <row r="55" spans="1:12" ht="12.75">
      <c r="A55" s="708" t="s">
        <v>1545</v>
      </c>
      <c r="B55" s="1441">
        <v>28.59177745768745</v>
      </c>
      <c r="C55" s="1441">
        <v>24.23415065623212</v>
      </c>
      <c r="D55" s="1441">
        <v>24.59273274838962</v>
      </c>
      <c r="E55" s="1441">
        <v>24.762018449330146</v>
      </c>
      <c r="F55" s="1441">
        <v>24.722652540472158</v>
      </c>
      <c r="G55" s="1441">
        <v>26.225984173604168</v>
      </c>
      <c r="H55" s="1441">
        <v>26.16516132916234</v>
      </c>
      <c r="I55" s="1441">
        <v>26.722320663737758</v>
      </c>
      <c r="J55" s="1441">
        <v>28.26041312568595</v>
      </c>
      <c r="K55" s="1441">
        <v>31.637155978058214</v>
      </c>
      <c r="L55" s="1442">
        <v>27.792145039487</v>
      </c>
    </row>
    <row r="56" spans="1:12" ht="12.75">
      <c r="A56" s="319" t="s">
        <v>1546</v>
      </c>
      <c r="B56" s="1443">
        <v>4.6474604981485115</v>
      </c>
      <c r="C56" s="1443">
        <v>4.259466162924425</v>
      </c>
      <c r="D56" s="1443">
        <v>3.955299186512909</v>
      </c>
      <c r="E56" s="1443">
        <v>4.702569994255825</v>
      </c>
      <c r="F56" s="1443">
        <v>4.75662449090046</v>
      </c>
      <c r="G56" s="1443">
        <v>5.08925359199566</v>
      </c>
      <c r="H56" s="1443">
        <v>5.558491490181574</v>
      </c>
      <c r="I56" s="1443">
        <v>6.538044971838651</v>
      </c>
      <c r="J56" s="1443">
        <v>6.407349963581444</v>
      </c>
      <c r="K56" s="1443">
        <v>5.79944796472719</v>
      </c>
      <c r="L56" s="1444">
        <v>4.444483060569348</v>
      </c>
    </row>
    <row r="57" spans="1:12" ht="12.75">
      <c r="A57" s="319" t="s">
        <v>349</v>
      </c>
      <c r="B57" s="1443">
        <v>22.560819015793488</v>
      </c>
      <c r="C57" s="1443">
        <v>17.737081559810953</v>
      </c>
      <c r="D57" s="1443">
        <v>15.699871541411206</v>
      </c>
      <c r="E57" s="1443">
        <v>16.682693557293387</v>
      </c>
      <c r="F57" s="1443">
        <v>14.58369487870359</v>
      </c>
      <c r="G57" s="1443">
        <v>13.446603606361496</v>
      </c>
      <c r="H57" s="1443">
        <v>12.855706685483717</v>
      </c>
      <c r="I57" s="1443">
        <v>12.775841629260833</v>
      </c>
      <c r="J57" s="1443">
        <v>12.422099446280079</v>
      </c>
      <c r="K57" s="1443">
        <v>9.779686481228778</v>
      </c>
      <c r="L57" s="1444">
        <v>8.678618128178691</v>
      </c>
    </row>
    <row r="58" spans="1:12" ht="12.75">
      <c r="A58" s="708" t="s">
        <v>1545</v>
      </c>
      <c r="B58" s="1441">
        <v>15.806470802023325</v>
      </c>
      <c r="C58" s="1441">
        <v>12.620402674423264</v>
      </c>
      <c r="D58" s="1441">
        <v>10.312378290675827</v>
      </c>
      <c r="E58" s="1441">
        <v>10.289407963779523</v>
      </c>
      <c r="F58" s="1441">
        <v>10.172194193874223</v>
      </c>
      <c r="G58" s="1441">
        <v>9.399769437770788</v>
      </c>
      <c r="H58" s="1441">
        <v>8.4482167911193</v>
      </c>
      <c r="I58" s="1441">
        <v>7.597679998993219</v>
      </c>
      <c r="J58" s="1441">
        <v>7.075209016776636</v>
      </c>
      <c r="K58" s="1441">
        <v>5.4175141593990395</v>
      </c>
      <c r="L58" s="1442">
        <v>4.982121541693033</v>
      </c>
    </row>
    <row r="59" spans="1:12" ht="12.75">
      <c r="A59" s="319" t="s">
        <v>1546</v>
      </c>
      <c r="B59" s="1443">
        <v>6.754348213770163</v>
      </c>
      <c r="C59" s="1443">
        <v>5.116678885387688</v>
      </c>
      <c r="D59" s="1443">
        <v>5.3874932507353765</v>
      </c>
      <c r="E59" s="1443">
        <v>6.393285593513864</v>
      </c>
      <c r="F59" s="1443">
        <v>4.411500684829369</v>
      </c>
      <c r="G59" s="1443">
        <v>4.046834168590709</v>
      </c>
      <c r="H59" s="1443">
        <v>4.407489894364416</v>
      </c>
      <c r="I59" s="1443">
        <v>5.178161630267616</v>
      </c>
      <c r="J59" s="1443">
        <v>5.346890429503444</v>
      </c>
      <c r="K59" s="1443">
        <v>4.362172321829738</v>
      </c>
      <c r="L59" s="1444">
        <v>3.6964965864856576</v>
      </c>
    </row>
    <row r="60" spans="1:18" ht="12.75">
      <c r="A60" s="319" t="s">
        <v>1767</v>
      </c>
      <c r="B60" s="1443">
        <v>100</v>
      </c>
      <c r="C60" s="1443">
        <v>100</v>
      </c>
      <c r="D60" s="1443">
        <v>100</v>
      </c>
      <c r="E60" s="1443">
        <v>100</v>
      </c>
      <c r="F60" s="1443">
        <v>100</v>
      </c>
      <c r="G60" s="1443">
        <v>100</v>
      </c>
      <c r="H60" s="1443">
        <v>100</v>
      </c>
      <c r="I60" s="1443">
        <v>100</v>
      </c>
      <c r="J60" s="1443">
        <v>100</v>
      </c>
      <c r="K60" s="1443">
        <v>100</v>
      </c>
      <c r="L60" s="1444">
        <v>100</v>
      </c>
      <c r="M60" s="20"/>
      <c r="N60" s="20"/>
      <c r="O60" s="20"/>
      <c r="P60" s="20"/>
      <c r="Q60" s="20"/>
      <c r="R60" s="20"/>
    </row>
    <row r="61" spans="1:18" ht="12.75">
      <c r="A61" s="708" t="s">
        <v>350</v>
      </c>
      <c r="B61" s="1445">
        <v>0.38526127992780584</v>
      </c>
      <c r="C61" s="1441">
        <v>-0.13165955104053106</v>
      </c>
      <c r="D61" s="1441">
        <v>-0.1372730086663434</v>
      </c>
      <c r="E61" s="1441">
        <v>-0.3137220242196182</v>
      </c>
      <c r="F61" s="1441">
        <v>0.2776497437003935</v>
      </c>
      <c r="G61" s="1441">
        <v>0.7576242542398008</v>
      </c>
      <c r="H61" s="1441">
        <v>1.021094345408897</v>
      </c>
      <c r="I61" s="1441">
        <v>0.9742806472048957</v>
      </c>
      <c r="J61" s="1441">
        <v>1.1891571112197536</v>
      </c>
      <c r="K61" s="1441">
        <v>0.7779984532046919</v>
      </c>
      <c r="L61" s="1442">
        <v>0.47890736131028405</v>
      </c>
      <c r="M61" s="47"/>
      <c r="N61" s="47"/>
      <c r="O61" s="47"/>
      <c r="P61" s="47"/>
      <c r="Q61" s="47"/>
      <c r="R61" s="47"/>
    </row>
    <row r="62" spans="1:12" ht="12.75">
      <c r="A62" s="319" t="s">
        <v>351</v>
      </c>
      <c r="B62" s="1446">
        <v>100.38526127992779</v>
      </c>
      <c r="C62" s="1443">
        <v>99.86834044895949</v>
      </c>
      <c r="D62" s="1443">
        <v>99.86272699133366</v>
      </c>
      <c r="E62" s="1443">
        <v>99.68627797578038</v>
      </c>
      <c r="F62" s="1443">
        <v>100.2776497437004</v>
      </c>
      <c r="G62" s="1443">
        <v>100.7576242542398</v>
      </c>
      <c r="H62" s="1443">
        <v>101.02109434540891</v>
      </c>
      <c r="I62" s="1443">
        <v>100.97428064720488</v>
      </c>
      <c r="J62" s="1443">
        <v>101.18915711121976</v>
      </c>
      <c r="K62" s="1443">
        <v>100.77799845320467</v>
      </c>
      <c r="L62" s="1444">
        <v>100.47890736131029</v>
      </c>
    </row>
    <row r="63" spans="1:12" ht="12.75">
      <c r="A63" s="708" t="s">
        <v>1957</v>
      </c>
      <c r="B63" s="1445">
        <v>14.856680574288314</v>
      </c>
      <c r="C63" s="1441">
        <v>14.84105027807035</v>
      </c>
      <c r="D63" s="1441">
        <v>15.345037980753167</v>
      </c>
      <c r="E63" s="1441">
        <v>15.815323608984786</v>
      </c>
      <c r="F63" s="1441">
        <v>16.576597383685137</v>
      </c>
      <c r="G63" s="1441">
        <v>19.28585246454599</v>
      </c>
      <c r="H63" s="1441">
        <v>17.72289375427009</v>
      </c>
      <c r="I63" s="1441">
        <v>22.413371160685283</v>
      </c>
      <c r="J63" s="1441">
        <v>25.250351280944756</v>
      </c>
      <c r="K63" s="1441">
        <v>24.118685897448806</v>
      </c>
      <c r="L63" s="1442">
        <v>23.7842472943447</v>
      </c>
    </row>
    <row r="64" spans="1:12" ht="12.75">
      <c r="A64" s="708" t="s">
        <v>352</v>
      </c>
      <c r="B64" s="1445">
        <v>115.24194185421612</v>
      </c>
      <c r="C64" s="1441">
        <v>114.70939072702981</v>
      </c>
      <c r="D64" s="1441">
        <v>115.20776497208685</v>
      </c>
      <c r="E64" s="1441">
        <v>115.50160158476517</v>
      </c>
      <c r="F64" s="1441">
        <v>116.85424712738555</v>
      </c>
      <c r="G64" s="1441">
        <v>120.0434767187858</v>
      </c>
      <c r="H64" s="1441">
        <v>118.74398809967899</v>
      </c>
      <c r="I64" s="1441">
        <v>123.38765180789018</v>
      </c>
      <c r="J64" s="1441">
        <v>126.43950839216451</v>
      </c>
      <c r="K64" s="1441">
        <v>124.89668435065349</v>
      </c>
      <c r="L64" s="1442">
        <v>124.26315465565499</v>
      </c>
    </row>
    <row r="65" spans="1:12" ht="12.75">
      <c r="A65" s="708" t="s">
        <v>1263</v>
      </c>
      <c r="B65" s="1445">
        <v>11.664627284795186</v>
      </c>
      <c r="C65" s="1441">
        <v>9.489621495029548</v>
      </c>
      <c r="D65" s="1441">
        <v>8.561144296890806</v>
      </c>
      <c r="E65" s="1441">
        <v>11.749217366687404</v>
      </c>
      <c r="F65" s="1441">
        <v>11.555665478950797</v>
      </c>
      <c r="G65" s="1441">
        <v>8.983085815991924</v>
      </c>
      <c r="H65" s="1441">
        <v>9.817243819164204</v>
      </c>
      <c r="I65" s="1441">
        <v>9.831118291993581</v>
      </c>
      <c r="J65" s="1441">
        <v>9.413545841485695</v>
      </c>
      <c r="K65" s="1441">
        <v>7.390758629058007</v>
      </c>
      <c r="L65" s="1442">
        <v>6.655437822328111</v>
      </c>
    </row>
    <row r="66" spans="1:12" ht="13.5" thickBot="1">
      <c r="A66" s="1356" t="s">
        <v>1264</v>
      </c>
      <c r="B66" s="1447">
        <v>26.906569139011303</v>
      </c>
      <c r="C66" s="1448">
        <v>24.19901222205937</v>
      </c>
      <c r="D66" s="1448">
        <v>23.768909268977627</v>
      </c>
      <c r="E66" s="1448">
        <v>27.25081895145256</v>
      </c>
      <c r="F66" s="1448">
        <v>28.409912606336334</v>
      </c>
      <c r="G66" s="1448">
        <v>29.02656253477771</v>
      </c>
      <c r="H66" s="1448">
        <v>28.561231918843195</v>
      </c>
      <c r="I66" s="1448">
        <v>33.21877009988376</v>
      </c>
      <c r="J66" s="1448">
        <v>35.85305423365021</v>
      </c>
      <c r="K66" s="1448">
        <v>32.2874429797115</v>
      </c>
      <c r="L66" s="1449">
        <v>30.918592477983093</v>
      </c>
    </row>
    <row r="67" ht="13.5" thickTop="1">
      <c r="A67" s="18" t="s">
        <v>1682</v>
      </c>
    </row>
    <row r="68" ht="12.75">
      <c r="A68" s="18" t="s">
        <v>1683</v>
      </c>
    </row>
    <row r="69" ht="12.75">
      <c r="A69" s="18" t="s">
        <v>1319</v>
      </c>
    </row>
    <row r="70" ht="12.75">
      <c r="A70" s="438" t="s">
        <v>650</v>
      </c>
    </row>
  </sheetData>
  <mergeCells count="5">
    <mergeCell ref="A36:K36"/>
    <mergeCell ref="A1:K1"/>
    <mergeCell ref="A2:K2"/>
    <mergeCell ref="A3:K3"/>
    <mergeCell ref="K4:L4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 topLeftCell="A1">
      <selection activeCell="E7" sqref="E7"/>
    </sheetView>
  </sheetViews>
  <sheetFormatPr defaultColWidth="9.140625" defaultRowHeight="12.75"/>
  <cols>
    <col min="1" max="1" width="36.421875" style="0" customWidth="1"/>
    <col min="3" max="3" width="9.140625" style="0" hidden="1" customWidth="1"/>
    <col min="6" max="6" width="11.421875" style="0" customWidth="1"/>
    <col min="7" max="7" width="2.28125" style="0" customWidth="1"/>
    <col min="8" max="8" width="8.421875" style="0" customWidth="1"/>
    <col min="9" max="9" width="9.8515625" style="0" customWidth="1"/>
    <col min="10" max="10" width="2.421875" style="0" customWidth="1"/>
    <col min="11" max="11" width="8.8515625" style="0" customWidth="1"/>
  </cols>
  <sheetData>
    <row r="1" spans="1:11" ht="12.75">
      <c r="A1" s="1610" t="s">
        <v>509</v>
      </c>
      <c r="B1" s="1610"/>
      <c r="C1" s="1610"/>
      <c r="D1" s="1610"/>
      <c r="E1" s="1610"/>
      <c r="F1" s="1610"/>
      <c r="G1" s="1610"/>
      <c r="H1" s="1610"/>
      <c r="I1" s="1610"/>
      <c r="J1" s="1610"/>
      <c r="K1" s="1610"/>
    </row>
    <row r="2" spans="1:12" ht="15.75">
      <c r="A2" s="1737" t="s">
        <v>1460</v>
      </c>
      <c r="B2" s="1737"/>
      <c r="C2" s="1737"/>
      <c r="D2" s="1737"/>
      <c r="E2" s="1737"/>
      <c r="F2" s="1737"/>
      <c r="G2" s="1737"/>
      <c r="H2" s="1737"/>
      <c r="I2" s="1737"/>
      <c r="J2" s="1737"/>
      <c r="K2" s="1737"/>
      <c r="L2" s="263"/>
    </row>
    <row r="3" spans="1:12" ht="13.5" thickBot="1">
      <c r="A3" s="35"/>
      <c r="B3" s="34"/>
      <c r="C3" s="34"/>
      <c r="D3" s="34"/>
      <c r="E3" s="34"/>
      <c r="F3" s="34"/>
      <c r="G3" s="34"/>
      <c r="H3" s="34"/>
      <c r="J3" s="34"/>
      <c r="K3" s="681" t="s">
        <v>625</v>
      </c>
      <c r="L3" s="8"/>
    </row>
    <row r="4" spans="1:11" ht="13.5" thickTop="1">
      <c r="A4" s="719"/>
      <c r="B4" s="682" t="s">
        <v>722</v>
      </c>
      <c r="C4" s="682"/>
      <c r="D4" s="682" t="s">
        <v>722</v>
      </c>
      <c r="E4" s="682"/>
      <c r="F4" s="1720" t="s">
        <v>1988</v>
      </c>
      <c r="G4" s="1721"/>
      <c r="H4" s="1721"/>
      <c r="I4" s="1721"/>
      <c r="J4" s="1721"/>
      <c r="K4" s="1722"/>
    </row>
    <row r="5" spans="1:11" ht="12.75">
      <c r="A5" s="720"/>
      <c r="B5" s="647">
        <v>2009</v>
      </c>
      <c r="C5" s="647">
        <v>2009</v>
      </c>
      <c r="D5" s="647">
        <v>2010</v>
      </c>
      <c r="E5" s="647">
        <v>2011</v>
      </c>
      <c r="F5" s="1723" t="s">
        <v>31</v>
      </c>
      <c r="G5" s="1724">
        <v>0</v>
      </c>
      <c r="H5" s="1725">
        <v>0</v>
      </c>
      <c r="I5" s="1723" t="s">
        <v>1686</v>
      </c>
      <c r="J5" s="1724">
        <v>0</v>
      </c>
      <c r="K5" s="1725">
        <v>0</v>
      </c>
    </row>
    <row r="6" spans="1:11" ht="12.75">
      <c r="A6" s="683"/>
      <c r="B6" s="721" t="s">
        <v>1413</v>
      </c>
      <c r="C6" s="721" t="s">
        <v>277</v>
      </c>
      <c r="D6" s="721" t="s">
        <v>1968</v>
      </c>
      <c r="E6" s="721" t="s">
        <v>1969</v>
      </c>
      <c r="F6" s="326" t="s">
        <v>726</v>
      </c>
      <c r="G6" s="642" t="s">
        <v>722</v>
      </c>
      <c r="H6" s="55" t="s">
        <v>1992</v>
      </c>
      <c r="I6" s="54" t="s">
        <v>726</v>
      </c>
      <c r="J6" s="642" t="s">
        <v>722</v>
      </c>
      <c r="K6" s="722" t="s">
        <v>1992</v>
      </c>
    </row>
    <row r="7" spans="1:12" ht="15" customHeight="1">
      <c r="A7" s="656" t="s">
        <v>862</v>
      </c>
      <c r="B7" s="410">
        <v>550677.0120000001</v>
      </c>
      <c r="C7" s="410">
        <v>549802.2620000001</v>
      </c>
      <c r="D7" s="410">
        <v>620608.6846791451</v>
      </c>
      <c r="E7" s="410">
        <v>680230.0703709231</v>
      </c>
      <c r="F7" s="327">
        <v>69931.672679145</v>
      </c>
      <c r="G7" s="4"/>
      <c r="H7" s="408">
        <v>12.69921771841549</v>
      </c>
      <c r="I7" s="43">
        <v>59621.385691778036</v>
      </c>
      <c r="J7" s="4"/>
      <c r="K7" s="685">
        <v>9.606920941269507</v>
      </c>
      <c r="L7" s="262"/>
    </row>
    <row r="8" spans="1:12" ht="15" customHeight="1">
      <c r="A8" s="656" t="s">
        <v>863</v>
      </c>
      <c r="B8" s="410">
        <v>69489.547</v>
      </c>
      <c r="C8" s="410">
        <v>69489.547</v>
      </c>
      <c r="D8" s="410">
        <v>79149.21103583423</v>
      </c>
      <c r="E8" s="410">
        <v>78203.61948215801</v>
      </c>
      <c r="F8" s="86">
        <v>9659.664035834227</v>
      </c>
      <c r="G8" s="4"/>
      <c r="H8" s="410">
        <v>13.900887907406023</v>
      </c>
      <c r="I8" s="34">
        <v>-945.5915536762186</v>
      </c>
      <c r="J8" s="4"/>
      <c r="K8" s="553">
        <v>-1.1946948570947964</v>
      </c>
      <c r="L8" s="262"/>
    </row>
    <row r="9" spans="1:12" ht="15" customHeight="1">
      <c r="A9" s="656" t="s">
        <v>864</v>
      </c>
      <c r="B9" s="410">
        <v>61749.25600000001</v>
      </c>
      <c r="C9" s="410">
        <v>61749.25600000001</v>
      </c>
      <c r="D9" s="410">
        <v>67589.6000774294</v>
      </c>
      <c r="E9" s="410">
        <v>67933.23687327243</v>
      </c>
      <c r="F9" s="86">
        <v>5840.344077429385</v>
      </c>
      <c r="G9" s="4"/>
      <c r="H9" s="410">
        <v>9.458161046392826</v>
      </c>
      <c r="I9" s="34">
        <v>343.63679584303463</v>
      </c>
      <c r="J9" s="4"/>
      <c r="K9" s="553">
        <v>0.5084166727564162</v>
      </c>
      <c r="L9" s="262"/>
    </row>
    <row r="10" spans="1:12" ht="15" customHeight="1">
      <c r="A10" s="656" t="s">
        <v>865</v>
      </c>
      <c r="B10" s="410">
        <v>7740.291</v>
      </c>
      <c r="C10" s="410">
        <v>7740.291</v>
      </c>
      <c r="D10" s="410">
        <v>11559.610958404835</v>
      </c>
      <c r="E10" s="410">
        <v>10270.382608885579</v>
      </c>
      <c r="F10" s="86">
        <v>3819.3199584048352</v>
      </c>
      <c r="G10" s="4"/>
      <c r="H10" s="410">
        <v>49.343363943356074</v>
      </c>
      <c r="I10" s="34">
        <v>-1289.2283495192569</v>
      </c>
      <c r="J10" s="4"/>
      <c r="K10" s="553">
        <v>-11.152869712988709</v>
      </c>
      <c r="L10" s="262"/>
    </row>
    <row r="11" spans="1:12" ht="15" customHeight="1">
      <c r="A11" s="656" t="s">
        <v>866</v>
      </c>
      <c r="B11" s="410">
        <v>259872.418</v>
      </c>
      <c r="C11" s="410">
        <v>259872.418</v>
      </c>
      <c r="D11" s="410">
        <v>237492.57453188446</v>
      </c>
      <c r="E11" s="410">
        <v>230693.10132506184</v>
      </c>
      <c r="F11" s="86">
        <v>-22379.84346811555</v>
      </c>
      <c r="G11" s="4"/>
      <c r="H11" s="410">
        <v>-8.611857941813412</v>
      </c>
      <c r="I11" s="34">
        <v>-6799.473206822615</v>
      </c>
      <c r="J11" s="4"/>
      <c r="K11" s="553">
        <v>-2.863025599947654</v>
      </c>
      <c r="L11" s="262"/>
    </row>
    <row r="12" spans="1:12" ht="15" customHeight="1">
      <c r="A12" s="656" t="s">
        <v>864</v>
      </c>
      <c r="B12" s="410">
        <v>250300.948</v>
      </c>
      <c r="C12" s="410">
        <v>250300.948</v>
      </c>
      <c r="D12" s="410">
        <v>232263.46331532998</v>
      </c>
      <c r="E12" s="410">
        <v>225019.44052872807</v>
      </c>
      <c r="F12" s="86">
        <v>-18037.484684670024</v>
      </c>
      <c r="G12" s="4"/>
      <c r="H12" s="410">
        <v>-7.206318964748797</v>
      </c>
      <c r="I12" s="34">
        <v>-7244.022786601912</v>
      </c>
      <c r="J12" s="4"/>
      <c r="K12" s="553">
        <v>-3.1188817574665815</v>
      </c>
      <c r="L12" s="262"/>
    </row>
    <row r="13" spans="1:12" ht="15" customHeight="1">
      <c r="A13" s="656" t="s">
        <v>865</v>
      </c>
      <c r="B13" s="410">
        <v>9571.47</v>
      </c>
      <c r="C13" s="410">
        <v>9571.47</v>
      </c>
      <c r="D13" s="410">
        <v>5229.111216554477</v>
      </c>
      <c r="E13" s="410">
        <v>5673.660796333769</v>
      </c>
      <c r="F13" s="86">
        <v>-4342.358783445522</v>
      </c>
      <c r="G13" s="4"/>
      <c r="H13" s="410">
        <v>-45.36773122044495</v>
      </c>
      <c r="I13" s="34">
        <v>444.5495797792919</v>
      </c>
      <c r="J13" s="4"/>
      <c r="K13" s="553">
        <v>8.50143669486171</v>
      </c>
      <c r="L13" s="262"/>
    </row>
    <row r="14" spans="1:12" ht="15" customHeight="1">
      <c r="A14" s="656" t="s">
        <v>867</v>
      </c>
      <c r="B14" s="410">
        <v>216854.681</v>
      </c>
      <c r="C14" s="410">
        <v>215979.931</v>
      </c>
      <c r="D14" s="410">
        <v>298925.09013046644</v>
      </c>
      <c r="E14" s="410">
        <v>366195.9284144833</v>
      </c>
      <c r="F14" s="86">
        <v>82070.40913046643</v>
      </c>
      <c r="G14" s="4"/>
      <c r="H14" s="410">
        <v>37.84580934661329</v>
      </c>
      <c r="I14" s="34">
        <v>67270.83828401688</v>
      </c>
      <c r="J14" s="4"/>
      <c r="K14" s="553">
        <v>22.50424621588519</v>
      </c>
      <c r="L14" s="262"/>
    </row>
    <row r="15" spans="1:12" ht="15" customHeight="1">
      <c r="A15" s="656" t="s">
        <v>864</v>
      </c>
      <c r="B15" s="410">
        <v>179300.477</v>
      </c>
      <c r="C15" s="410">
        <v>178425.727</v>
      </c>
      <c r="D15" s="410">
        <v>264134.82876380003</v>
      </c>
      <c r="E15" s="410">
        <v>330065.87300787005</v>
      </c>
      <c r="F15" s="86">
        <v>84834.35176380002</v>
      </c>
      <c r="G15" s="4"/>
      <c r="H15" s="410">
        <v>47.314069200050156</v>
      </c>
      <c r="I15" s="34">
        <v>65931.04424407001</v>
      </c>
      <c r="J15" s="4"/>
      <c r="K15" s="553">
        <v>24.96113237040322</v>
      </c>
      <c r="L15" s="262"/>
    </row>
    <row r="16" spans="1:12" ht="15" customHeight="1">
      <c r="A16" s="656" t="s">
        <v>865</v>
      </c>
      <c r="B16" s="410">
        <v>37554.204</v>
      </c>
      <c r="C16" s="410">
        <v>37554.204</v>
      </c>
      <c r="D16" s="410">
        <v>34790.261366666404</v>
      </c>
      <c r="E16" s="410">
        <v>36130.055406613275</v>
      </c>
      <c r="F16" s="86">
        <v>-2763.942633333594</v>
      </c>
      <c r="G16" s="4"/>
      <c r="H16" s="410">
        <v>-7.359875430547254</v>
      </c>
      <c r="I16" s="34">
        <v>1339.7940399468716</v>
      </c>
      <c r="J16" s="4"/>
      <c r="K16" s="553">
        <v>3.851060576482385</v>
      </c>
      <c r="L16" s="262"/>
    </row>
    <row r="17" spans="1:12" ht="15" customHeight="1">
      <c r="A17" s="656" t="s">
        <v>868</v>
      </c>
      <c r="B17" s="382">
        <v>4460.366</v>
      </c>
      <c r="C17" s="382">
        <v>4460.366</v>
      </c>
      <c r="D17" s="382">
        <v>5041.808980960001</v>
      </c>
      <c r="E17" s="382">
        <v>5137.421149219999</v>
      </c>
      <c r="F17" s="328">
        <v>581.4429809600006</v>
      </c>
      <c r="G17" s="4"/>
      <c r="H17" s="382">
        <v>13.035768386719848</v>
      </c>
      <c r="I17" s="2">
        <v>95.61216825999873</v>
      </c>
      <c r="J17" s="4"/>
      <c r="K17" s="676">
        <v>1.8963861705405864</v>
      </c>
      <c r="L17" s="262"/>
    </row>
    <row r="18" spans="1:12" ht="15" customHeight="1">
      <c r="A18" s="723" t="s">
        <v>869</v>
      </c>
      <c r="B18" s="379">
        <v>0</v>
      </c>
      <c r="C18" s="379">
        <v>0</v>
      </c>
      <c r="D18" s="379">
        <v>4783.251</v>
      </c>
      <c r="E18" s="379">
        <v>8327.68</v>
      </c>
      <c r="F18" s="342">
        <v>4783.251</v>
      </c>
      <c r="G18" s="7"/>
      <c r="H18" s="1301" t="s">
        <v>1636</v>
      </c>
      <c r="I18" s="6">
        <v>3544.429</v>
      </c>
      <c r="J18" s="7"/>
      <c r="K18" s="729">
        <v>74.10083643948437</v>
      </c>
      <c r="L18" s="262"/>
    </row>
    <row r="19" spans="1:12" ht="15" customHeight="1">
      <c r="A19" s="723" t="s">
        <v>870</v>
      </c>
      <c r="B19" s="382">
        <v>1670.771</v>
      </c>
      <c r="C19" s="382">
        <v>1670.771</v>
      </c>
      <c r="D19" s="382">
        <v>1933.2739488200034</v>
      </c>
      <c r="E19" s="382">
        <v>1868.0902337399998</v>
      </c>
      <c r="F19" s="328">
        <v>262.50294882000344</v>
      </c>
      <c r="G19" s="7"/>
      <c r="H19" s="382">
        <v>15.71148582420951</v>
      </c>
      <c r="I19" s="2">
        <v>-65.1837150800036</v>
      </c>
      <c r="J19" s="7"/>
      <c r="K19" s="676">
        <v>-3.37167503445589</v>
      </c>
      <c r="L19" s="262"/>
    </row>
    <row r="20" spans="1:12" ht="15" customHeight="1">
      <c r="A20" s="724" t="s">
        <v>871</v>
      </c>
      <c r="B20" s="408">
        <v>153688.39330112998</v>
      </c>
      <c r="C20" s="408">
        <v>154563.14330112998</v>
      </c>
      <c r="D20" s="408">
        <v>143814.18198398763</v>
      </c>
      <c r="E20" s="408">
        <v>176843.17221072002</v>
      </c>
      <c r="F20" s="327">
        <v>-9874.211317142355</v>
      </c>
      <c r="G20" s="3"/>
      <c r="H20" s="408">
        <v>-6.424825652120182</v>
      </c>
      <c r="I20" s="43">
        <v>33028.99022673239</v>
      </c>
      <c r="J20" s="3"/>
      <c r="K20" s="685">
        <v>22.966434722279242</v>
      </c>
      <c r="L20" s="262"/>
    </row>
    <row r="21" spans="1:12" ht="15" customHeight="1">
      <c r="A21" s="656" t="s">
        <v>872</v>
      </c>
      <c r="B21" s="410">
        <v>40738.281</v>
      </c>
      <c r="C21" s="410">
        <v>40738.281</v>
      </c>
      <c r="D21" s="410">
        <v>46890.530742129995</v>
      </c>
      <c r="E21" s="410">
        <v>58294.87745013001</v>
      </c>
      <c r="F21" s="86">
        <v>6152.249742129992</v>
      </c>
      <c r="G21" s="4"/>
      <c r="H21" s="410">
        <v>15.101888423151658</v>
      </c>
      <c r="I21" s="34">
        <v>11404.346708000012</v>
      </c>
      <c r="J21" s="4"/>
      <c r="K21" s="553">
        <v>24.32121481140218</v>
      </c>
      <c r="L21" s="262"/>
    </row>
    <row r="22" spans="1:12" ht="15" customHeight="1">
      <c r="A22" s="656" t="s">
        <v>873</v>
      </c>
      <c r="B22" s="410">
        <v>13359.456301129994</v>
      </c>
      <c r="C22" s="410">
        <v>13359.456301129994</v>
      </c>
      <c r="D22" s="410">
        <v>15373.017176414136</v>
      </c>
      <c r="E22" s="410">
        <v>22370.402389197578</v>
      </c>
      <c r="F22" s="86">
        <v>2013.5608752841417</v>
      </c>
      <c r="G22" s="4"/>
      <c r="H22" s="410">
        <v>15.072176815412966</v>
      </c>
      <c r="I22" s="34">
        <v>6997.385212783442</v>
      </c>
      <c r="J22" s="4"/>
      <c r="K22" s="553">
        <v>45.51731864008514</v>
      </c>
      <c r="L22" s="262"/>
    </row>
    <row r="23" spans="1:12" ht="15" customHeight="1">
      <c r="A23" s="656" t="s">
        <v>874</v>
      </c>
      <c r="B23" s="410">
        <v>99590.656</v>
      </c>
      <c r="C23" s="410">
        <v>100465.406</v>
      </c>
      <c r="D23" s="410">
        <v>81550.6340654435</v>
      </c>
      <c r="E23" s="410">
        <v>96177.89237139242</v>
      </c>
      <c r="F23" s="86">
        <v>-18040.0219345565</v>
      </c>
      <c r="G23" s="4"/>
      <c r="H23" s="410">
        <v>-18.11417120754431</v>
      </c>
      <c r="I23" s="34">
        <v>14627.258305948912</v>
      </c>
      <c r="J23" s="4"/>
      <c r="K23" s="553">
        <v>17.936412725142876</v>
      </c>
      <c r="L23" s="262"/>
    </row>
    <row r="24" spans="1:12" ht="15" customHeight="1">
      <c r="A24" s="723" t="s">
        <v>1559</v>
      </c>
      <c r="B24" s="379">
        <v>706036.1763011301</v>
      </c>
      <c r="C24" s="379">
        <v>706036.1763011301</v>
      </c>
      <c r="D24" s="379">
        <v>771139.3916119528</v>
      </c>
      <c r="E24" s="379">
        <v>867269.0128153833</v>
      </c>
      <c r="F24" s="342">
        <v>65103.21531082271</v>
      </c>
      <c r="G24" s="7"/>
      <c r="H24" s="379">
        <v>9.220946106741088</v>
      </c>
      <c r="I24" s="6">
        <v>96129.62120343046</v>
      </c>
      <c r="J24" s="7"/>
      <c r="K24" s="689">
        <v>12.465920201856855</v>
      </c>
      <c r="L24" s="262"/>
    </row>
    <row r="25" spans="1:12" ht="15" customHeight="1">
      <c r="A25" s="724" t="s">
        <v>875</v>
      </c>
      <c r="B25" s="410">
        <v>122658.91530185999</v>
      </c>
      <c r="C25" s="410">
        <v>122658.63230186</v>
      </c>
      <c r="D25" s="410">
        <v>131051.52477524297</v>
      </c>
      <c r="E25" s="410">
        <v>131496.93966648597</v>
      </c>
      <c r="F25" s="86">
        <v>8392.609473382981</v>
      </c>
      <c r="G25" s="3"/>
      <c r="H25" s="410">
        <v>6.842233565109406</v>
      </c>
      <c r="I25" s="34">
        <v>445.4148912429955</v>
      </c>
      <c r="J25" s="3"/>
      <c r="K25" s="553">
        <v>0.33987768704476695</v>
      </c>
      <c r="L25" s="262"/>
    </row>
    <row r="26" spans="1:12" ht="15" customHeight="1">
      <c r="A26" s="656" t="s">
        <v>876</v>
      </c>
      <c r="B26" s="410">
        <v>15016.052</v>
      </c>
      <c r="C26" s="410">
        <v>15016.052</v>
      </c>
      <c r="D26" s="410">
        <v>16863.662199649996</v>
      </c>
      <c r="E26" s="410">
        <v>19786.423178127996</v>
      </c>
      <c r="F26" s="86">
        <v>1847.6101996499965</v>
      </c>
      <c r="G26" s="4"/>
      <c r="H26" s="410">
        <v>12.304234159884347</v>
      </c>
      <c r="I26" s="34">
        <v>2922.7609784779997</v>
      </c>
      <c r="J26" s="4"/>
      <c r="K26" s="553">
        <v>17.331709707388836</v>
      </c>
      <c r="L26" s="262"/>
    </row>
    <row r="27" spans="1:12" ht="15" customHeight="1">
      <c r="A27" s="656" t="s">
        <v>877</v>
      </c>
      <c r="B27" s="410">
        <v>45848.69630186</v>
      </c>
      <c r="C27" s="410">
        <v>45848.69630186</v>
      </c>
      <c r="D27" s="410">
        <v>51113.72049142</v>
      </c>
      <c r="E27" s="410">
        <v>54277.46827534</v>
      </c>
      <c r="F27" s="86">
        <v>5265.0241895599975</v>
      </c>
      <c r="G27" s="4"/>
      <c r="H27" s="410">
        <v>11.483476334628962</v>
      </c>
      <c r="I27" s="34">
        <v>3163.74778392</v>
      </c>
      <c r="J27" s="4"/>
      <c r="K27" s="553">
        <v>6.189625316848281</v>
      </c>
      <c r="L27" s="262"/>
    </row>
    <row r="28" spans="1:12" ht="15" customHeight="1">
      <c r="A28" s="656" t="s">
        <v>878</v>
      </c>
      <c r="B28" s="410">
        <v>823.283</v>
      </c>
      <c r="C28" s="410">
        <v>823.283</v>
      </c>
      <c r="D28" s="410">
        <v>437.3466635750002</v>
      </c>
      <c r="E28" s="410">
        <v>500.3157125644999</v>
      </c>
      <c r="F28" s="86">
        <v>-385.9363364249998</v>
      </c>
      <c r="G28" s="4"/>
      <c r="H28" s="410">
        <v>-46.87772447931025</v>
      </c>
      <c r="I28" s="34">
        <v>62.9690489894997</v>
      </c>
      <c r="J28" s="4"/>
      <c r="K28" s="553">
        <v>14.397971731342862</v>
      </c>
      <c r="L28" s="262"/>
    </row>
    <row r="29" spans="1:12" ht="15" customHeight="1">
      <c r="A29" s="656" t="s">
        <v>879</v>
      </c>
      <c r="B29" s="410">
        <v>59960.723</v>
      </c>
      <c r="C29" s="410">
        <v>59960.44</v>
      </c>
      <c r="D29" s="410">
        <v>62357.178785497985</v>
      </c>
      <c r="E29" s="410">
        <v>56773.06469105347</v>
      </c>
      <c r="F29" s="86">
        <v>2396.4557854979867</v>
      </c>
      <c r="G29" s="4"/>
      <c r="H29" s="410">
        <v>3.9967092883419477</v>
      </c>
      <c r="I29" s="34">
        <v>-5584.114094444514</v>
      </c>
      <c r="J29" s="4"/>
      <c r="K29" s="553">
        <v>-8.955046080024353</v>
      </c>
      <c r="L29" s="262"/>
    </row>
    <row r="30" spans="1:12" ht="15" customHeight="1">
      <c r="A30" s="656" t="s">
        <v>880</v>
      </c>
      <c r="B30" s="382">
        <v>1010.1610000000001</v>
      </c>
      <c r="C30" s="382">
        <v>1010.1610000000001</v>
      </c>
      <c r="D30" s="382">
        <v>279.6166351</v>
      </c>
      <c r="E30" s="382">
        <v>159.6678094</v>
      </c>
      <c r="F30" s="328">
        <v>-730.5443649000001</v>
      </c>
      <c r="G30" s="4"/>
      <c r="H30" s="382">
        <v>-72.31959706423036</v>
      </c>
      <c r="I30" s="2">
        <v>-119.94882569999999</v>
      </c>
      <c r="J30" s="4"/>
      <c r="K30" s="676">
        <v>-42.89760001478538</v>
      </c>
      <c r="L30" s="262"/>
    </row>
    <row r="31" spans="1:12" ht="15" customHeight="1">
      <c r="A31" s="725" t="s">
        <v>881</v>
      </c>
      <c r="B31" s="408">
        <v>520634.58199999994</v>
      </c>
      <c r="C31" s="408">
        <v>520634.58199999994</v>
      </c>
      <c r="D31" s="408">
        <v>597348.529746977</v>
      </c>
      <c r="E31" s="408">
        <v>677148.1593443477</v>
      </c>
      <c r="F31" s="327">
        <v>76713.9477469771</v>
      </c>
      <c r="G31" s="51"/>
      <c r="H31" s="408">
        <v>14.734700766953107</v>
      </c>
      <c r="I31" s="43">
        <v>79799.62959737063</v>
      </c>
      <c r="J31" s="51"/>
      <c r="K31" s="685">
        <v>13.358973132682173</v>
      </c>
      <c r="L31" s="262"/>
    </row>
    <row r="32" spans="1:12" ht="15" customHeight="1">
      <c r="A32" s="656" t="s">
        <v>882</v>
      </c>
      <c r="B32" s="410">
        <v>71949.125</v>
      </c>
      <c r="C32" s="410">
        <v>71949.125</v>
      </c>
      <c r="D32" s="410">
        <v>82995.775</v>
      </c>
      <c r="E32" s="410">
        <v>105940.875</v>
      </c>
      <c r="F32" s="86">
        <v>11046.65</v>
      </c>
      <c r="G32" s="4"/>
      <c r="H32" s="410">
        <v>15.353418127044621</v>
      </c>
      <c r="I32" s="34">
        <v>22945.1</v>
      </c>
      <c r="J32" s="4"/>
      <c r="K32" s="553">
        <v>27.646106081905984</v>
      </c>
      <c r="L32" s="262"/>
    </row>
    <row r="33" spans="1:12" ht="15" customHeight="1">
      <c r="A33" s="656" t="s">
        <v>883</v>
      </c>
      <c r="B33" s="410">
        <v>5080.933999999999</v>
      </c>
      <c r="C33" s="410">
        <v>5080.933999999999</v>
      </c>
      <c r="D33" s="410">
        <v>5431.693499999999</v>
      </c>
      <c r="E33" s="410">
        <v>6507.1080999999995</v>
      </c>
      <c r="F33" s="86">
        <v>350.7595000000001</v>
      </c>
      <c r="G33" s="4"/>
      <c r="H33" s="410">
        <v>6.903445311432901</v>
      </c>
      <c r="I33" s="34">
        <v>1075.4146</v>
      </c>
      <c r="J33" s="4"/>
      <c r="K33" s="553">
        <v>19.7988822454728</v>
      </c>
      <c r="L33" s="262"/>
    </row>
    <row r="34" spans="1:12" ht="15" customHeight="1">
      <c r="A34" s="656" t="s">
        <v>884</v>
      </c>
      <c r="B34" s="410">
        <v>7130.635</v>
      </c>
      <c r="C34" s="410">
        <v>7130.635</v>
      </c>
      <c r="D34" s="410">
        <v>11039.96669652</v>
      </c>
      <c r="E34" s="410">
        <v>8376.6095140165</v>
      </c>
      <c r="F34" s="86">
        <v>3909.3316965199992</v>
      </c>
      <c r="G34" s="4"/>
      <c r="H34" s="410">
        <v>54.82445387430431</v>
      </c>
      <c r="I34" s="34">
        <v>-2663.3571825034996</v>
      </c>
      <c r="J34" s="4"/>
      <c r="K34" s="553">
        <v>-24.124684935354367</v>
      </c>
      <c r="L34" s="262"/>
    </row>
    <row r="35" spans="1:12" ht="15" customHeight="1">
      <c r="A35" s="656" t="s">
        <v>1566</v>
      </c>
      <c r="B35" s="410">
        <v>1177.667</v>
      </c>
      <c r="C35" s="410">
        <v>1177.667</v>
      </c>
      <c r="D35" s="410">
        <v>1811.4976384700003</v>
      </c>
      <c r="E35" s="410">
        <v>2573.5325000000003</v>
      </c>
      <c r="F35" s="86">
        <v>633.8306384700004</v>
      </c>
      <c r="G35" s="4"/>
      <c r="H35" s="410">
        <v>53.82087113504925</v>
      </c>
      <c r="I35" s="34">
        <v>762.03486153</v>
      </c>
      <c r="J35" s="4"/>
      <c r="K35" s="553">
        <v>42.066566654407474</v>
      </c>
      <c r="L35" s="262"/>
    </row>
    <row r="36" spans="1:12" ht="15" customHeight="1">
      <c r="A36" s="656" t="s">
        <v>1567</v>
      </c>
      <c r="B36" s="410">
        <v>5952.968</v>
      </c>
      <c r="C36" s="410">
        <v>5952.968</v>
      </c>
      <c r="D36" s="410">
        <v>9228.46905805</v>
      </c>
      <c r="E36" s="410">
        <v>5803.0770140165</v>
      </c>
      <c r="F36" s="86">
        <v>3275.5010580499993</v>
      </c>
      <c r="G36" s="4"/>
      <c r="H36" s="410">
        <v>55.022991187757086</v>
      </c>
      <c r="I36" s="34">
        <v>-3425.3920440334996</v>
      </c>
      <c r="J36" s="4"/>
      <c r="K36" s="553">
        <v>-37.11766298924227</v>
      </c>
      <c r="L36" s="262"/>
    </row>
    <row r="37" spans="1:12" ht="15" customHeight="1">
      <c r="A37" s="656" t="s">
        <v>1568</v>
      </c>
      <c r="B37" s="410">
        <v>434912.66799999995</v>
      </c>
      <c r="C37" s="410">
        <v>434912.66799999995</v>
      </c>
      <c r="D37" s="410">
        <v>497139.81882118713</v>
      </c>
      <c r="E37" s="410">
        <v>554588.9997551687</v>
      </c>
      <c r="F37" s="86">
        <v>62227.150821187184</v>
      </c>
      <c r="G37" s="4"/>
      <c r="H37" s="410">
        <v>14.307964655834581</v>
      </c>
      <c r="I37" s="34">
        <v>57449.18093398155</v>
      </c>
      <c r="J37" s="4"/>
      <c r="K37" s="553">
        <v>11.55594035299857</v>
      </c>
      <c r="L37" s="262"/>
    </row>
    <row r="38" spans="1:12" ht="15" customHeight="1">
      <c r="A38" s="656" t="s">
        <v>1243</v>
      </c>
      <c r="B38" s="410">
        <v>406673.16799999995</v>
      </c>
      <c r="C38" s="410">
        <v>406673.16799999995</v>
      </c>
      <c r="D38" s="410">
        <v>472283.95882118715</v>
      </c>
      <c r="E38" s="410">
        <v>530219.8197551686</v>
      </c>
      <c r="F38" s="86">
        <v>65610.7908211872</v>
      </c>
      <c r="G38" s="4"/>
      <c r="H38" s="410">
        <v>16.133543096501317</v>
      </c>
      <c r="I38" s="34">
        <v>57935.86093398149</v>
      </c>
      <c r="J38" s="4"/>
      <c r="K38" s="553">
        <v>12.267166786394446</v>
      </c>
      <c r="L38" s="262"/>
    </row>
    <row r="39" spans="1:12" ht="15" customHeight="1">
      <c r="A39" s="656" t="s">
        <v>1244</v>
      </c>
      <c r="B39" s="410">
        <v>28239.5</v>
      </c>
      <c r="C39" s="410">
        <v>28239.5</v>
      </c>
      <c r="D39" s="410">
        <v>24855.86</v>
      </c>
      <c r="E39" s="410">
        <v>24369.18</v>
      </c>
      <c r="F39" s="86">
        <v>-3383.64</v>
      </c>
      <c r="G39" s="4"/>
      <c r="H39" s="410">
        <v>-11.981940190159172</v>
      </c>
      <c r="I39" s="34">
        <v>-486.68</v>
      </c>
      <c r="J39" s="4"/>
      <c r="K39" s="553">
        <v>-1.9580090972511122</v>
      </c>
      <c r="L39" s="262"/>
    </row>
    <row r="40" spans="1:12" ht="15" customHeight="1">
      <c r="A40" s="656" t="s">
        <v>1245</v>
      </c>
      <c r="B40" s="410">
        <v>1561.22</v>
      </c>
      <c r="C40" s="410">
        <v>1561.22</v>
      </c>
      <c r="D40" s="410">
        <v>741.27572927</v>
      </c>
      <c r="E40" s="410">
        <v>1734.566975162509</v>
      </c>
      <c r="F40" s="86">
        <v>-819.94427073</v>
      </c>
      <c r="G40" s="4"/>
      <c r="H40" s="410">
        <v>-52.519457266112404</v>
      </c>
      <c r="I40" s="34">
        <v>993.2912458925089</v>
      </c>
      <c r="J40" s="4"/>
      <c r="K40" s="553">
        <v>133.99754054684766</v>
      </c>
      <c r="L40" s="262"/>
    </row>
    <row r="41" spans="1:12" ht="15" customHeight="1" hidden="1">
      <c r="A41" s="656"/>
      <c r="B41" s="410">
        <v>0</v>
      </c>
      <c r="C41" s="410">
        <v>1</v>
      </c>
      <c r="D41" s="410">
        <v>0</v>
      </c>
      <c r="E41" s="410">
        <v>0</v>
      </c>
      <c r="F41" s="86">
        <v>0</v>
      </c>
      <c r="G41" s="4"/>
      <c r="H41" s="410"/>
      <c r="I41" s="34">
        <v>0</v>
      </c>
      <c r="J41" s="4"/>
      <c r="K41" s="553" t="e">
        <v>#DIV/0!</v>
      </c>
      <c r="L41" s="262"/>
    </row>
    <row r="42" spans="1:12" ht="15" customHeight="1">
      <c r="A42" s="658" t="s">
        <v>1571</v>
      </c>
      <c r="B42" s="382">
        <v>62742.7</v>
      </c>
      <c r="C42" s="382">
        <v>62743</v>
      </c>
      <c r="D42" s="382">
        <v>42739</v>
      </c>
      <c r="E42" s="382">
        <v>58624.4</v>
      </c>
      <c r="F42" s="328">
        <v>-20003.7</v>
      </c>
      <c r="G42" s="5"/>
      <c r="H42" s="382">
        <v>-31.882115369596782</v>
      </c>
      <c r="I42" s="2">
        <v>15885.4</v>
      </c>
      <c r="J42" s="5"/>
      <c r="K42" s="676">
        <v>37.16839420669646</v>
      </c>
      <c r="L42" s="262"/>
    </row>
    <row r="43" spans="1:11" ht="15" customHeight="1">
      <c r="A43" s="656" t="s">
        <v>1246</v>
      </c>
      <c r="B43" s="408">
        <v>81.4788791292417</v>
      </c>
      <c r="C43" s="408">
        <v>81.60851418977971</v>
      </c>
      <c r="D43" s="408">
        <v>82.87875555800473</v>
      </c>
      <c r="E43" s="408">
        <v>83.97266001970092</v>
      </c>
      <c r="F43" s="34"/>
      <c r="G43" s="4"/>
      <c r="H43" s="410"/>
      <c r="I43" s="34"/>
      <c r="J43" s="4"/>
      <c r="K43" s="553"/>
    </row>
    <row r="44" spans="1:11" ht="15" customHeight="1">
      <c r="A44" s="656" t="s">
        <v>1247</v>
      </c>
      <c r="B44" s="410">
        <v>35.33977922831105</v>
      </c>
      <c r="C44" s="410">
        <v>35.39595428253439</v>
      </c>
      <c r="D44" s="410">
        <v>34.48989758915564</v>
      </c>
      <c r="E44" s="410">
        <v>34.90551579659119</v>
      </c>
      <c r="F44" s="34"/>
      <c r="G44" s="4"/>
      <c r="H44" s="410"/>
      <c r="I44" s="34"/>
      <c r="J44" s="4"/>
      <c r="K44" s="553"/>
    </row>
    <row r="45" spans="1:11" ht="15" customHeight="1">
      <c r="A45" s="656" t="s">
        <v>859</v>
      </c>
      <c r="B45" s="410">
        <v>5808.490000000006</v>
      </c>
      <c r="C45" s="410">
        <v>5808.20700000001</v>
      </c>
      <c r="D45" s="410">
        <v>10023.54368789726</v>
      </c>
      <c r="E45" s="410">
        <v>5065.758333207861</v>
      </c>
      <c r="F45" s="34">
        <v>4111.253687897253</v>
      </c>
      <c r="G45" s="4" t="s">
        <v>679</v>
      </c>
      <c r="H45" s="410">
        <v>70.7800768856837</v>
      </c>
      <c r="I45" s="34">
        <v>-5016.485354689398</v>
      </c>
      <c r="J45" s="4" t="s">
        <v>680</v>
      </c>
      <c r="K45" s="553">
        <v>-50.04702439464058</v>
      </c>
    </row>
    <row r="46" spans="1:11" ht="15" customHeight="1">
      <c r="A46" s="656" t="s">
        <v>860</v>
      </c>
      <c r="B46" s="410">
        <v>490002.57800072996</v>
      </c>
      <c r="C46" s="410">
        <v>489128.12800073</v>
      </c>
      <c r="D46" s="410">
        <v>559005.8203598894</v>
      </c>
      <c r="E46" s="410">
        <v>623090.6994213331</v>
      </c>
      <c r="F46" s="34">
        <v>69107.04235915946</v>
      </c>
      <c r="G46" s="4" t="s">
        <v>679</v>
      </c>
      <c r="H46" s="410">
        <v>14.103403831286885</v>
      </c>
      <c r="I46" s="34">
        <v>64143.57906144373</v>
      </c>
      <c r="J46" s="4" t="s">
        <v>680</v>
      </c>
      <c r="K46" s="553">
        <v>11.474581609928126</v>
      </c>
    </row>
    <row r="47" spans="1:11" ht="15" customHeight="1">
      <c r="A47" s="656" t="s">
        <v>861</v>
      </c>
      <c r="B47" s="410">
        <v>89935.53230112999</v>
      </c>
      <c r="C47" s="410">
        <v>90809.98230112999</v>
      </c>
      <c r="D47" s="410">
        <v>100795.56534888761</v>
      </c>
      <c r="E47" s="410">
        <v>118059.10440132002</v>
      </c>
      <c r="F47" s="34">
        <v>10756.233047757622</v>
      </c>
      <c r="G47" s="4" t="s">
        <v>679</v>
      </c>
      <c r="H47" s="410">
        <v>11.95993704884368</v>
      </c>
      <c r="I47" s="34">
        <v>17204.839052432402</v>
      </c>
      <c r="J47" s="4" t="s">
        <v>680</v>
      </c>
      <c r="K47" s="553">
        <v>17.069043655720986</v>
      </c>
    </row>
    <row r="48" spans="1:11" ht="15" customHeight="1">
      <c r="A48" s="656" t="s">
        <v>1248</v>
      </c>
      <c r="B48" s="410">
        <v>495811.047</v>
      </c>
      <c r="C48" s="410">
        <v>494936.297</v>
      </c>
      <c r="D48" s="410">
        <v>569029.7011375194</v>
      </c>
      <c r="E48" s="410">
        <v>628155.9715590905</v>
      </c>
      <c r="F48" s="34">
        <v>73218.65413751942</v>
      </c>
      <c r="G48" s="113"/>
      <c r="H48" s="410">
        <v>14.767451145056762</v>
      </c>
      <c r="I48" s="34">
        <v>59126.2704215711</v>
      </c>
      <c r="J48" s="113"/>
      <c r="K48" s="553">
        <v>10.39071779616682</v>
      </c>
    </row>
    <row r="49" spans="1:11" ht="15" customHeight="1" thickBot="1">
      <c r="A49" s="668" t="s">
        <v>1249</v>
      </c>
      <c r="B49" s="486">
        <v>54865.965</v>
      </c>
      <c r="C49" s="486">
        <v>54865.965</v>
      </c>
      <c r="D49" s="486">
        <v>51578.98354162571</v>
      </c>
      <c r="E49" s="486">
        <v>52074.09881183262</v>
      </c>
      <c r="F49" s="726">
        <v>-3286.9814583742846</v>
      </c>
      <c r="G49" s="727"/>
      <c r="H49" s="486">
        <v>-5.990929820288925</v>
      </c>
      <c r="I49" s="726">
        <v>495.11527020690846</v>
      </c>
      <c r="J49" s="727"/>
      <c r="K49" s="728">
        <v>0.9599166873991155</v>
      </c>
    </row>
    <row r="50" spans="1:11" ht="13.5" thickTop="1">
      <c r="A50" s="1512" t="s">
        <v>986</v>
      </c>
      <c r="B50" s="246"/>
      <c r="C50" s="246"/>
      <c r="D50" s="246"/>
      <c r="E50" s="246"/>
      <c r="F50" s="246"/>
      <c r="G50" s="246"/>
      <c r="H50" s="246"/>
      <c r="I50" s="246"/>
      <c r="J50" s="246"/>
      <c r="K50" s="246"/>
    </row>
    <row r="51" spans="1:11" ht="15" customHeight="1">
      <c r="A51" s="103" t="s">
        <v>636</v>
      </c>
      <c r="B51" s="94"/>
      <c r="C51" s="246"/>
      <c r="D51" s="246"/>
      <c r="E51" s="246"/>
      <c r="F51" s="246"/>
      <c r="G51" s="246"/>
      <c r="H51" s="246"/>
      <c r="I51" s="246"/>
      <c r="J51" s="246"/>
      <c r="K51" s="246"/>
    </row>
    <row r="52" spans="1:11" ht="12.75">
      <c r="A52" s="20" t="s">
        <v>637</v>
      </c>
      <c r="B52" s="20"/>
      <c r="C52" s="18"/>
      <c r="D52" s="18"/>
      <c r="E52" s="18"/>
      <c r="F52" s="18"/>
      <c r="G52" s="18"/>
      <c r="H52" s="18"/>
      <c r="I52" s="18"/>
      <c r="J52" s="18"/>
      <c r="K52" s="18"/>
    </row>
    <row r="53" ht="12.75">
      <c r="A53" s="8"/>
    </row>
    <row r="55" spans="2:5" ht="12.75">
      <c r="B55" s="262"/>
      <c r="D55" s="262"/>
      <c r="E55" s="262"/>
    </row>
  </sheetData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0"/>
  <sheetViews>
    <sheetView workbookViewId="0" topLeftCell="A1">
      <selection activeCell="E7" sqref="E7"/>
    </sheetView>
  </sheetViews>
  <sheetFormatPr defaultColWidth="9.140625" defaultRowHeight="12.75"/>
  <cols>
    <col min="1" max="1" width="32.421875" style="246" customWidth="1"/>
    <col min="2" max="2" width="8.421875" style="246" bestFit="1" customWidth="1"/>
    <col min="3" max="3" width="8.421875" style="246" customWidth="1"/>
    <col min="4" max="4" width="8.421875" style="246" hidden="1" customWidth="1"/>
    <col min="5" max="5" width="9.421875" style="246" bestFit="1" customWidth="1"/>
    <col min="6" max="6" width="11.00390625" style="246" customWidth="1"/>
    <col min="7" max="7" width="9.7109375" style="431" customWidth="1"/>
    <col min="8" max="8" width="10.28125" style="246" customWidth="1"/>
    <col min="9" max="9" width="10.00390625" style="431" customWidth="1"/>
    <col min="10" max="16384" width="9.140625" style="246" customWidth="1"/>
  </cols>
  <sheetData>
    <row r="1" spans="1:9" ht="12.75">
      <c r="A1" s="1738" t="s">
        <v>520</v>
      </c>
      <c r="B1" s="1738"/>
      <c r="C1" s="1738"/>
      <c r="D1" s="1738"/>
      <c r="E1" s="1738"/>
      <c r="F1" s="1738"/>
      <c r="G1" s="1738"/>
      <c r="H1" s="1738"/>
      <c r="I1" s="1738"/>
    </row>
    <row r="2" spans="1:9" ht="15.75">
      <c r="A2" s="1712" t="s">
        <v>1639</v>
      </c>
      <c r="B2" s="1712"/>
      <c r="C2" s="1712"/>
      <c r="D2" s="1712"/>
      <c r="E2" s="1712"/>
      <c r="F2" s="1712"/>
      <c r="G2" s="1712"/>
      <c r="H2" s="1712"/>
      <c r="I2" s="1712"/>
    </row>
    <row r="3" spans="8:9" ht="13.5" thickBot="1">
      <c r="H3" s="1739" t="s">
        <v>1952</v>
      </c>
      <c r="I3" s="1740"/>
    </row>
    <row r="4" spans="1:9" ht="13.5" thickTop="1">
      <c r="A4" s="730"/>
      <c r="B4" s="1741">
        <v>2008</v>
      </c>
      <c r="C4" s="1743">
        <v>2009</v>
      </c>
      <c r="D4" s="1745">
        <v>2009</v>
      </c>
      <c r="E4" s="1745">
        <v>2010</v>
      </c>
      <c r="F4" s="1747" t="s">
        <v>1988</v>
      </c>
      <c r="G4" s="1748"/>
      <c r="H4" s="1748"/>
      <c r="I4" s="1749"/>
    </row>
    <row r="5" spans="1:9" ht="12.75">
      <c r="A5" s="731"/>
      <c r="B5" s="1742"/>
      <c r="C5" s="1744"/>
      <c r="D5" s="1746"/>
      <c r="E5" s="1746"/>
      <c r="F5" s="1750" t="s">
        <v>31</v>
      </c>
      <c r="G5" s="1751"/>
      <c r="H5" s="1750" t="s">
        <v>1686</v>
      </c>
      <c r="I5" s="1752"/>
    </row>
    <row r="6" spans="1:9" s="430" customFormat="1" ht="12.75">
      <c r="A6" s="732" t="s">
        <v>1367</v>
      </c>
      <c r="B6" s="733" t="s">
        <v>1413</v>
      </c>
      <c r="C6" s="733" t="s">
        <v>1413</v>
      </c>
      <c r="D6" s="733" t="s">
        <v>1492</v>
      </c>
      <c r="E6" s="1131" t="s">
        <v>1967</v>
      </c>
      <c r="F6" s="734" t="s">
        <v>726</v>
      </c>
      <c r="G6" s="1137" t="s">
        <v>1530</v>
      </c>
      <c r="H6" s="734" t="s">
        <v>726</v>
      </c>
      <c r="I6" s="1136" t="s">
        <v>1530</v>
      </c>
    </row>
    <row r="7" spans="1:9" ht="12.75">
      <c r="A7" s="735" t="s">
        <v>681</v>
      </c>
      <c r="B7" s="344">
        <v>54866.037019699994</v>
      </c>
      <c r="C7" s="344">
        <v>51579.011633344795</v>
      </c>
      <c r="D7" s="344">
        <v>54804.8370197</v>
      </c>
      <c r="E7" s="344">
        <v>52074.0860856801</v>
      </c>
      <c r="F7" s="345">
        <v>-3287.025386355199</v>
      </c>
      <c r="G7" s="346">
        <v>-5.9910020203846175</v>
      </c>
      <c r="H7" s="345">
        <v>495.074452335306</v>
      </c>
      <c r="I7" s="736">
        <v>0.9598370280039455</v>
      </c>
    </row>
    <row r="8" spans="1:9" ht="12.75">
      <c r="A8" s="735" t="s">
        <v>278</v>
      </c>
      <c r="B8" s="344">
        <v>1368.6929999999998</v>
      </c>
      <c r="C8" s="344">
        <v>1129.0768704</v>
      </c>
      <c r="D8" s="344">
        <v>1368.6929999999998</v>
      </c>
      <c r="E8" s="344">
        <v>1039.70076926</v>
      </c>
      <c r="F8" s="347">
        <v>-239.6161295999998</v>
      </c>
      <c r="G8" s="348">
        <v>-17.50693030504283</v>
      </c>
      <c r="H8" s="347">
        <v>-89.37610113999995</v>
      </c>
      <c r="I8" s="737">
        <v>-7.9158561726923455</v>
      </c>
    </row>
    <row r="9" spans="1:9" ht="12.75">
      <c r="A9" s="738" t="s">
        <v>682</v>
      </c>
      <c r="B9" s="345">
        <v>85460.243</v>
      </c>
      <c r="C9" s="345">
        <v>90928.12371294541</v>
      </c>
      <c r="D9" s="345">
        <v>85460.243</v>
      </c>
      <c r="E9" s="345">
        <v>100207.79256994001</v>
      </c>
      <c r="F9" s="344">
        <v>5467.880712945407</v>
      </c>
      <c r="G9" s="349">
        <v>6.398157226097996</v>
      </c>
      <c r="H9" s="344">
        <v>9279.668856994598</v>
      </c>
      <c r="I9" s="739">
        <v>10.205499110803112</v>
      </c>
    </row>
    <row r="10" spans="1:9" ht="12.75">
      <c r="A10" s="735" t="s">
        <v>683</v>
      </c>
      <c r="B10" s="344">
        <v>25452.386000000006</v>
      </c>
      <c r="C10" s="344">
        <v>32145.538985962834</v>
      </c>
      <c r="D10" s="344">
        <v>25452.386000000006</v>
      </c>
      <c r="E10" s="344">
        <v>32067.555122920003</v>
      </c>
      <c r="F10" s="344">
        <v>6693.152985962828</v>
      </c>
      <c r="G10" s="349">
        <v>26.296760492170858</v>
      </c>
      <c r="H10" s="344">
        <v>-77.98386304283122</v>
      </c>
      <c r="I10" s="739">
        <v>-0.24259622175532616</v>
      </c>
    </row>
    <row r="11" spans="1:9" ht="12.75">
      <c r="A11" s="735" t="s">
        <v>684</v>
      </c>
      <c r="B11" s="344">
        <v>54016.719</v>
      </c>
      <c r="C11" s="344">
        <v>54428.510431352595</v>
      </c>
      <c r="D11" s="344">
        <v>54016.719</v>
      </c>
      <c r="E11" s="344">
        <v>64625.7762371</v>
      </c>
      <c r="F11" s="344">
        <v>411.791431352598</v>
      </c>
      <c r="G11" s="349">
        <v>0.7623406955772305</v>
      </c>
      <c r="H11" s="344">
        <v>10197.265805747404</v>
      </c>
      <c r="I11" s="739">
        <v>18.73515502249249</v>
      </c>
    </row>
    <row r="12" spans="1:9" ht="12.75">
      <c r="A12" s="735" t="s">
        <v>685</v>
      </c>
      <c r="B12" s="344">
        <v>16582.794</v>
      </c>
      <c r="C12" s="344">
        <v>19492.665947152593</v>
      </c>
      <c r="D12" s="344">
        <v>16582.794</v>
      </c>
      <c r="E12" s="344">
        <v>24274.90054975</v>
      </c>
      <c r="F12" s="344">
        <v>2909.871947152591</v>
      </c>
      <c r="G12" s="349">
        <v>17.54753720725585</v>
      </c>
      <c r="H12" s="344">
        <v>4782.2346025974075</v>
      </c>
      <c r="I12" s="739">
        <v>24.533507194771254</v>
      </c>
    </row>
    <row r="13" spans="1:9" ht="12.75">
      <c r="A13" s="735" t="s">
        <v>686</v>
      </c>
      <c r="B13" s="344">
        <v>18644.785</v>
      </c>
      <c r="C13" s="344">
        <v>19886.651507420003</v>
      </c>
      <c r="D13" s="344">
        <v>18644.785</v>
      </c>
      <c r="E13" s="344">
        <v>26192.077820730003</v>
      </c>
      <c r="F13" s="344">
        <v>1241.8665074200035</v>
      </c>
      <c r="G13" s="349">
        <v>6.6606641343410695</v>
      </c>
      <c r="H13" s="344">
        <v>6305.426313309999</v>
      </c>
      <c r="I13" s="739">
        <v>31.70682762232421</v>
      </c>
    </row>
    <row r="14" spans="1:9" ht="12.75">
      <c r="A14" s="735" t="s">
        <v>687</v>
      </c>
      <c r="B14" s="344">
        <v>10805.367000000002</v>
      </c>
      <c r="C14" s="344">
        <v>7205.25405352</v>
      </c>
      <c r="D14" s="344">
        <v>10805.367000000002</v>
      </c>
      <c r="E14" s="344">
        <v>10761.29427013</v>
      </c>
      <c r="F14" s="344">
        <v>-3600.1129464800024</v>
      </c>
      <c r="G14" s="349">
        <v>-33.31782202751653</v>
      </c>
      <c r="H14" s="344">
        <v>3556.0402166100002</v>
      </c>
      <c r="I14" s="739">
        <v>49.353432789406774</v>
      </c>
    </row>
    <row r="15" spans="1:9" ht="12.75">
      <c r="A15" s="735" t="s">
        <v>688</v>
      </c>
      <c r="B15" s="344">
        <v>7983.772999999999</v>
      </c>
      <c r="C15" s="344">
        <v>7843.938923259999</v>
      </c>
      <c r="D15" s="344">
        <v>7983.772999999999</v>
      </c>
      <c r="E15" s="344">
        <v>3397.503596489999</v>
      </c>
      <c r="F15" s="344">
        <v>-139.83407674000046</v>
      </c>
      <c r="G15" s="349">
        <v>-1.7514786146850678</v>
      </c>
      <c r="H15" s="344">
        <v>-4446.43532677</v>
      </c>
      <c r="I15" s="739">
        <v>-56.6862563601149</v>
      </c>
    </row>
    <row r="16" spans="1:9" ht="12.75">
      <c r="A16" s="740" t="s">
        <v>689</v>
      </c>
      <c r="B16" s="347">
        <v>5064.507</v>
      </c>
      <c r="C16" s="347">
        <v>4354.07429563</v>
      </c>
      <c r="D16" s="347">
        <v>5064.507</v>
      </c>
      <c r="E16" s="347">
        <v>3514.4612099199994</v>
      </c>
      <c r="F16" s="347">
        <v>-710.4327043699996</v>
      </c>
      <c r="G16" s="348">
        <v>-14.02767741006182</v>
      </c>
      <c r="H16" s="347">
        <v>-839.6130857100006</v>
      </c>
      <c r="I16" s="737">
        <v>-19.28338904443327</v>
      </c>
    </row>
    <row r="17" spans="1:9" ht="12.75">
      <c r="A17" s="735" t="s">
        <v>690</v>
      </c>
      <c r="B17" s="345">
        <v>38993.29</v>
      </c>
      <c r="C17" s="345">
        <v>45812.8784735435</v>
      </c>
      <c r="D17" s="345">
        <v>38993.29</v>
      </c>
      <c r="E17" s="345">
        <v>55600.58919520001</v>
      </c>
      <c r="F17" s="344">
        <v>6819.588473543496</v>
      </c>
      <c r="G17" s="349">
        <v>17.48913331894666</v>
      </c>
      <c r="H17" s="344">
        <v>9787.710721656513</v>
      </c>
      <c r="I17" s="739">
        <v>21.36453994548459</v>
      </c>
    </row>
    <row r="18" spans="1:9" ht="12.75">
      <c r="A18" s="735" t="s">
        <v>691</v>
      </c>
      <c r="B18" s="344">
        <v>36186.736999999994</v>
      </c>
      <c r="C18" s="344">
        <v>61775.23201680519</v>
      </c>
      <c r="D18" s="344">
        <v>36186.736999999994</v>
      </c>
      <c r="E18" s="344">
        <v>74822.81723615385</v>
      </c>
      <c r="F18" s="344">
        <v>25588.495016805195</v>
      </c>
      <c r="G18" s="349">
        <v>70.71235800233991</v>
      </c>
      <c r="H18" s="344">
        <v>13047.585219348657</v>
      </c>
      <c r="I18" s="739">
        <v>21.12106226618335</v>
      </c>
    </row>
    <row r="19" spans="1:9" ht="12.75">
      <c r="A19" s="735" t="s">
        <v>692</v>
      </c>
      <c r="B19" s="344">
        <v>7075.336</v>
      </c>
      <c r="C19" s="344">
        <v>9081.460927409</v>
      </c>
      <c r="D19" s="344">
        <v>12406.536</v>
      </c>
      <c r="E19" s="344">
        <v>6744.5825339291905</v>
      </c>
      <c r="F19" s="344">
        <v>2006.1249274089996</v>
      </c>
      <c r="G19" s="349">
        <v>28.353776095000992</v>
      </c>
      <c r="H19" s="344">
        <v>-2336.8783934798093</v>
      </c>
      <c r="I19" s="739">
        <v>-25.732405965947773</v>
      </c>
    </row>
    <row r="20" spans="1:9" ht="12.75">
      <c r="A20" s="735" t="s">
        <v>693</v>
      </c>
      <c r="B20" s="344">
        <v>18845.015000000007</v>
      </c>
      <c r="C20" s="344">
        <v>25472.456607160988</v>
      </c>
      <c r="D20" s="344">
        <v>18845.015000000007</v>
      </c>
      <c r="E20" s="344">
        <v>26257.668124183652</v>
      </c>
      <c r="F20" s="344">
        <v>6627.441607160981</v>
      </c>
      <c r="G20" s="349">
        <v>35.168141851630146</v>
      </c>
      <c r="H20" s="344">
        <v>785.2115170226643</v>
      </c>
      <c r="I20" s="739">
        <v>3.082590458911295</v>
      </c>
    </row>
    <row r="21" spans="1:9" ht="12.75">
      <c r="A21" s="735" t="s">
        <v>694</v>
      </c>
      <c r="B21" s="344">
        <v>300013.2819999999</v>
      </c>
      <c r="C21" s="344">
        <v>327127.0332845443</v>
      </c>
      <c r="D21" s="344">
        <v>300013.2819999999</v>
      </c>
      <c r="E21" s="344">
        <v>335334.32151808275</v>
      </c>
      <c r="F21" s="344">
        <v>27113.751284544414</v>
      </c>
      <c r="G21" s="349">
        <v>9.037516973846653</v>
      </c>
      <c r="H21" s="344">
        <v>8207.28823353845</v>
      </c>
      <c r="I21" s="739">
        <v>2.5088994177988093</v>
      </c>
    </row>
    <row r="22" spans="1:9" ht="12.75">
      <c r="A22" s="735" t="s">
        <v>695</v>
      </c>
      <c r="B22" s="344">
        <v>14943.702980300062</v>
      </c>
      <c r="C22" s="344">
        <v>16784.88740125578</v>
      </c>
      <c r="D22" s="344">
        <v>9673.6941</v>
      </c>
      <c r="E22" s="344">
        <v>34893.12450149964</v>
      </c>
      <c r="F22" s="347">
        <v>1841.1844209557166</v>
      </c>
      <c r="G22" s="348">
        <v>12.3208044444065</v>
      </c>
      <c r="H22" s="347">
        <v>18108.23710024386</v>
      </c>
      <c r="I22" s="737">
        <v>107.88417382465774</v>
      </c>
    </row>
    <row r="23" spans="1:9" s="355" customFormat="1" ht="13.5" thickBot="1">
      <c r="A23" s="741" t="s">
        <v>1415</v>
      </c>
      <c r="B23" s="742">
        <v>557752.336</v>
      </c>
      <c r="C23" s="742">
        <v>629690.160927409</v>
      </c>
      <c r="D23" s="742">
        <v>557752.3271196999</v>
      </c>
      <c r="E23" s="742">
        <v>686974.6825339291</v>
      </c>
      <c r="F23" s="1133">
        <v>71937.82492740895</v>
      </c>
      <c r="G23" s="1134">
        <v>12.897807912974649</v>
      </c>
      <c r="H23" s="1133">
        <v>57284.52160652017</v>
      </c>
      <c r="I23" s="1135">
        <v>9.097255310794662</v>
      </c>
    </row>
    <row r="24" spans="1:9" ht="12.75" hidden="1">
      <c r="A24" s="350" t="s">
        <v>696</v>
      </c>
      <c r="B24" s="432"/>
      <c r="C24" s="432"/>
      <c r="D24" s="432"/>
      <c r="E24" s="432"/>
      <c r="F24" s="432"/>
      <c r="G24" s="433"/>
      <c r="H24" s="432"/>
      <c r="I24" s="434"/>
    </row>
    <row r="25" spans="1:9" ht="12.75" hidden="1">
      <c r="A25" s="258" t="s">
        <v>697</v>
      </c>
      <c r="B25" s="432"/>
      <c r="C25" s="432"/>
      <c r="D25" s="432"/>
      <c r="E25" s="432"/>
      <c r="F25" s="432"/>
      <c r="G25" s="433"/>
      <c r="H25" s="432"/>
      <c r="I25" s="434"/>
    </row>
    <row r="26" spans="1:9" ht="12.75" hidden="1">
      <c r="A26" s="355" t="s">
        <v>698</v>
      </c>
      <c r="I26" s="434"/>
    </row>
    <row r="27" spans="1:9" ht="12.75" hidden="1">
      <c r="A27" s="246" t="s">
        <v>699</v>
      </c>
      <c r="I27" s="434"/>
    </row>
    <row r="28" spans="1:9" ht="12.75" hidden="1">
      <c r="A28" s="355" t="s">
        <v>700</v>
      </c>
      <c r="I28" s="434"/>
    </row>
    <row r="29" spans="1:9" ht="12.75" hidden="1">
      <c r="A29" s="246" t="s">
        <v>701</v>
      </c>
      <c r="I29" s="434"/>
    </row>
    <row r="30" ht="12.75" hidden="1">
      <c r="I30" s="434"/>
    </row>
    <row r="31" spans="1:9" s="435" customFormat="1" ht="13.5" thickTop="1">
      <c r="A31" s="246" t="s">
        <v>639</v>
      </c>
      <c r="G31" s="436"/>
      <c r="I31" s="443"/>
    </row>
    <row r="32" spans="1:9" ht="12.75">
      <c r="A32" s="246" t="s">
        <v>638</v>
      </c>
      <c r="I32" s="434"/>
    </row>
    <row r="33" ht="12.75">
      <c r="I33" s="434"/>
    </row>
    <row r="34" ht="12.75">
      <c r="I34" s="434"/>
    </row>
    <row r="35" ht="12.75">
      <c r="I35" s="434"/>
    </row>
    <row r="36" ht="12.75">
      <c r="I36" s="434"/>
    </row>
    <row r="37" ht="12.75">
      <c r="I37" s="434"/>
    </row>
    <row r="38" ht="12.75">
      <c r="I38" s="434"/>
    </row>
    <row r="39" ht="12.75">
      <c r="I39" s="434"/>
    </row>
    <row r="40" ht="12.75">
      <c r="I40" s="434"/>
    </row>
    <row r="41" ht="12.75">
      <c r="I41" s="434"/>
    </row>
    <row r="42" ht="12.75">
      <c r="I42" s="434"/>
    </row>
    <row r="43" ht="12.75">
      <c r="I43" s="434"/>
    </row>
    <row r="44" ht="12.75">
      <c r="I44" s="434"/>
    </row>
    <row r="45" ht="12.75">
      <c r="I45" s="434"/>
    </row>
    <row r="46" ht="12.75">
      <c r="I46" s="434"/>
    </row>
    <row r="47" ht="12.75">
      <c r="I47" s="434"/>
    </row>
    <row r="48" ht="12.75">
      <c r="I48" s="434"/>
    </row>
    <row r="49" ht="12.75">
      <c r="I49" s="434"/>
    </row>
    <row r="50" ht="12.75">
      <c r="I50" s="434"/>
    </row>
    <row r="51" ht="12.75">
      <c r="I51" s="434"/>
    </row>
    <row r="52" ht="12.75">
      <c r="I52" s="434"/>
    </row>
    <row r="53" ht="12.75">
      <c r="I53" s="434"/>
    </row>
    <row r="54" ht="12.75">
      <c r="I54" s="434"/>
    </row>
    <row r="55" ht="12.75">
      <c r="I55" s="434"/>
    </row>
    <row r="56" ht="12.75">
      <c r="I56" s="434"/>
    </row>
    <row r="57" ht="12.75">
      <c r="I57" s="434"/>
    </row>
    <row r="58" ht="12.75">
      <c r="I58" s="434"/>
    </row>
    <row r="59" ht="12.75">
      <c r="I59" s="434"/>
    </row>
    <row r="60" ht="12.75">
      <c r="I60" s="434"/>
    </row>
    <row r="61" ht="12.75">
      <c r="I61" s="434"/>
    </row>
    <row r="62" ht="12.75">
      <c r="I62" s="434"/>
    </row>
    <row r="63" ht="12.75">
      <c r="I63" s="434"/>
    </row>
    <row r="64" ht="12.75">
      <c r="I64" s="434"/>
    </row>
    <row r="65" ht="12.75">
      <c r="I65" s="434"/>
    </row>
    <row r="66" ht="12.75">
      <c r="I66" s="434"/>
    </row>
    <row r="67" ht="12.75">
      <c r="I67" s="434"/>
    </row>
    <row r="68" ht="12.75">
      <c r="I68" s="434"/>
    </row>
    <row r="69" ht="12.75">
      <c r="I69" s="434"/>
    </row>
    <row r="70" ht="12.75">
      <c r="I70" s="434"/>
    </row>
    <row r="71" ht="12.75">
      <c r="I71" s="434"/>
    </row>
    <row r="72" ht="12.75">
      <c r="I72" s="434"/>
    </row>
    <row r="73" ht="12.75">
      <c r="I73" s="434"/>
    </row>
    <row r="74" ht="12.75">
      <c r="I74" s="434"/>
    </row>
    <row r="75" ht="12.75">
      <c r="I75" s="434"/>
    </row>
    <row r="76" ht="12.75">
      <c r="I76" s="434"/>
    </row>
    <row r="77" ht="12.75">
      <c r="I77" s="434"/>
    </row>
    <row r="78" ht="12.75">
      <c r="I78" s="434"/>
    </row>
    <row r="79" ht="12.75">
      <c r="I79" s="434"/>
    </row>
    <row r="80" ht="12.75">
      <c r="I80" s="434"/>
    </row>
    <row r="81" ht="12.75">
      <c r="I81" s="434"/>
    </row>
    <row r="82" ht="12.75">
      <c r="I82" s="434"/>
    </row>
    <row r="83" ht="12.75">
      <c r="I83" s="434"/>
    </row>
    <row r="84" ht="12.75">
      <c r="I84" s="434"/>
    </row>
    <row r="85" ht="12.75">
      <c r="I85" s="434"/>
    </row>
    <row r="86" ht="12.75">
      <c r="I86" s="434"/>
    </row>
    <row r="87" ht="12.75">
      <c r="I87" s="434"/>
    </row>
    <row r="88" ht="12.75">
      <c r="I88" s="434"/>
    </row>
    <row r="89" ht="12.75">
      <c r="I89" s="434"/>
    </row>
    <row r="90" ht="12.75">
      <c r="I90" s="434"/>
    </row>
    <row r="91" ht="12.75">
      <c r="I91" s="434"/>
    </row>
    <row r="92" ht="12.75">
      <c r="I92" s="434"/>
    </row>
    <row r="93" ht="12.75">
      <c r="I93" s="434"/>
    </row>
    <row r="94" ht="12.75">
      <c r="I94" s="434"/>
    </row>
    <row r="95" ht="12.75">
      <c r="I95" s="434"/>
    </row>
    <row r="96" ht="12.75">
      <c r="I96" s="434"/>
    </row>
    <row r="97" ht="12.75">
      <c r="I97" s="434"/>
    </row>
    <row r="98" ht="12.75">
      <c r="I98" s="434"/>
    </row>
    <row r="99" ht="12.75">
      <c r="I99" s="434"/>
    </row>
    <row r="100" ht="12.75">
      <c r="I100" s="434"/>
    </row>
    <row r="101" ht="12.75">
      <c r="I101" s="434"/>
    </row>
    <row r="102" ht="12.75">
      <c r="I102" s="434"/>
    </row>
    <row r="103" ht="12.75">
      <c r="I103" s="434"/>
    </row>
    <row r="104" ht="12.75">
      <c r="I104" s="434"/>
    </row>
    <row r="105" ht="12.75">
      <c r="I105" s="434"/>
    </row>
    <row r="106" ht="12.75">
      <c r="I106" s="434"/>
    </row>
    <row r="107" ht="12.75">
      <c r="I107" s="434"/>
    </row>
    <row r="108" ht="12.75">
      <c r="I108" s="434"/>
    </row>
    <row r="109" ht="12.75">
      <c r="I109" s="434"/>
    </row>
    <row r="110" ht="12.75">
      <c r="I110" s="434"/>
    </row>
    <row r="111" ht="12.75">
      <c r="I111" s="434"/>
    </row>
    <row r="112" ht="12.75">
      <c r="I112" s="434"/>
    </row>
    <row r="113" ht="12.75">
      <c r="I113" s="434"/>
    </row>
    <row r="114" ht="12.75">
      <c r="I114" s="434"/>
    </row>
    <row r="115" ht="12.75">
      <c r="I115" s="434"/>
    </row>
    <row r="116" ht="12.75">
      <c r="I116" s="434"/>
    </row>
    <row r="117" ht="12.75">
      <c r="I117" s="434"/>
    </row>
    <row r="118" ht="12.75">
      <c r="I118" s="434"/>
    </row>
    <row r="119" ht="12.75">
      <c r="I119" s="434"/>
    </row>
    <row r="120" ht="12.75">
      <c r="I120" s="434"/>
    </row>
    <row r="121" ht="12.75">
      <c r="I121" s="434"/>
    </row>
    <row r="122" ht="12.75">
      <c r="I122" s="434"/>
    </row>
    <row r="123" ht="12.75">
      <c r="I123" s="434"/>
    </row>
    <row r="124" ht="12.75">
      <c r="I124" s="434"/>
    </row>
    <row r="125" ht="12.75">
      <c r="I125" s="434"/>
    </row>
    <row r="126" ht="12.75">
      <c r="I126" s="434"/>
    </row>
    <row r="127" ht="12.75">
      <c r="I127" s="434"/>
    </row>
    <row r="128" ht="12.75">
      <c r="I128" s="434"/>
    </row>
    <row r="129" ht="12.75">
      <c r="I129" s="434"/>
    </row>
    <row r="130" ht="12.75">
      <c r="I130" s="434"/>
    </row>
    <row r="131" ht="12.75">
      <c r="I131" s="434"/>
    </row>
    <row r="132" ht="12.75">
      <c r="I132" s="434"/>
    </row>
    <row r="133" ht="12.75">
      <c r="I133" s="434"/>
    </row>
    <row r="134" ht="12.75">
      <c r="I134" s="434"/>
    </row>
    <row r="135" ht="12.75">
      <c r="I135" s="434"/>
    </row>
    <row r="136" ht="12.75">
      <c r="I136" s="434"/>
    </row>
    <row r="137" ht="12.75">
      <c r="I137" s="434"/>
    </row>
    <row r="138" ht="12.75">
      <c r="I138" s="434"/>
    </row>
    <row r="139" ht="12.75">
      <c r="I139" s="434"/>
    </row>
    <row r="140" ht="12.75">
      <c r="I140" s="434"/>
    </row>
    <row r="141" ht="12.75">
      <c r="I141" s="434"/>
    </row>
    <row r="142" ht="12.75">
      <c r="I142" s="434"/>
    </row>
    <row r="143" ht="12.75">
      <c r="I143" s="434"/>
    </row>
    <row r="144" ht="12.75">
      <c r="I144" s="434"/>
    </row>
    <row r="145" ht="12.75">
      <c r="I145" s="434"/>
    </row>
    <row r="146" ht="12.75">
      <c r="I146" s="434"/>
    </row>
    <row r="147" ht="12.75">
      <c r="I147" s="434"/>
    </row>
    <row r="148" ht="12.75">
      <c r="I148" s="434"/>
    </row>
    <row r="149" ht="12.75">
      <c r="I149" s="434"/>
    </row>
    <row r="150" ht="12.75">
      <c r="I150" s="434"/>
    </row>
    <row r="151" ht="12.75">
      <c r="I151" s="434"/>
    </row>
    <row r="152" ht="12.75">
      <c r="I152" s="434"/>
    </row>
    <row r="153" ht="12.75">
      <c r="I153" s="434"/>
    </row>
    <row r="154" ht="12.75">
      <c r="I154" s="434"/>
    </row>
    <row r="155" ht="12.75">
      <c r="I155" s="434"/>
    </row>
    <row r="156" ht="12.75">
      <c r="I156" s="434"/>
    </row>
    <row r="157" ht="12.75">
      <c r="I157" s="434"/>
    </row>
    <row r="158" ht="12.75">
      <c r="I158" s="434"/>
    </row>
    <row r="159" ht="12.75">
      <c r="I159" s="434"/>
    </row>
    <row r="160" ht="12.75">
      <c r="I160" s="434"/>
    </row>
    <row r="161" ht="12.75">
      <c r="I161" s="434"/>
    </row>
    <row r="162" ht="12.75">
      <c r="I162" s="434"/>
    </row>
    <row r="163" ht="12.75">
      <c r="I163" s="434"/>
    </row>
    <row r="164" ht="12.75">
      <c r="I164" s="434"/>
    </row>
    <row r="165" ht="12.75">
      <c r="I165" s="434"/>
    </row>
    <row r="166" ht="12.75">
      <c r="I166" s="434"/>
    </row>
    <row r="167" ht="12.75">
      <c r="I167" s="434"/>
    </row>
    <row r="168" ht="12.75">
      <c r="I168" s="434"/>
    </row>
    <row r="169" ht="12.75">
      <c r="I169" s="434"/>
    </row>
    <row r="170" ht="12.75">
      <c r="I170" s="434"/>
    </row>
    <row r="171" ht="12.75">
      <c r="I171" s="434"/>
    </row>
    <row r="172" ht="12.75">
      <c r="I172" s="434"/>
    </row>
    <row r="173" ht="12.75">
      <c r="I173" s="434"/>
    </row>
    <row r="174" ht="12.75">
      <c r="I174" s="434"/>
    </row>
    <row r="175" ht="12.75">
      <c r="I175" s="434"/>
    </row>
    <row r="176" ht="12.75">
      <c r="I176" s="434"/>
    </row>
    <row r="177" ht="12.75">
      <c r="I177" s="434"/>
    </row>
    <row r="178" ht="12.75">
      <c r="I178" s="434"/>
    </row>
    <row r="179" ht="12.75">
      <c r="I179" s="434"/>
    </row>
    <row r="180" ht="12.75">
      <c r="I180" s="434"/>
    </row>
    <row r="181" ht="12.75">
      <c r="I181" s="434"/>
    </row>
    <row r="182" ht="12.75">
      <c r="I182" s="434"/>
    </row>
    <row r="183" ht="12.75">
      <c r="I183" s="434"/>
    </row>
    <row r="184" ht="12.75">
      <c r="I184" s="434"/>
    </row>
    <row r="185" ht="12.75">
      <c r="I185" s="434"/>
    </row>
    <row r="186" ht="12.75">
      <c r="I186" s="434"/>
    </row>
    <row r="187" ht="12.75">
      <c r="I187" s="434"/>
    </row>
    <row r="188" ht="12.75">
      <c r="I188" s="434"/>
    </row>
    <row r="189" ht="12.75">
      <c r="I189" s="434"/>
    </row>
    <row r="190" ht="12.75">
      <c r="I190" s="434"/>
    </row>
    <row r="191" ht="12.75">
      <c r="I191" s="434"/>
    </row>
    <row r="192" ht="12.75">
      <c r="I192" s="434"/>
    </row>
    <row r="193" ht="12.75">
      <c r="I193" s="434"/>
    </row>
    <row r="194" ht="12.75">
      <c r="I194" s="434"/>
    </row>
    <row r="195" ht="12.75">
      <c r="I195" s="434"/>
    </row>
    <row r="196" ht="12.75">
      <c r="I196" s="434"/>
    </row>
    <row r="197" ht="12.75">
      <c r="I197" s="434"/>
    </row>
    <row r="198" ht="12.75">
      <c r="I198" s="434"/>
    </row>
    <row r="199" ht="12.75">
      <c r="I199" s="434"/>
    </row>
    <row r="200" ht="12.75">
      <c r="I200" s="434"/>
    </row>
    <row r="201" ht="12.75">
      <c r="I201" s="434"/>
    </row>
    <row r="202" ht="12.75">
      <c r="I202" s="434"/>
    </row>
    <row r="203" ht="12.75">
      <c r="I203" s="434"/>
    </row>
    <row r="204" ht="12.75">
      <c r="I204" s="434"/>
    </row>
    <row r="205" ht="12.75">
      <c r="I205" s="434"/>
    </row>
    <row r="206" ht="12.75">
      <c r="I206" s="434"/>
    </row>
    <row r="207" ht="12.75">
      <c r="I207" s="434"/>
    </row>
    <row r="208" ht="12.75">
      <c r="I208" s="434"/>
    </row>
    <row r="209" ht="12.75">
      <c r="I209" s="434"/>
    </row>
    <row r="210" ht="12.75">
      <c r="I210" s="434"/>
    </row>
    <row r="211" ht="12.75">
      <c r="I211" s="434"/>
    </row>
    <row r="212" ht="12.75">
      <c r="I212" s="434"/>
    </row>
    <row r="213" ht="12.75">
      <c r="I213" s="434"/>
    </row>
    <row r="214" ht="12.75">
      <c r="I214" s="434"/>
    </row>
    <row r="215" ht="12.75">
      <c r="I215" s="434"/>
    </row>
    <row r="216" ht="12.75">
      <c r="I216" s="434"/>
    </row>
    <row r="217" ht="12.75">
      <c r="I217" s="434"/>
    </row>
    <row r="218" ht="12.75">
      <c r="I218" s="434"/>
    </row>
    <row r="219" ht="12.75">
      <c r="I219" s="434"/>
    </row>
    <row r="220" ht="12.75">
      <c r="I220" s="434"/>
    </row>
    <row r="221" ht="12.75">
      <c r="I221" s="434"/>
    </row>
    <row r="222" ht="12.75">
      <c r="I222" s="434"/>
    </row>
    <row r="223" ht="12.75">
      <c r="I223" s="434"/>
    </row>
    <row r="224" ht="12.75">
      <c r="I224" s="434"/>
    </row>
    <row r="225" ht="12.75">
      <c r="I225" s="434"/>
    </row>
    <row r="226" ht="12.75">
      <c r="I226" s="434"/>
    </row>
    <row r="227" ht="12.75">
      <c r="I227" s="434"/>
    </row>
    <row r="228" ht="12.75">
      <c r="I228" s="434"/>
    </row>
    <row r="229" ht="12.75">
      <c r="I229" s="434"/>
    </row>
    <row r="230" ht="12.75">
      <c r="I230" s="434"/>
    </row>
    <row r="231" ht="12.75">
      <c r="I231" s="434"/>
    </row>
    <row r="232" ht="12.75">
      <c r="I232" s="434"/>
    </row>
    <row r="233" ht="12.75">
      <c r="I233" s="434"/>
    </row>
    <row r="234" ht="12.75">
      <c r="I234" s="434"/>
    </row>
    <row r="235" ht="12.75">
      <c r="I235" s="434"/>
    </row>
    <row r="236" ht="12.75">
      <c r="I236" s="434"/>
    </row>
    <row r="237" ht="12.75">
      <c r="I237" s="434"/>
    </row>
    <row r="238" ht="12.75">
      <c r="I238" s="434"/>
    </row>
    <row r="239" ht="12.75">
      <c r="I239" s="434"/>
    </row>
    <row r="240" ht="12.75">
      <c r="I240" s="434"/>
    </row>
    <row r="241" ht="12.75">
      <c r="I241" s="434"/>
    </row>
    <row r="242" ht="12.75">
      <c r="I242" s="434"/>
    </row>
    <row r="243" ht="12.75">
      <c r="I243" s="434"/>
    </row>
    <row r="244" ht="12.75">
      <c r="I244" s="434"/>
    </row>
    <row r="245" ht="12.75">
      <c r="I245" s="434"/>
    </row>
    <row r="246" ht="12.75">
      <c r="I246" s="434"/>
    </row>
    <row r="247" ht="12.75">
      <c r="I247" s="434"/>
    </row>
    <row r="248" ht="12.75">
      <c r="I248" s="434"/>
    </row>
    <row r="249" ht="12.75">
      <c r="I249" s="434"/>
    </row>
    <row r="250" ht="12.75">
      <c r="I250" s="434"/>
    </row>
    <row r="251" ht="12.75">
      <c r="I251" s="434"/>
    </row>
    <row r="252" ht="12.75">
      <c r="I252" s="434"/>
    </row>
    <row r="253" ht="12.75">
      <c r="I253" s="434"/>
    </row>
    <row r="254" ht="12.75">
      <c r="I254" s="434"/>
    </row>
    <row r="255" ht="12.75">
      <c r="I255" s="434"/>
    </row>
    <row r="256" ht="12.75">
      <c r="I256" s="434"/>
    </row>
    <row r="257" ht="12.75">
      <c r="I257" s="434"/>
    </row>
    <row r="258" ht="12.75">
      <c r="I258" s="434"/>
    </row>
    <row r="259" ht="12.75">
      <c r="I259" s="434"/>
    </row>
    <row r="260" ht="12.75">
      <c r="I260" s="434"/>
    </row>
    <row r="261" ht="12.75">
      <c r="I261" s="434"/>
    </row>
    <row r="262" ht="12.75">
      <c r="I262" s="434"/>
    </row>
    <row r="263" ht="12.75">
      <c r="I263" s="434"/>
    </row>
    <row r="264" ht="12.75">
      <c r="I264" s="434"/>
    </row>
    <row r="265" ht="12.75">
      <c r="I265" s="434"/>
    </row>
    <row r="266" ht="12.75">
      <c r="I266" s="434"/>
    </row>
    <row r="267" ht="12.75">
      <c r="I267" s="434"/>
    </row>
    <row r="268" ht="12.75">
      <c r="I268" s="434"/>
    </row>
    <row r="269" ht="12.75">
      <c r="I269" s="434"/>
    </row>
    <row r="270" ht="12.75">
      <c r="I270" s="434"/>
    </row>
    <row r="271" ht="12.75">
      <c r="I271" s="434"/>
    </row>
    <row r="272" ht="12.75">
      <c r="I272" s="434"/>
    </row>
    <row r="273" ht="12.75">
      <c r="I273" s="434"/>
    </row>
    <row r="274" ht="12.75">
      <c r="I274" s="434"/>
    </row>
    <row r="275" ht="12.75">
      <c r="I275" s="434"/>
    </row>
    <row r="276" ht="12.75">
      <c r="I276" s="434"/>
    </row>
    <row r="277" ht="12.75">
      <c r="I277" s="434"/>
    </row>
    <row r="278" ht="12.75">
      <c r="I278" s="434"/>
    </row>
    <row r="279" ht="12.75">
      <c r="I279" s="434"/>
    </row>
    <row r="280" ht="12.75">
      <c r="I280" s="434"/>
    </row>
    <row r="281" ht="12.75">
      <c r="I281" s="434"/>
    </row>
    <row r="282" ht="12.75">
      <c r="I282" s="434"/>
    </row>
    <row r="283" ht="12.75">
      <c r="I283" s="434"/>
    </row>
    <row r="284" ht="12.75">
      <c r="I284" s="434"/>
    </row>
    <row r="285" ht="12.75">
      <c r="I285" s="434"/>
    </row>
    <row r="286" ht="12.75">
      <c r="I286" s="434"/>
    </row>
    <row r="287" ht="12.75">
      <c r="I287" s="434"/>
    </row>
    <row r="288" ht="12.75">
      <c r="I288" s="434"/>
    </row>
    <row r="289" ht="12.75">
      <c r="I289" s="434"/>
    </row>
    <row r="290" ht="12.75">
      <c r="I290" s="434"/>
    </row>
    <row r="291" ht="12.75">
      <c r="I291" s="434"/>
    </row>
    <row r="292" ht="12.75">
      <c r="I292" s="434"/>
    </row>
    <row r="293" ht="12.75">
      <c r="I293" s="434"/>
    </row>
    <row r="294" ht="12.75">
      <c r="I294" s="434"/>
    </row>
    <row r="295" ht="12.75">
      <c r="I295" s="434"/>
    </row>
    <row r="296" ht="12.75">
      <c r="I296" s="434"/>
    </row>
    <row r="297" ht="12.75">
      <c r="I297" s="434"/>
    </row>
    <row r="298" ht="12.75">
      <c r="I298" s="434"/>
    </row>
    <row r="299" ht="12.75">
      <c r="I299" s="434"/>
    </row>
    <row r="300" ht="12.75">
      <c r="I300" s="434"/>
    </row>
    <row r="301" ht="12.75">
      <c r="I301" s="434"/>
    </row>
    <row r="302" ht="12.75">
      <c r="I302" s="434"/>
    </row>
    <row r="303" ht="12.75">
      <c r="I303" s="434"/>
    </row>
    <row r="304" ht="12.75">
      <c r="I304" s="434"/>
    </row>
    <row r="305" ht="12.75">
      <c r="I305" s="434"/>
    </row>
    <row r="306" ht="12.75">
      <c r="I306" s="434"/>
    </row>
    <row r="307" ht="12.75">
      <c r="I307" s="434"/>
    </row>
    <row r="308" ht="12.75">
      <c r="I308" s="434"/>
    </row>
    <row r="309" ht="12.75">
      <c r="I309" s="434"/>
    </row>
    <row r="310" ht="12.75">
      <c r="I310" s="434"/>
    </row>
    <row r="311" ht="12.75">
      <c r="I311" s="434"/>
    </row>
    <row r="312" ht="12.75">
      <c r="I312" s="434"/>
    </row>
    <row r="313" ht="12.75">
      <c r="I313" s="434"/>
    </row>
    <row r="314" ht="12.75">
      <c r="I314" s="434"/>
    </row>
    <row r="315" ht="12.75">
      <c r="I315" s="434"/>
    </row>
    <row r="316" ht="12.75">
      <c r="I316" s="434"/>
    </row>
    <row r="317" ht="12.75">
      <c r="I317" s="434"/>
    </row>
    <row r="318" ht="12.75">
      <c r="I318" s="434"/>
    </row>
    <row r="319" ht="12.75">
      <c r="I319" s="434"/>
    </row>
    <row r="320" ht="12.75">
      <c r="I320" s="434"/>
    </row>
    <row r="321" ht="12.75">
      <c r="I321" s="434"/>
    </row>
    <row r="322" ht="12.75">
      <c r="I322" s="434"/>
    </row>
    <row r="323" ht="12.75">
      <c r="I323" s="434"/>
    </row>
    <row r="324" ht="12.75">
      <c r="I324" s="434"/>
    </row>
    <row r="325" ht="12.75">
      <c r="I325" s="434"/>
    </row>
    <row r="326" ht="12.75">
      <c r="I326" s="434"/>
    </row>
    <row r="327" ht="12.75">
      <c r="I327" s="434"/>
    </row>
    <row r="328" ht="12.75">
      <c r="I328" s="434"/>
    </row>
    <row r="329" ht="12.75">
      <c r="I329" s="434"/>
    </row>
    <row r="330" ht="12.75">
      <c r="I330" s="434"/>
    </row>
    <row r="331" ht="12.75">
      <c r="I331" s="434"/>
    </row>
    <row r="332" ht="12.75">
      <c r="I332" s="434"/>
    </row>
    <row r="333" ht="12.75">
      <c r="I333" s="434"/>
    </row>
    <row r="334" ht="12.75">
      <c r="I334" s="434"/>
    </row>
    <row r="335" ht="12.75">
      <c r="I335" s="434"/>
    </row>
    <row r="336" ht="12.75">
      <c r="I336" s="434"/>
    </row>
    <row r="337" ht="12.75">
      <c r="I337" s="434"/>
    </row>
    <row r="338" ht="12.75">
      <c r="I338" s="437"/>
    </row>
    <row r="339" ht="12.75">
      <c r="I339" s="437"/>
    </row>
    <row r="340" ht="12.75">
      <c r="I340" s="437"/>
    </row>
    <row r="341" ht="12.75">
      <c r="I341" s="437"/>
    </row>
    <row r="342" ht="12.75">
      <c r="I342" s="437"/>
    </row>
    <row r="343" ht="12.75">
      <c r="I343" s="437"/>
    </row>
    <row r="344" ht="12.75">
      <c r="I344" s="437"/>
    </row>
    <row r="345" ht="12.75">
      <c r="I345" s="437"/>
    </row>
    <row r="346" ht="12.75">
      <c r="I346" s="437"/>
    </row>
    <row r="347" ht="12.75">
      <c r="I347" s="437"/>
    </row>
    <row r="348" ht="12.75">
      <c r="I348" s="437"/>
    </row>
    <row r="349" ht="12.75">
      <c r="I349" s="437"/>
    </row>
    <row r="350" ht="12.75">
      <c r="I350" s="437"/>
    </row>
    <row r="351" ht="12.75">
      <c r="I351" s="437"/>
    </row>
    <row r="352" ht="12.75">
      <c r="I352" s="437"/>
    </row>
    <row r="353" ht="12.75">
      <c r="I353" s="437"/>
    </row>
    <row r="354" ht="12.75">
      <c r="I354" s="437"/>
    </row>
    <row r="355" ht="12.75">
      <c r="I355" s="437"/>
    </row>
    <row r="356" ht="12.75">
      <c r="I356" s="437"/>
    </row>
    <row r="357" ht="12.75">
      <c r="I357" s="437"/>
    </row>
    <row r="358" ht="12.75">
      <c r="I358" s="437"/>
    </row>
    <row r="359" ht="12.75">
      <c r="I359" s="437"/>
    </row>
    <row r="360" ht="12.75">
      <c r="I360" s="437"/>
    </row>
    <row r="361" ht="12.75">
      <c r="I361" s="437"/>
    </row>
    <row r="362" ht="12.75">
      <c r="I362" s="437"/>
    </row>
    <row r="363" ht="12.75">
      <c r="I363" s="437"/>
    </row>
    <row r="364" ht="12.75">
      <c r="I364" s="437"/>
    </row>
    <row r="365" ht="12.75">
      <c r="I365" s="437"/>
    </row>
    <row r="366" ht="12.75">
      <c r="I366" s="437"/>
    </row>
    <row r="367" ht="12.75">
      <c r="I367" s="437"/>
    </row>
    <row r="368" ht="12.75">
      <c r="I368" s="437"/>
    </row>
    <row r="369" ht="12.75">
      <c r="I369" s="437"/>
    </row>
    <row r="370" ht="12.75">
      <c r="I370" s="437"/>
    </row>
    <row r="371" ht="12.75">
      <c r="I371" s="437"/>
    </row>
    <row r="372" ht="12.75">
      <c r="I372" s="437"/>
    </row>
    <row r="373" ht="12.75">
      <c r="I373" s="437"/>
    </row>
    <row r="374" ht="12.75">
      <c r="I374" s="437"/>
    </row>
    <row r="375" ht="12.75">
      <c r="I375" s="437"/>
    </row>
    <row r="376" ht="12.75">
      <c r="I376" s="437"/>
    </row>
    <row r="377" ht="12.75">
      <c r="I377" s="437"/>
    </row>
    <row r="378" ht="12.75">
      <c r="I378" s="437"/>
    </row>
    <row r="379" ht="12.75">
      <c r="I379" s="437"/>
    </row>
    <row r="380" ht="12.75">
      <c r="I380" s="437"/>
    </row>
    <row r="381" ht="12.75">
      <c r="I381" s="437"/>
    </row>
    <row r="382" ht="12.75">
      <c r="I382" s="437"/>
    </row>
    <row r="383" ht="12.75">
      <c r="I383" s="437"/>
    </row>
    <row r="384" ht="12.75">
      <c r="I384" s="437"/>
    </row>
    <row r="385" ht="12.75">
      <c r="I385" s="437"/>
    </row>
    <row r="386" ht="12.75">
      <c r="I386" s="437"/>
    </row>
    <row r="387" ht="12.75">
      <c r="I387" s="437"/>
    </row>
    <row r="388" ht="12.75">
      <c r="I388" s="437"/>
    </row>
    <row r="389" ht="12.75">
      <c r="I389" s="437"/>
    </row>
    <row r="390" ht="12.75">
      <c r="I390" s="437"/>
    </row>
    <row r="391" ht="12.75">
      <c r="I391" s="437"/>
    </row>
    <row r="392" ht="12.75">
      <c r="I392" s="437"/>
    </row>
    <row r="393" ht="12.75">
      <c r="I393" s="437"/>
    </row>
    <row r="394" ht="12.75">
      <c r="I394" s="437"/>
    </row>
    <row r="395" ht="12.75">
      <c r="I395" s="437"/>
    </row>
    <row r="396" ht="12.75">
      <c r="I396" s="437"/>
    </row>
    <row r="397" ht="12.75">
      <c r="I397" s="437"/>
    </row>
    <row r="398" ht="12.75">
      <c r="I398" s="437"/>
    </row>
    <row r="399" ht="12.75">
      <c r="I399" s="437"/>
    </row>
    <row r="400" ht="12.75">
      <c r="I400" s="437"/>
    </row>
    <row r="401" ht="12.75">
      <c r="I401" s="437"/>
    </row>
    <row r="402" ht="12.75">
      <c r="I402" s="437"/>
    </row>
    <row r="403" ht="12.75">
      <c r="I403" s="437"/>
    </row>
    <row r="404" ht="12.75">
      <c r="I404" s="437"/>
    </row>
    <row r="405" ht="12.75">
      <c r="I405" s="437"/>
    </row>
    <row r="406" ht="12.75">
      <c r="I406" s="437"/>
    </row>
    <row r="407" ht="12.75">
      <c r="I407" s="437"/>
    </row>
    <row r="408" ht="12.75">
      <c r="I408" s="437"/>
    </row>
    <row r="409" ht="12.75">
      <c r="I409" s="437"/>
    </row>
    <row r="410" ht="12.75">
      <c r="I410" s="437"/>
    </row>
    <row r="411" ht="12.75">
      <c r="I411" s="437"/>
    </row>
    <row r="412" ht="12.75">
      <c r="I412" s="437"/>
    </row>
    <row r="413" ht="12.75">
      <c r="I413" s="437"/>
    </row>
    <row r="414" ht="12.75">
      <c r="I414" s="437"/>
    </row>
    <row r="415" ht="12.75">
      <c r="I415" s="437"/>
    </row>
    <row r="416" ht="12.75">
      <c r="I416" s="437"/>
    </row>
    <row r="417" ht="12.75">
      <c r="I417" s="437"/>
    </row>
    <row r="418" ht="12.75">
      <c r="I418" s="437"/>
    </row>
    <row r="419" ht="12.75">
      <c r="I419" s="437"/>
    </row>
    <row r="420" ht="12.75">
      <c r="I420" s="437"/>
    </row>
    <row r="421" ht="12.75">
      <c r="I421" s="437"/>
    </row>
    <row r="422" ht="12.75">
      <c r="I422" s="437"/>
    </row>
    <row r="423" ht="12.75">
      <c r="I423" s="437"/>
    </row>
    <row r="424" ht="12.75">
      <c r="I424" s="437"/>
    </row>
    <row r="425" ht="12.75">
      <c r="I425" s="437"/>
    </row>
    <row r="426" ht="12.75">
      <c r="I426" s="437"/>
    </row>
    <row r="427" ht="12.75">
      <c r="I427" s="437"/>
    </row>
    <row r="428" ht="12.75">
      <c r="I428" s="437"/>
    </row>
    <row r="429" ht="12.75">
      <c r="I429" s="437"/>
    </row>
    <row r="430" ht="12.75">
      <c r="I430" s="437"/>
    </row>
    <row r="431" ht="12.75">
      <c r="I431" s="437"/>
    </row>
    <row r="432" ht="12.75">
      <c r="I432" s="437"/>
    </row>
    <row r="433" ht="12.75">
      <c r="I433" s="437"/>
    </row>
    <row r="434" ht="12.75">
      <c r="I434" s="437"/>
    </row>
    <row r="435" ht="12.75">
      <c r="I435" s="437"/>
    </row>
    <row r="436" ht="12.75">
      <c r="I436" s="437"/>
    </row>
    <row r="437" ht="12.75">
      <c r="I437" s="437"/>
    </row>
    <row r="438" ht="12.75">
      <c r="I438" s="437"/>
    </row>
    <row r="439" ht="12.75">
      <c r="I439" s="437"/>
    </row>
    <row r="440" ht="12.75">
      <c r="I440" s="437"/>
    </row>
    <row r="441" ht="12.75">
      <c r="I441" s="437"/>
    </row>
    <row r="442" ht="12.75">
      <c r="I442" s="437"/>
    </row>
    <row r="443" ht="12.75">
      <c r="I443" s="437"/>
    </row>
    <row r="444" ht="12.75">
      <c r="I444" s="437"/>
    </row>
    <row r="445" ht="12.75">
      <c r="I445" s="437"/>
    </row>
    <row r="446" ht="12.75">
      <c r="I446" s="437"/>
    </row>
    <row r="447" ht="12.75">
      <c r="I447" s="437"/>
    </row>
    <row r="448" ht="12.75">
      <c r="I448" s="437"/>
    </row>
    <row r="449" ht="12.75">
      <c r="I449" s="437"/>
    </row>
    <row r="450" ht="12.75">
      <c r="I450" s="437"/>
    </row>
    <row r="451" ht="12.75">
      <c r="I451" s="437"/>
    </row>
    <row r="452" ht="12.75">
      <c r="I452" s="437"/>
    </row>
    <row r="453" ht="12.75">
      <c r="I453" s="437"/>
    </row>
    <row r="454" ht="12.75">
      <c r="I454" s="437"/>
    </row>
    <row r="455" ht="12.75">
      <c r="I455" s="437"/>
    </row>
    <row r="456" ht="12.75">
      <c r="I456" s="437"/>
    </row>
    <row r="457" ht="12.75">
      <c r="I457" s="437"/>
    </row>
    <row r="458" ht="12.75">
      <c r="I458" s="437"/>
    </row>
    <row r="459" ht="12.75">
      <c r="I459" s="437"/>
    </row>
    <row r="460" ht="12.75">
      <c r="I460" s="437"/>
    </row>
    <row r="461" ht="12.75">
      <c r="I461" s="437"/>
    </row>
    <row r="462" ht="12.75">
      <c r="I462" s="437"/>
    </row>
    <row r="463" ht="12.75">
      <c r="I463" s="437"/>
    </row>
    <row r="464" ht="12.75">
      <c r="I464" s="437"/>
    </row>
    <row r="465" ht="12.75">
      <c r="I465" s="437"/>
    </row>
    <row r="466" ht="12.75">
      <c r="I466" s="437"/>
    </row>
    <row r="467" ht="12.75">
      <c r="I467" s="437"/>
    </row>
    <row r="468" ht="12.75">
      <c r="I468" s="437"/>
    </row>
    <row r="469" ht="12.75">
      <c r="I469" s="437"/>
    </row>
    <row r="470" ht="12.75">
      <c r="I470" s="437"/>
    </row>
    <row r="471" ht="12.75">
      <c r="I471" s="437"/>
    </row>
    <row r="472" ht="12.75">
      <c r="I472" s="437"/>
    </row>
    <row r="473" ht="12.75">
      <c r="I473" s="437"/>
    </row>
    <row r="474" ht="12.75">
      <c r="I474" s="437"/>
    </row>
    <row r="475" ht="12.75">
      <c r="I475" s="437"/>
    </row>
    <row r="476" ht="12.75">
      <c r="I476" s="437"/>
    </row>
    <row r="477" ht="12.75">
      <c r="I477" s="437"/>
    </row>
    <row r="478" ht="12.75">
      <c r="I478" s="437"/>
    </row>
    <row r="479" ht="12.75">
      <c r="I479" s="437"/>
    </row>
    <row r="480" ht="12.75">
      <c r="I480" s="437"/>
    </row>
    <row r="481" ht="12.75">
      <c r="I481" s="437"/>
    </row>
    <row r="482" ht="12.75">
      <c r="I482" s="437"/>
    </row>
    <row r="483" ht="12.75">
      <c r="I483" s="437"/>
    </row>
    <row r="484" ht="12.75">
      <c r="I484" s="437"/>
    </row>
    <row r="485" ht="12.75">
      <c r="I485" s="437"/>
    </row>
    <row r="486" ht="12.75">
      <c r="I486" s="437"/>
    </row>
    <row r="487" ht="12.75">
      <c r="I487" s="437"/>
    </row>
    <row r="488" ht="12.75">
      <c r="I488" s="437"/>
    </row>
    <row r="489" ht="12.75">
      <c r="I489" s="437"/>
    </row>
    <row r="490" ht="12.75">
      <c r="I490" s="437"/>
    </row>
    <row r="491" ht="12.75">
      <c r="I491" s="437"/>
    </row>
    <row r="492" ht="12.75">
      <c r="I492" s="437"/>
    </row>
    <row r="493" ht="12.75">
      <c r="I493" s="437"/>
    </row>
    <row r="494" ht="12.75">
      <c r="I494" s="437"/>
    </row>
    <row r="495" ht="12.75">
      <c r="I495" s="437"/>
    </row>
    <row r="496" ht="12.75">
      <c r="I496" s="437"/>
    </row>
    <row r="497" ht="12.75">
      <c r="I497" s="437"/>
    </row>
    <row r="498" ht="12.75">
      <c r="I498" s="437"/>
    </row>
    <row r="499" ht="12.75">
      <c r="I499" s="437"/>
    </row>
    <row r="500" ht="12.75">
      <c r="I500" s="437"/>
    </row>
    <row r="501" ht="12.75">
      <c r="I501" s="437"/>
    </row>
    <row r="502" ht="12.75">
      <c r="I502" s="437"/>
    </row>
    <row r="503" ht="12.75">
      <c r="I503" s="437"/>
    </row>
    <row r="504" ht="12.75">
      <c r="I504" s="437"/>
    </row>
    <row r="505" ht="12.75">
      <c r="I505" s="437"/>
    </row>
    <row r="506" ht="12.75">
      <c r="I506" s="437"/>
    </row>
    <row r="507" ht="12.75">
      <c r="I507" s="437"/>
    </row>
    <row r="508" ht="12.75">
      <c r="I508" s="437"/>
    </row>
    <row r="509" ht="12.75">
      <c r="I509" s="437"/>
    </row>
    <row r="510" ht="12.75">
      <c r="I510" s="437"/>
    </row>
    <row r="511" ht="12.75">
      <c r="I511" s="437"/>
    </row>
    <row r="512" ht="12.75">
      <c r="I512" s="437"/>
    </row>
    <row r="513" ht="12.75">
      <c r="I513" s="437"/>
    </row>
    <row r="514" ht="12.75">
      <c r="I514" s="437"/>
    </row>
    <row r="515" ht="12.75">
      <c r="I515" s="437"/>
    </row>
    <row r="516" ht="12.75">
      <c r="I516" s="437"/>
    </row>
    <row r="517" ht="12.75">
      <c r="I517" s="437"/>
    </row>
    <row r="518" ht="12.75">
      <c r="I518" s="437"/>
    </row>
    <row r="519" ht="12.75">
      <c r="I519" s="437"/>
    </row>
    <row r="520" ht="12.75">
      <c r="I520" s="437"/>
    </row>
    <row r="521" ht="12.75">
      <c r="I521" s="437"/>
    </row>
    <row r="522" ht="12.75">
      <c r="I522" s="437"/>
    </row>
    <row r="523" ht="12.75">
      <c r="I523" s="437"/>
    </row>
    <row r="524" ht="12.75">
      <c r="I524" s="437"/>
    </row>
    <row r="525" ht="12.75">
      <c r="I525" s="437"/>
    </row>
    <row r="526" ht="12.75">
      <c r="I526" s="437"/>
    </row>
    <row r="527" ht="12.75">
      <c r="I527" s="437"/>
    </row>
    <row r="528" ht="12.75">
      <c r="I528" s="437"/>
    </row>
    <row r="529" ht="12.75">
      <c r="I529" s="437"/>
    </row>
    <row r="530" ht="12.75">
      <c r="I530" s="437"/>
    </row>
    <row r="531" ht="12.75">
      <c r="I531" s="437"/>
    </row>
    <row r="532" ht="12.75">
      <c r="I532" s="437"/>
    </row>
    <row r="533" ht="12.75">
      <c r="I533" s="437"/>
    </row>
    <row r="534" ht="12.75">
      <c r="I534" s="437"/>
    </row>
    <row r="535" ht="12.75">
      <c r="I535" s="437"/>
    </row>
    <row r="536" ht="12.75">
      <c r="I536" s="437"/>
    </row>
    <row r="537" ht="12.75">
      <c r="I537" s="437"/>
    </row>
    <row r="538" ht="12.75">
      <c r="I538" s="437"/>
    </row>
    <row r="539" ht="12.75">
      <c r="I539" s="437"/>
    </row>
    <row r="540" ht="12.75">
      <c r="I540" s="437"/>
    </row>
    <row r="541" ht="12.75">
      <c r="I541" s="437"/>
    </row>
    <row r="542" ht="12.75">
      <c r="I542" s="437"/>
    </row>
    <row r="543" ht="12.75">
      <c r="I543" s="437"/>
    </row>
    <row r="544" ht="12.75">
      <c r="I544" s="437"/>
    </row>
    <row r="545" ht="12.75">
      <c r="I545" s="437"/>
    </row>
    <row r="546" ht="12.75">
      <c r="I546" s="437"/>
    </row>
    <row r="547" ht="12.75">
      <c r="I547" s="437"/>
    </row>
    <row r="548" ht="12.75">
      <c r="I548" s="437"/>
    </row>
    <row r="549" ht="12.75">
      <c r="I549" s="437"/>
    </row>
    <row r="550" ht="12.75">
      <c r="I550" s="437"/>
    </row>
    <row r="551" ht="12.75">
      <c r="I551" s="437"/>
    </row>
    <row r="552" ht="12.75">
      <c r="I552" s="437"/>
    </row>
    <row r="553" ht="12.75">
      <c r="I553" s="437"/>
    </row>
    <row r="554" ht="12.75">
      <c r="I554" s="437"/>
    </row>
    <row r="555" ht="12.75">
      <c r="I555" s="437"/>
    </row>
    <row r="556" ht="12.75">
      <c r="I556" s="437"/>
    </row>
    <row r="557" ht="12.75">
      <c r="I557" s="437"/>
    </row>
    <row r="558" ht="12.75">
      <c r="I558" s="437"/>
    </row>
    <row r="559" ht="12.75">
      <c r="I559" s="437"/>
    </row>
    <row r="560" ht="12.75">
      <c r="I560" s="437"/>
    </row>
    <row r="561" ht="12.75">
      <c r="I561" s="437"/>
    </row>
    <row r="562" ht="12.75">
      <c r="I562" s="437"/>
    </row>
    <row r="563" ht="12.75">
      <c r="I563" s="437"/>
    </row>
    <row r="564" ht="12.75">
      <c r="I564" s="437"/>
    </row>
    <row r="565" ht="12.75">
      <c r="I565" s="437"/>
    </row>
    <row r="566" ht="12.75">
      <c r="I566" s="437"/>
    </row>
    <row r="567" ht="12.75">
      <c r="I567" s="437"/>
    </row>
    <row r="568" ht="12.75">
      <c r="I568" s="437"/>
    </row>
    <row r="569" ht="12.75">
      <c r="I569" s="437"/>
    </row>
    <row r="570" ht="12.75">
      <c r="I570" s="437"/>
    </row>
    <row r="571" ht="12.75">
      <c r="I571" s="437"/>
    </row>
    <row r="572" ht="12.75">
      <c r="I572" s="437"/>
    </row>
    <row r="573" ht="12.75">
      <c r="I573" s="437"/>
    </row>
    <row r="574" ht="12.75">
      <c r="I574" s="437"/>
    </row>
    <row r="575" ht="12.75">
      <c r="I575" s="437"/>
    </row>
    <row r="576" ht="12.75">
      <c r="I576" s="437"/>
    </row>
    <row r="577" ht="12.75">
      <c r="I577" s="437"/>
    </row>
    <row r="578" ht="12.75">
      <c r="I578" s="437"/>
    </row>
    <row r="579" ht="12.75">
      <c r="I579" s="437"/>
    </row>
    <row r="580" ht="12.75">
      <c r="I580" s="437"/>
    </row>
    <row r="581" ht="12.75">
      <c r="I581" s="437"/>
    </row>
    <row r="582" ht="12.75">
      <c r="I582" s="437"/>
    </row>
    <row r="583" ht="12.75">
      <c r="I583" s="437"/>
    </row>
    <row r="584" ht="12.75">
      <c r="I584" s="437"/>
    </row>
    <row r="585" ht="12.75">
      <c r="I585" s="437"/>
    </row>
    <row r="586" ht="12.75">
      <c r="I586" s="437"/>
    </row>
    <row r="587" ht="12.75">
      <c r="I587" s="437"/>
    </row>
    <row r="588" ht="12.75">
      <c r="I588" s="437"/>
    </row>
    <row r="589" ht="12.75">
      <c r="I589" s="437"/>
    </row>
    <row r="590" ht="12.75">
      <c r="I590" s="437"/>
    </row>
    <row r="591" ht="12.75">
      <c r="I591" s="437"/>
    </row>
    <row r="592" ht="12.75">
      <c r="I592" s="437"/>
    </row>
    <row r="593" ht="12.75">
      <c r="I593" s="437"/>
    </row>
    <row r="594" ht="12.75">
      <c r="I594" s="437"/>
    </row>
    <row r="595" ht="12.75">
      <c r="I595" s="437"/>
    </row>
    <row r="596" ht="12.75">
      <c r="I596" s="437"/>
    </row>
    <row r="597" ht="12.75">
      <c r="I597" s="437"/>
    </row>
    <row r="598" ht="12.75">
      <c r="I598" s="437"/>
    </row>
    <row r="599" ht="12.75">
      <c r="I599" s="437"/>
    </row>
    <row r="600" ht="12.75">
      <c r="I600" s="437"/>
    </row>
    <row r="601" ht="12.75">
      <c r="I601" s="437"/>
    </row>
    <row r="602" ht="12.75">
      <c r="I602" s="437"/>
    </row>
    <row r="603" ht="12.75">
      <c r="I603" s="437"/>
    </row>
    <row r="604" ht="12.75">
      <c r="I604" s="437"/>
    </row>
    <row r="605" ht="12.75">
      <c r="I605" s="437"/>
    </row>
    <row r="606" ht="12.75">
      <c r="I606" s="437"/>
    </row>
    <row r="607" ht="12.75">
      <c r="I607" s="437"/>
    </row>
    <row r="608" ht="12.75">
      <c r="I608" s="437"/>
    </row>
    <row r="609" ht="12.75">
      <c r="I609" s="437"/>
    </row>
    <row r="610" ht="12.75">
      <c r="I610" s="437"/>
    </row>
    <row r="611" ht="12.75">
      <c r="I611" s="437"/>
    </row>
    <row r="612" ht="12.75">
      <c r="I612" s="437"/>
    </row>
    <row r="613" ht="12.75">
      <c r="I613" s="437"/>
    </row>
    <row r="614" ht="12.75">
      <c r="I614" s="437"/>
    </row>
    <row r="615" ht="12.75">
      <c r="I615" s="437"/>
    </row>
    <row r="616" ht="12.75">
      <c r="I616" s="437"/>
    </row>
    <row r="617" ht="12.75">
      <c r="I617" s="437"/>
    </row>
    <row r="618" ht="12.75">
      <c r="I618" s="437"/>
    </row>
    <row r="619" ht="12.75">
      <c r="I619" s="437"/>
    </row>
    <row r="620" ht="12.75">
      <c r="I620" s="437"/>
    </row>
    <row r="621" ht="12.75">
      <c r="I621" s="437"/>
    </row>
    <row r="622" ht="12.75">
      <c r="I622" s="437"/>
    </row>
    <row r="623" ht="12.75">
      <c r="I623" s="437"/>
    </row>
    <row r="624" ht="12.75">
      <c r="I624" s="437"/>
    </row>
    <row r="625" ht="12.75">
      <c r="I625" s="437"/>
    </row>
    <row r="626" ht="12.75">
      <c r="I626" s="437"/>
    </row>
    <row r="627" ht="12.75">
      <c r="I627" s="437"/>
    </row>
    <row r="628" ht="12.75">
      <c r="I628" s="437"/>
    </row>
    <row r="629" ht="12.75">
      <c r="I629" s="437"/>
    </row>
    <row r="630" ht="12.75">
      <c r="I630" s="437"/>
    </row>
    <row r="631" ht="12.75">
      <c r="I631" s="437"/>
    </row>
    <row r="632" ht="12.75">
      <c r="I632" s="437"/>
    </row>
    <row r="633" ht="12.75">
      <c r="I633" s="437"/>
    </row>
    <row r="634" ht="12.75">
      <c r="I634" s="437"/>
    </row>
    <row r="635" ht="12.75">
      <c r="I635" s="437"/>
    </row>
    <row r="636" ht="12.75">
      <c r="I636" s="437"/>
    </row>
    <row r="637" ht="12.75">
      <c r="I637" s="437"/>
    </row>
    <row r="638" ht="12.75">
      <c r="I638" s="437"/>
    </row>
    <row r="639" ht="12.75">
      <c r="I639" s="437"/>
    </row>
    <row r="640" ht="12.75">
      <c r="I640" s="437"/>
    </row>
    <row r="641" ht="12.75">
      <c r="I641" s="437"/>
    </row>
    <row r="642" ht="12.75">
      <c r="I642" s="437"/>
    </row>
    <row r="643" ht="12.75">
      <c r="I643" s="437"/>
    </row>
    <row r="644" ht="12.75">
      <c r="I644" s="437"/>
    </row>
    <row r="645" ht="12.75">
      <c r="I645" s="437"/>
    </row>
    <row r="646" ht="12.75">
      <c r="I646" s="437"/>
    </row>
    <row r="647" ht="12.75">
      <c r="I647" s="437"/>
    </row>
    <row r="648" ht="12.75">
      <c r="I648" s="437"/>
    </row>
    <row r="649" ht="12.75">
      <c r="I649" s="437"/>
    </row>
    <row r="650" ht="12.75">
      <c r="I650" s="437"/>
    </row>
    <row r="651" ht="12.75">
      <c r="I651" s="437"/>
    </row>
    <row r="652" ht="12.75">
      <c r="I652" s="437"/>
    </row>
    <row r="653" ht="12.75">
      <c r="I653" s="437"/>
    </row>
    <row r="654" ht="12.75">
      <c r="I654" s="437"/>
    </row>
    <row r="655" ht="12.75">
      <c r="I655" s="437"/>
    </row>
    <row r="656" ht="12.75">
      <c r="I656" s="437"/>
    </row>
    <row r="657" ht="12.75">
      <c r="I657" s="437"/>
    </row>
    <row r="658" ht="12.75">
      <c r="I658" s="437"/>
    </row>
    <row r="659" ht="12.75">
      <c r="I659" s="437"/>
    </row>
    <row r="660" ht="12.75">
      <c r="I660" s="437"/>
    </row>
    <row r="661" ht="12.75">
      <c r="I661" s="437"/>
    </row>
    <row r="662" ht="12.75">
      <c r="I662" s="437"/>
    </row>
    <row r="663" ht="12.75">
      <c r="I663" s="437"/>
    </row>
    <row r="664" ht="12.75">
      <c r="I664" s="437"/>
    </row>
    <row r="665" ht="12.75">
      <c r="I665" s="437"/>
    </row>
    <row r="666" ht="12.75">
      <c r="I666" s="437"/>
    </row>
    <row r="667" ht="12.75">
      <c r="I667" s="437"/>
    </row>
    <row r="668" ht="12.75">
      <c r="I668" s="437"/>
    </row>
    <row r="669" ht="12.75">
      <c r="I669" s="437"/>
    </row>
    <row r="670" ht="12.75">
      <c r="I670" s="437"/>
    </row>
    <row r="671" ht="12.75">
      <c r="I671" s="437"/>
    </row>
    <row r="672" ht="12.75">
      <c r="I672" s="437"/>
    </row>
    <row r="673" ht="12.75">
      <c r="I673" s="437"/>
    </row>
    <row r="674" ht="12.75">
      <c r="I674" s="437"/>
    </row>
    <row r="675" ht="12.75">
      <c r="I675" s="437"/>
    </row>
    <row r="676" ht="12.75">
      <c r="I676" s="437"/>
    </row>
    <row r="677" ht="12.75">
      <c r="I677" s="437"/>
    </row>
    <row r="678" ht="12.75">
      <c r="I678" s="437"/>
    </row>
    <row r="679" ht="12.75">
      <c r="I679" s="437"/>
    </row>
    <row r="680" ht="12.75">
      <c r="I680" s="437"/>
    </row>
    <row r="681" ht="12.75">
      <c r="I681" s="437"/>
    </row>
    <row r="682" ht="12.75">
      <c r="I682" s="437"/>
    </row>
    <row r="683" ht="12.75">
      <c r="I683" s="437"/>
    </row>
    <row r="684" ht="12.75">
      <c r="I684" s="437"/>
    </row>
    <row r="685" ht="12.75">
      <c r="I685" s="437"/>
    </row>
    <row r="686" ht="12.75">
      <c r="I686" s="437"/>
    </row>
    <row r="687" ht="12.75">
      <c r="I687" s="437"/>
    </row>
    <row r="688" ht="12.75">
      <c r="I688" s="437"/>
    </row>
    <row r="689" ht="12.75">
      <c r="I689" s="437"/>
    </row>
    <row r="690" ht="12.75">
      <c r="I690" s="437"/>
    </row>
    <row r="691" ht="12.75">
      <c r="I691" s="437"/>
    </row>
    <row r="692" ht="12.75">
      <c r="I692" s="437"/>
    </row>
    <row r="693" ht="12.75">
      <c r="I693" s="437"/>
    </row>
    <row r="694" ht="12.75">
      <c r="I694" s="437"/>
    </row>
    <row r="695" ht="12.75">
      <c r="I695" s="437"/>
    </row>
    <row r="696" ht="12.75">
      <c r="I696" s="437"/>
    </row>
    <row r="697" ht="12.75">
      <c r="I697" s="437"/>
    </row>
    <row r="698" ht="12.75">
      <c r="I698" s="437"/>
    </row>
    <row r="699" ht="12.75">
      <c r="I699" s="437"/>
    </row>
    <row r="700" ht="12.75">
      <c r="I700" s="437"/>
    </row>
    <row r="701" ht="12.75">
      <c r="I701" s="437"/>
    </row>
    <row r="702" ht="12.75">
      <c r="I702" s="437"/>
    </row>
    <row r="703" ht="12.75">
      <c r="I703" s="437"/>
    </row>
    <row r="704" ht="12.75">
      <c r="I704" s="437"/>
    </row>
    <row r="705" ht="12.75">
      <c r="I705" s="437"/>
    </row>
    <row r="706" ht="12.75">
      <c r="I706" s="437"/>
    </row>
    <row r="707" ht="12.75">
      <c r="I707" s="437"/>
    </row>
    <row r="708" ht="12.75">
      <c r="I708" s="437"/>
    </row>
    <row r="709" ht="12.75">
      <c r="I709" s="437"/>
    </row>
    <row r="710" ht="12.75">
      <c r="I710" s="437"/>
    </row>
    <row r="711" ht="12.75">
      <c r="I711" s="437"/>
    </row>
    <row r="712" ht="12.75">
      <c r="I712" s="437"/>
    </row>
    <row r="713" ht="12.75">
      <c r="I713" s="437"/>
    </row>
    <row r="714" ht="12.75">
      <c r="I714" s="437"/>
    </row>
    <row r="715" ht="12.75">
      <c r="I715" s="437"/>
    </row>
    <row r="716" ht="12.75">
      <c r="I716" s="437"/>
    </row>
    <row r="717" ht="12.75">
      <c r="I717" s="437"/>
    </row>
    <row r="718" ht="12.75">
      <c r="I718" s="437"/>
    </row>
    <row r="719" ht="12.75">
      <c r="I719" s="437"/>
    </row>
    <row r="720" ht="12.75">
      <c r="I720" s="437"/>
    </row>
    <row r="721" ht="12.75">
      <c r="I721" s="437"/>
    </row>
    <row r="722" ht="12.75">
      <c r="I722" s="437"/>
    </row>
    <row r="723" ht="12.75">
      <c r="I723" s="437"/>
    </row>
    <row r="724" ht="12.75">
      <c r="I724" s="437"/>
    </row>
    <row r="725" ht="12.75">
      <c r="I725" s="437"/>
    </row>
    <row r="726" ht="12.75">
      <c r="I726" s="437"/>
    </row>
    <row r="727" ht="12.75">
      <c r="I727" s="437"/>
    </row>
    <row r="728" ht="12.75">
      <c r="I728" s="437"/>
    </row>
    <row r="729" ht="12.75">
      <c r="I729" s="437"/>
    </row>
    <row r="730" ht="12.75">
      <c r="I730" s="437"/>
    </row>
    <row r="731" ht="12.75">
      <c r="I731" s="437"/>
    </row>
    <row r="732" ht="12.75">
      <c r="I732" s="437"/>
    </row>
    <row r="733" ht="12.75">
      <c r="I733" s="437"/>
    </row>
    <row r="734" ht="12.75">
      <c r="I734" s="437"/>
    </row>
    <row r="735" ht="12.75">
      <c r="I735" s="437"/>
    </row>
    <row r="736" ht="12.75">
      <c r="I736" s="437"/>
    </row>
    <row r="737" ht="12.75">
      <c r="I737" s="437"/>
    </row>
    <row r="738" ht="12.75">
      <c r="I738" s="437"/>
    </row>
    <row r="739" ht="12.75">
      <c r="I739" s="437"/>
    </row>
    <row r="740" ht="12.75">
      <c r="I740" s="437"/>
    </row>
    <row r="741" ht="12.75">
      <c r="I741" s="437"/>
    </row>
    <row r="742" ht="12.75">
      <c r="I742" s="437"/>
    </row>
    <row r="743" ht="12.75">
      <c r="I743" s="437"/>
    </row>
    <row r="744" ht="12.75">
      <c r="I744" s="437"/>
    </row>
    <row r="745" ht="12.75">
      <c r="I745" s="437"/>
    </row>
    <row r="746" ht="12.75">
      <c r="I746" s="437"/>
    </row>
    <row r="747" ht="12.75">
      <c r="I747" s="437"/>
    </row>
    <row r="748" ht="12.75">
      <c r="I748" s="437"/>
    </row>
    <row r="749" ht="12.75">
      <c r="I749" s="437"/>
    </row>
    <row r="750" ht="12.75">
      <c r="I750" s="437"/>
    </row>
    <row r="751" ht="12.75">
      <c r="I751" s="437"/>
    </row>
    <row r="752" ht="12.75">
      <c r="I752" s="437"/>
    </row>
    <row r="753" ht="12.75">
      <c r="I753" s="437"/>
    </row>
    <row r="754" ht="12.75">
      <c r="I754" s="437"/>
    </row>
    <row r="755" ht="12.75">
      <c r="I755" s="437"/>
    </row>
    <row r="756" ht="12.75">
      <c r="I756" s="437"/>
    </row>
    <row r="757" ht="12.75">
      <c r="I757" s="437"/>
    </row>
    <row r="758" ht="12.75">
      <c r="I758" s="437"/>
    </row>
    <row r="759" ht="12.75">
      <c r="I759" s="437"/>
    </row>
    <row r="760" ht="12.75">
      <c r="I760" s="437"/>
    </row>
    <row r="761" ht="12.75">
      <c r="I761" s="437"/>
    </row>
    <row r="762" ht="12.75">
      <c r="I762" s="437"/>
    </row>
    <row r="763" ht="12.75">
      <c r="I763" s="437"/>
    </row>
    <row r="764" ht="12.75">
      <c r="I764" s="437"/>
    </row>
    <row r="765" ht="12.75">
      <c r="I765" s="437"/>
    </row>
    <row r="766" ht="12.75">
      <c r="I766" s="437"/>
    </row>
    <row r="767" ht="12.75">
      <c r="I767" s="437"/>
    </row>
    <row r="768" ht="12.75">
      <c r="I768" s="437"/>
    </row>
    <row r="769" ht="12.75">
      <c r="I769" s="437"/>
    </row>
    <row r="770" ht="12.75">
      <c r="I770" s="437"/>
    </row>
    <row r="771" ht="12.75">
      <c r="I771" s="437"/>
    </row>
    <row r="772" ht="12.75">
      <c r="I772" s="437"/>
    </row>
    <row r="773" ht="12.75">
      <c r="I773" s="437"/>
    </row>
    <row r="774" ht="12.75">
      <c r="I774" s="437"/>
    </row>
    <row r="775" ht="12.75">
      <c r="I775" s="437"/>
    </row>
    <row r="776" ht="12.75">
      <c r="I776" s="437"/>
    </row>
    <row r="777" ht="12.75">
      <c r="I777" s="437"/>
    </row>
    <row r="778" ht="12.75">
      <c r="I778" s="437"/>
    </row>
    <row r="779" ht="12.75">
      <c r="I779" s="437"/>
    </row>
    <row r="780" ht="12.75">
      <c r="I780" s="437"/>
    </row>
  </sheetData>
  <mergeCells count="10">
    <mergeCell ref="A1:I1"/>
    <mergeCell ref="A2:I2"/>
    <mergeCell ref="H3:I3"/>
    <mergeCell ref="B4:B5"/>
    <mergeCell ref="C4:C5"/>
    <mergeCell ref="D4:D5"/>
    <mergeCell ref="E4:E5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9"/>
  <sheetViews>
    <sheetView workbookViewId="0" topLeftCell="A1">
      <selection activeCell="A2" sqref="A2:Q2"/>
    </sheetView>
  </sheetViews>
  <sheetFormatPr defaultColWidth="9.140625" defaultRowHeight="12.75"/>
  <cols>
    <col min="1" max="1" width="49.28125" style="100" customWidth="1"/>
    <col min="2" max="4" width="8.421875" style="100" bestFit="1" customWidth="1"/>
    <col min="5" max="5" width="9.8515625" style="100" customWidth="1"/>
    <col min="6" max="8" width="11.140625" style="100" customWidth="1"/>
    <col min="9" max="9" width="9.140625" style="100" customWidth="1"/>
    <col min="10" max="10" width="53.7109375" style="100" customWidth="1"/>
    <col min="11" max="16384" width="9.140625" style="100" customWidth="1"/>
  </cols>
  <sheetData>
    <row r="1" spans="1:17" ht="12.75">
      <c r="A1" s="1753" t="s">
        <v>521</v>
      </c>
      <c r="B1" s="1753"/>
      <c r="C1" s="1753"/>
      <c r="D1" s="1753"/>
      <c r="E1" s="1753"/>
      <c r="F1" s="1753"/>
      <c r="G1" s="1753"/>
      <c r="H1" s="1753"/>
      <c r="I1" s="1753"/>
      <c r="J1" s="1753"/>
      <c r="K1" s="1753"/>
      <c r="L1" s="1753"/>
      <c r="M1" s="1753"/>
      <c r="N1" s="1753"/>
      <c r="O1" s="1753"/>
      <c r="P1" s="1753"/>
      <c r="Q1" s="1753"/>
    </row>
    <row r="2" spans="1:17" s="351" customFormat="1" ht="18.75">
      <c r="A2" s="1754" t="s">
        <v>722</v>
      </c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</row>
    <row r="3" spans="1:17" ht="13.5" thickBot="1">
      <c r="A3" s="352"/>
      <c r="B3" s="352"/>
      <c r="C3" s="352"/>
      <c r="D3" s="352"/>
      <c r="E3" s="352"/>
      <c r="F3" s="352"/>
      <c r="Q3" s="743" t="s">
        <v>1952</v>
      </c>
    </row>
    <row r="4" spans="1:17" ht="13.5" thickTop="1">
      <c r="A4" s="744"/>
      <c r="B4" s="745">
        <v>2009</v>
      </c>
      <c r="C4" s="745">
        <v>2010</v>
      </c>
      <c r="D4" s="745">
        <v>2011</v>
      </c>
      <c r="E4" s="1747" t="s">
        <v>1988</v>
      </c>
      <c r="F4" s="1748"/>
      <c r="G4" s="1748"/>
      <c r="H4" s="1749"/>
      <c r="J4" s="744"/>
      <c r="K4" s="745">
        <v>2009</v>
      </c>
      <c r="L4" s="745">
        <v>2010</v>
      </c>
      <c r="M4" s="745">
        <v>2011</v>
      </c>
      <c r="N4" s="1747" t="s">
        <v>1988</v>
      </c>
      <c r="O4" s="1748"/>
      <c r="P4" s="1748"/>
      <c r="Q4" s="1749"/>
    </row>
    <row r="5" spans="1:17" ht="12.75">
      <c r="A5" s="456" t="s">
        <v>280</v>
      </c>
      <c r="B5" s="306" t="s">
        <v>1413</v>
      </c>
      <c r="C5" s="306" t="s">
        <v>1413</v>
      </c>
      <c r="D5" s="306" t="s">
        <v>1413</v>
      </c>
      <c r="E5" s="1755" t="s">
        <v>31</v>
      </c>
      <c r="F5" s="1756"/>
      <c r="G5" s="1755" t="s">
        <v>1686</v>
      </c>
      <c r="H5" s="1757"/>
      <c r="J5" s="456" t="s">
        <v>280</v>
      </c>
      <c r="K5" s="306" t="s">
        <v>1413</v>
      </c>
      <c r="L5" s="306" t="s">
        <v>1413</v>
      </c>
      <c r="M5" s="306" t="s">
        <v>1413</v>
      </c>
      <c r="N5" s="1755" t="s">
        <v>31</v>
      </c>
      <c r="O5" s="1756"/>
      <c r="P5" s="1755" t="s">
        <v>1686</v>
      </c>
      <c r="Q5" s="1757"/>
    </row>
    <row r="6" spans="1:17" ht="12.75">
      <c r="A6" s="746"/>
      <c r="B6" s="747"/>
      <c r="C6" s="747"/>
      <c r="D6" s="306"/>
      <c r="E6" s="292" t="s">
        <v>726</v>
      </c>
      <c r="F6" s="292" t="s">
        <v>1992</v>
      </c>
      <c r="G6" s="292" t="s">
        <v>726</v>
      </c>
      <c r="H6" s="316" t="s">
        <v>1992</v>
      </c>
      <c r="J6" s="746"/>
      <c r="K6" s="747"/>
      <c r="L6" s="747"/>
      <c r="M6" s="306"/>
      <c r="N6" s="292" t="s">
        <v>726</v>
      </c>
      <c r="O6" s="292" t="s">
        <v>1992</v>
      </c>
      <c r="P6" s="292" t="s">
        <v>726</v>
      </c>
      <c r="Q6" s="316" t="s">
        <v>1992</v>
      </c>
    </row>
    <row r="7" spans="1:17" s="352" customFormat="1" ht="12.75">
      <c r="A7" s="748" t="s">
        <v>554</v>
      </c>
      <c r="B7" s="202">
        <v>13376.255219329998</v>
      </c>
      <c r="C7" s="202">
        <v>14290.870771449143</v>
      </c>
      <c r="D7" s="749">
        <v>12520.20552752</v>
      </c>
      <c r="E7" s="749">
        <v>914.6155521191449</v>
      </c>
      <c r="F7" s="749">
        <v>6.837605421863032</v>
      </c>
      <c r="G7" s="749">
        <v>-1770.665243929143</v>
      </c>
      <c r="H7" s="750">
        <v>-12.390184420858711</v>
      </c>
      <c r="I7" s="355"/>
      <c r="J7" s="748" t="s">
        <v>619</v>
      </c>
      <c r="K7" s="202">
        <v>6977.660469810001</v>
      </c>
      <c r="L7" s="202">
        <v>10546.397792374953</v>
      </c>
      <c r="M7" s="764">
        <v>12013.772920699997</v>
      </c>
      <c r="N7" s="764">
        <v>3568.7373225649526</v>
      </c>
      <c r="O7" s="764">
        <v>51.14518452145506</v>
      </c>
      <c r="P7" s="764">
        <v>1467.375128325044</v>
      </c>
      <c r="Q7" s="765">
        <v>13.913519641615988</v>
      </c>
    </row>
    <row r="8" spans="1:17" s="84" customFormat="1" ht="12.75">
      <c r="A8" s="751" t="s">
        <v>555</v>
      </c>
      <c r="B8" s="281">
        <v>746.10944347</v>
      </c>
      <c r="C8" s="281">
        <v>741.6803736830632</v>
      </c>
      <c r="D8" s="752">
        <v>1114.0307567700002</v>
      </c>
      <c r="E8" s="752">
        <v>-4.429069786936793</v>
      </c>
      <c r="F8" s="752">
        <v>-0.5936219981800672</v>
      </c>
      <c r="G8" s="752">
        <v>372.350383086937</v>
      </c>
      <c r="H8" s="753">
        <v>50.20361820252921</v>
      </c>
      <c r="J8" s="751" t="s">
        <v>620</v>
      </c>
      <c r="K8" s="281">
        <v>6234.48889921</v>
      </c>
      <c r="L8" s="281">
        <v>7226.027425065235</v>
      </c>
      <c r="M8" s="755">
        <v>7155.4550927499995</v>
      </c>
      <c r="N8" s="755">
        <v>991.5385258552342</v>
      </c>
      <c r="O8" s="755">
        <v>15.90408679660776</v>
      </c>
      <c r="P8" s="755">
        <v>-70.57233231523514</v>
      </c>
      <c r="Q8" s="756">
        <v>-0.9766408036376646</v>
      </c>
    </row>
    <row r="9" spans="1:17" s="84" customFormat="1" ht="12.75">
      <c r="A9" s="754" t="s">
        <v>556</v>
      </c>
      <c r="B9" s="282">
        <v>721.41223423</v>
      </c>
      <c r="C9" s="282">
        <v>885.7339237749632</v>
      </c>
      <c r="D9" s="755">
        <v>1147.7173062699999</v>
      </c>
      <c r="E9" s="755">
        <v>164.3216895449632</v>
      </c>
      <c r="F9" s="755">
        <v>22.777779714306078</v>
      </c>
      <c r="G9" s="755">
        <v>261.9833824950367</v>
      </c>
      <c r="H9" s="756">
        <v>29.578113185331535</v>
      </c>
      <c r="J9" s="754" t="s">
        <v>621</v>
      </c>
      <c r="K9" s="282">
        <v>0</v>
      </c>
      <c r="L9" s="282">
        <v>136.14212250995706</v>
      </c>
      <c r="M9" s="755">
        <v>83.3683953</v>
      </c>
      <c r="N9" s="755">
        <v>136.14212250995706</v>
      </c>
      <c r="O9" s="1302" t="s">
        <v>1636</v>
      </c>
      <c r="P9" s="755">
        <v>-52.77372720995706</v>
      </c>
      <c r="Q9" s="964">
        <v>-38.763702399378516</v>
      </c>
    </row>
    <row r="10" spans="1:17" s="84" customFormat="1" ht="12.75">
      <c r="A10" s="754" t="s">
        <v>557</v>
      </c>
      <c r="B10" s="282">
        <v>769.22578507</v>
      </c>
      <c r="C10" s="282">
        <v>893.5025933312778</v>
      </c>
      <c r="D10" s="755">
        <v>1194.5975953900002</v>
      </c>
      <c r="E10" s="755">
        <v>124.27680826127778</v>
      </c>
      <c r="F10" s="755">
        <v>16.15608975587948</v>
      </c>
      <c r="G10" s="755">
        <v>301.09500205872234</v>
      </c>
      <c r="H10" s="756">
        <v>33.6982795915722</v>
      </c>
      <c r="J10" s="754" t="s">
        <v>622</v>
      </c>
      <c r="K10" s="282">
        <v>451.44644139</v>
      </c>
      <c r="L10" s="282">
        <v>1744.399445865384</v>
      </c>
      <c r="M10" s="755">
        <v>3375.1487648899993</v>
      </c>
      <c r="N10" s="755">
        <v>1292.953004475384</v>
      </c>
      <c r="O10" s="755">
        <v>286.40230289431275</v>
      </c>
      <c r="P10" s="755">
        <v>1630.7493190246153</v>
      </c>
      <c r="Q10" s="756">
        <v>93.48485651551054</v>
      </c>
    </row>
    <row r="11" spans="1:17" s="84" customFormat="1" ht="12.75">
      <c r="A11" s="754" t="s">
        <v>558</v>
      </c>
      <c r="B11" s="282">
        <v>56.1373872</v>
      </c>
      <c r="C11" s="282">
        <v>157.0946017</v>
      </c>
      <c r="D11" s="755">
        <v>95.25252224999998</v>
      </c>
      <c r="E11" s="755">
        <v>100.95721449999999</v>
      </c>
      <c r="F11" s="755">
        <v>179.8395321469468</v>
      </c>
      <c r="G11" s="755">
        <v>-61.842079450000014</v>
      </c>
      <c r="H11" s="756">
        <v>-39.36613911666961</v>
      </c>
      <c r="J11" s="754" t="s">
        <v>623</v>
      </c>
      <c r="K11" s="282">
        <v>291.72512921</v>
      </c>
      <c r="L11" s="282">
        <v>1439.828798934378</v>
      </c>
      <c r="M11" s="755">
        <v>1399.8006677600001</v>
      </c>
      <c r="N11" s="755">
        <v>1148.103669724378</v>
      </c>
      <c r="O11" s="755">
        <v>393.5566582260074</v>
      </c>
      <c r="P11" s="755">
        <v>-40.028131174377904</v>
      </c>
      <c r="Q11" s="756">
        <v>-2.780061852075945</v>
      </c>
    </row>
    <row r="12" spans="1:17" s="84" customFormat="1" ht="12.75">
      <c r="A12" s="757" t="s">
        <v>559</v>
      </c>
      <c r="B12" s="353">
        <v>11083.370369359998</v>
      </c>
      <c r="C12" s="353">
        <v>11612.85927895984</v>
      </c>
      <c r="D12" s="755">
        <v>8968.607346839999</v>
      </c>
      <c r="E12" s="755">
        <v>529.4889095998424</v>
      </c>
      <c r="F12" s="755">
        <v>4.777327581361132</v>
      </c>
      <c r="G12" s="755">
        <v>-2644.2519321198415</v>
      </c>
      <c r="H12" s="756">
        <v>-22.770033362159936</v>
      </c>
      <c r="J12" s="748" t="s">
        <v>651</v>
      </c>
      <c r="K12" s="202">
        <v>18432.814599690002</v>
      </c>
      <c r="L12" s="202">
        <v>22276.011788368305</v>
      </c>
      <c r="M12" s="764">
        <v>19811.828443110007</v>
      </c>
      <c r="N12" s="764">
        <v>3843.197188678303</v>
      </c>
      <c r="O12" s="764">
        <v>20.849757739889256</v>
      </c>
      <c r="P12" s="764">
        <v>-2464.183345258298</v>
      </c>
      <c r="Q12" s="765">
        <v>-11.062049026859473</v>
      </c>
    </row>
    <row r="13" spans="1:17" s="352" customFormat="1" ht="12.75">
      <c r="A13" s="748" t="s">
        <v>560</v>
      </c>
      <c r="B13" s="202">
        <v>1709.3661756</v>
      </c>
      <c r="C13" s="202">
        <v>2019.7545935820049</v>
      </c>
      <c r="D13" s="758">
        <v>3876.241503309999</v>
      </c>
      <c r="E13" s="758">
        <v>310.38841798200497</v>
      </c>
      <c r="F13" s="758">
        <v>18.158099909345427</v>
      </c>
      <c r="G13" s="758">
        <v>1856.4869097279943</v>
      </c>
      <c r="H13" s="759">
        <v>91.91645933754468</v>
      </c>
      <c r="J13" s="754" t="s">
        <v>652</v>
      </c>
      <c r="K13" s="282">
        <v>3818.9523247999996</v>
      </c>
      <c r="L13" s="282">
        <v>4318.397210327535</v>
      </c>
      <c r="M13" s="755">
        <v>3389.3273062299995</v>
      </c>
      <c r="N13" s="755">
        <v>499.444885527535</v>
      </c>
      <c r="O13" s="755">
        <v>13.078060238777429</v>
      </c>
      <c r="P13" s="755">
        <v>-929.0699040975351</v>
      </c>
      <c r="Q13" s="756">
        <v>-21.51422990630981</v>
      </c>
    </row>
    <row r="14" spans="1:17" s="84" customFormat="1" ht="12.75">
      <c r="A14" s="751" t="s">
        <v>561</v>
      </c>
      <c r="B14" s="281">
        <v>1062.3656139199998</v>
      </c>
      <c r="C14" s="281">
        <v>1075.4058550534974</v>
      </c>
      <c r="D14" s="755">
        <v>1045.3965222900001</v>
      </c>
      <c r="E14" s="755">
        <v>13.040241133497602</v>
      </c>
      <c r="F14" s="755">
        <v>1.227472064478885</v>
      </c>
      <c r="G14" s="755">
        <v>-30.00933276349724</v>
      </c>
      <c r="H14" s="756">
        <v>-2.790512309606534</v>
      </c>
      <c r="J14" s="754" t="s">
        <v>653</v>
      </c>
      <c r="K14" s="282">
        <v>2504.6424484299996</v>
      </c>
      <c r="L14" s="282">
        <v>3787.7683331314693</v>
      </c>
      <c r="M14" s="755">
        <v>3697.68124551</v>
      </c>
      <c r="N14" s="755">
        <v>1283.1258847014697</v>
      </c>
      <c r="O14" s="755">
        <v>51.229902515857276</v>
      </c>
      <c r="P14" s="755">
        <v>-90.08708762146944</v>
      </c>
      <c r="Q14" s="756">
        <v>-2.3783684665580265</v>
      </c>
    </row>
    <row r="15" spans="1:17" s="84" customFormat="1" ht="12.75">
      <c r="A15" s="754" t="s">
        <v>562</v>
      </c>
      <c r="B15" s="282">
        <v>54.034304320000004</v>
      </c>
      <c r="C15" s="282">
        <v>46.32226246</v>
      </c>
      <c r="D15" s="755">
        <v>87.07977137999998</v>
      </c>
      <c r="E15" s="755">
        <v>-7.7120418600000065</v>
      </c>
      <c r="F15" s="755">
        <v>-14.272492182610572</v>
      </c>
      <c r="G15" s="755">
        <v>40.757508919999985</v>
      </c>
      <c r="H15" s="756">
        <v>87.98687014736107</v>
      </c>
      <c r="J15" s="754" t="s">
        <v>654</v>
      </c>
      <c r="K15" s="282">
        <v>90.63437810999999</v>
      </c>
      <c r="L15" s="282">
        <v>2.46973165</v>
      </c>
      <c r="M15" s="755">
        <v>0</v>
      </c>
      <c r="N15" s="755">
        <v>-88.16464645999999</v>
      </c>
      <c r="O15" s="755">
        <v>-97.27506085273453</v>
      </c>
      <c r="P15" s="755">
        <v>-2.46973165</v>
      </c>
      <c r="Q15" s="756">
        <v>-100</v>
      </c>
    </row>
    <row r="16" spans="1:17" s="84" customFormat="1" ht="12.75">
      <c r="A16" s="754" t="s">
        <v>563</v>
      </c>
      <c r="B16" s="282">
        <v>116.40138019000001</v>
      </c>
      <c r="C16" s="282">
        <v>44.088568620000004</v>
      </c>
      <c r="D16" s="755">
        <v>65.8698865</v>
      </c>
      <c r="E16" s="755">
        <v>-72.31281157000001</v>
      </c>
      <c r="F16" s="755">
        <v>-62.12367194612729</v>
      </c>
      <c r="G16" s="755">
        <v>21.781317880000003</v>
      </c>
      <c r="H16" s="756">
        <v>49.40354963150083</v>
      </c>
      <c r="J16" s="754" t="s">
        <v>655</v>
      </c>
      <c r="K16" s="282">
        <v>0</v>
      </c>
      <c r="L16" s="282">
        <v>0</v>
      </c>
      <c r="M16" s="755">
        <v>0</v>
      </c>
      <c r="N16" s="755">
        <v>0</v>
      </c>
      <c r="O16" s="1302" t="s">
        <v>1636</v>
      </c>
      <c r="P16" s="755">
        <v>0</v>
      </c>
      <c r="Q16" s="964" t="s">
        <v>1636</v>
      </c>
    </row>
    <row r="17" spans="1:17" s="84" customFormat="1" ht="12.75">
      <c r="A17" s="754" t="s">
        <v>564</v>
      </c>
      <c r="B17" s="282">
        <v>18.417001</v>
      </c>
      <c r="C17" s="282">
        <v>14.007960419358204</v>
      </c>
      <c r="D17" s="755">
        <v>13.947</v>
      </c>
      <c r="E17" s="755">
        <v>-4.409040580641795</v>
      </c>
      <c r="F17" s="755">
        <v>-23.94005723647295</v>
      </c>
      <c r="G17" s="755">
        <v>-0.06096041935820473</v>
      </c>
      <c r="H17" s="756">
        <v>-0.43518412055163225</v>
      </c>
      <c r="J17" s="754" t="s">
        <v>656</v>
      </c>
      <c r="K17" s="282">
        <v>1527.2861295600003</v>
      </c>
      <c r="L17" s="282">
        <v>16.860428059999997</v>
      </c>
      <c r="M17" s="755">
        <v>0</v>
      </c>
      <c r="N17" s="755">
        <v>-1510.4257015000003</v>
      </c>
      <c r="O17" s="755">
        <v>-98.89605308830656</v>
      </c>
      <c r="P17" s="755">
        <v>-16.860428059999997</v>
      </c>
      <c r="Q17" s="756">
        <v>-100</v>
      </c>
    </row>
    <row r="18" spans="1:17" s="84" customFormat="1" ht="12.75">
      <c r="A18" s="754" t="s">
        <v>565</v>
      </c>
      <c r="B18" s="282">
        <v>3.65</v>
      </c>
      <c r="C18" s="282">
        <v>6.355261304455981</v>
      </c>
      <c r="D18" s="755">
        <v>13.40805285</v>
      </c>
      <c r="E18" s="755">
        <v>2.705261304455981</v>
      </c>
      <c r="F18" s="755">
        <v>74.11674806728715</v>
      </c>
      <c r="G18" s="755">
        <v>7.05279154554402</v>
      </c>
      <c r="H18" s="756">
        <v>110.97563432362674</v>
      </c>
      <c r="J18" s="754" t="s">
        <v>657</v>
      </c>
      <c r="K18" s="282">
        <v>2765.70155271</v>
      </c>
      <c r="L18" s="282">
        <v>5461.622939834559</v>
      </c>
      <c r="M18" s="755">
        <v>5599.047526350004</v>
      </c>
      <c r="N18" s="755">
        <v>2695.9213871245584</v>
      </c>
      <c r="O18" s="755">
        <v>97.47694520701023</v>
      </c>
      <c r="P18" s="755">
        <v>137.4245865154453</v>
      </c>
      <c r="Q18" s="756">
        <v>2.5161859035184166</v>
      </c>
    </row>
    <row r="19" spans="1:17" s="84" customFormat="1" ht="12.75">
      <c r="A19" s="754" t="s">
        <v>566</v>
      </c>
      <c r="B19" s="282">
        <v>173.79593448000003</v>
      </c>
      <c r="C19" s="282">
        <v>345.9447235550982</v>
      </c>
      <c r="D19" s="755">
        <v>523.3103822800001</v>
      </c>
      <c r="E19" s="755">
        <v>172.1487890750982</v>
      </c>
      <c r="F19" s="755">
        <v>99.05225320153195</v>
      </c>
      <c r="G19" s="755">
        <v>177.3656587249019</v>
      </c>
      <c r="H19" s="756">
        <v>51.269941886150214</v>
      </c>
      <c r="J19" s="754" t="s">
        <v>658</v>
      </c>
      <c r="K19" s="282">
        <v>762.0771883</v>
      </c>
      <c r="L19" s="282">
        <v>1091.397192783338</v>
      </c>
      <c r="M19" s="755">
        <v>1170.8344964100002</v>
      </c>
      <c r="N19" s="755">
        <v>329.3200044833379</v>
      </c>
      <c r="O19" s="755">
        <v>43.213470963219216</v>
      </c>
      <c r="P19" s="755">
        <v>79.43730362666224</v>
      </c>
      <c r="Q19" s="756">
        <v>7.27849623875952</v>
      </c>
    </row>
    <row r="20" spans="1:17" s="84" customFormat="1" ht="12.75">
      <c r="A20" s="757" t="s">
        <v>567</v>
      </c>
      <c r="B20" s="353">
        <v>280.70194168999996</v>
      </c>
      <c r="C20" s="353">
        <v>487.62996216959516</v>
      </c>
      <c r="D20" s="755">
        <v>2127.2298880099997</v>
      </c>
      <c r="E20" s="755">
        <v>206.9280204795952</v>
      </c>
      <c r="F20" s="755">
        <v>73.71805810596109</v>
      </c>
      <c r="G20" s="755">
        <v>1639.5999258404045</v>
      </c>
      <c r="H20" s="756">
        <v>336.23855239439945</v>
      </c>
      <c r="J20" s="757" t="s">
        <v>659</v>
      </c>
      <c r="K20" s="353">
        <v>6963.520577780002</v>
      </c>
      <c r="L20" s="353">
        <v>7597.495952581402</v>
      </c>
      <c r="M20" s="755">
        <v>5954.93786861</v>
      </c>
      <c r="N20" s="755">
        <v>633.9753748014</v>
      </c>
      <c r="O20" s="755">
        <v>9.104236394796636</v>
      </c>
      <c r="P20" s="755">
        <v>-1642.558083971402</v>
      </c>
      <c r="Q20" s="756">
        <v>-21.619729634910957</v>
      </c>
    </row>
    <row r="21" spans="1:17" s="352" customFormat="1" ht="12.75">
      <c r="A21" s="748" t="s">
        <v>281</v>
      </c>
      <c r="B21" s="202">
        <v>87878.03042685952</v>
      </c>
      <c r="C21" s="202">
        <v>94713.70807512726</v>
      </c>
      <c r="D21" s="758">
        <v>114846.33736308702</v>
      </c>
      <c r="E21" s="758">
        <v>6835.677648267738</v>
      </c>
      <c r="F21" s="758">
        <v>7.778596783592049</v>
      </c>
      <c r="G21" s="758">
        <v>20132.62928795976</v>
      </c>
      <c r="H21" s="759">
        <v>21.256299322575867</v>
      </c>
      <c r="J21" s="748" t="s">
        <v>660</v>
      </c>
      <c r="K21" s="202">
        <v>68808.33648494998</v>
      </c>
      <c r="L21" s="202">
        <v>88584.1486379595</v>
      </c>
      <c r="M21" s="766">
        <v>109211.53595381002</v>
      </c>
      <c r="N21" s="766">
        <v>19775.812153009523</v>
      </c>
      <c r="O21" s="766">
        <v>28.74043053974276</v>
      </c>
      <c r="P21" s="766">
        <v>20627.387315850516</v>
      </c>
      <c r="Q21" s="767">
        <v>23.285641543109442</v>
      </c>
    </row>
    <row r="22" spans="1:17" s="84" customFormat="1" ht="12.75">
      <c r="A22" s="751" t="s">
        <v>568</v>
      </c>
      <c r="B22" s="281">
        <v>17877.220434752508</v>
      </c>
      <c r="C22" s="281">
        <v>18974.568644060248</v>
      </c>
      <c r="D22" s="755">
        <v>22998.826171775003</v>
      </c>
      <c r="E22" s="755">
        <v>1097.34820930774</v>
      </c>
      <c r="F22" s="755">
        <v>6.138248467164083</v>
      </c>
      <c r="G22" s="755">
        <v>4024.2575277147553</v>
      </c>
      <c r="H22" s="756">
        <v>21.208690448805008</v>
      </c>
      <c r="J22" s="751" t="s">
        <v>661</v>
      </c>
      <c r="K22" s="281">
        <v>28104.00931019999</v>
      </c>
      <c r="L22" s="281">
        <v>33324.01520557977</v>
      </c>
      <c r="M22" s="755">
        <v>39818.62648524001</v>
      </c>
      <c r="N22" s="755">
        <v>5220.005895379785</v>
      </c>
      <c r="O22" s="755">
        <v>18.573883312390063</v>
      </c>
      <c r="P22" s="755">
        <v>6494.611279660239</v>
      </c>
      <c r="Q22" s="756">
        <v>19.489281947551092</v>
      </c>
    </row>
    <row r="23" spans="1:17" s="84" customFormat="1" ht="12.75">
      <c r="A23" s="754" t="s">
        <v>569</v>
      </c>
      <c r="B23" s="282">
        <v>1787.68282697</v>
      </c>
      <c r="C23" s="282">
        <v>5465.721012240422</v>
      </c>
      <c r="D23" s="755">
        <v>7539.985193799999</v>
      </c>
      <c r="E23" s="755">
        <v>3678.038185270422</v>
      </c>
      <c r="F23" s="755">
        <v>205.74333040411008</v>
      </c>
      <c r="G23" s="755">
        <v>2074.264181559577</v>
      </c>
      <c r="H23" s="756">
        <v>37.950421854944395</v>
      </c>
      <c r="J23" s="754" t="s">
        <v>662</v>
      </c>
      <c r="K23" s="282">
        <v>10744.23880417</v>
      </c>
      <c r="L23" s="282">
        <v>12938.843452242358</v>
      </c>
      <c r="M23" s="755">
        <v>16331.48686854</v>
      </c>
      <c r="N23" s="755">
        <v>2194.604648072358</v>
      </c>
      <c r="O23" s="755">
        <v>20.425873699127006</v>
      </c>
      <c r="P23" s="755">
        <v>3392.643416297642</v>
      </c>
      <c r="Q23" s="756">
        <v>26.22060796098188</v>
      </c>
    </row>
    <row r="24" spans="1:17" s="84" customFormat="1" ht="12.75">
      <c r="A24" s="754" t="s">
        <v>282</v>
      </c>
      <c r="B24" s="282">
        <v>2357.0178607099997</v>
      </c>
      <c r="C24" s="282">
        <v>2587.4475962749475</v>
      </c>
      <c r="D24" s="760">
        <v>3559.093948600001</v>
      </c>
      <c r="E24" s="760">
        <v>230.4297355649478</v>
      </c>
      <c r="F24" s="760">
        <v>9.776325390064542</v>
      </c>
      <c r="G24" s="760">
        <v>971.6463523250536</v>
      </c>
      <c r="H24" s="761">
        <v>37.55231038201109</v>
      </c>
      <c r="J24" s="754" t="s">
        <v>663</v>
      </c>
      <c r="K24" s="282">
        <v>6574.487359270002</v>
      </c>
      <c r="L24" s="282">
        <v>9774.23962664854</v>
      </c>
      <c r="M24" s="755">
        <v>9257.689954409998</v>
      </c>
      <c r="N24" s="755">
        <v>3199.752267378537</v>
      </c>
      <c r="O24" s="755">
        <v>48.66922837515077</v>
      </c>
      <c r="P24" s="755">
        <v>-516.5496722385415</v>
      </c>
      <c r="Q24" s="756">
        <v>-5.284806716117514</v>
      </c>
    </row>
    <row r="25" spans="1:17" s="84" customFormat="1" ht="12.75">
      <c r="A25" s="754" t="s">
        <v>570</v>
      </c>
      <c r="B25" s="282">
        <v>1531.3638139299999</v>
      </c>
      <c r="C25" s="282">
        <v>1865.4052953049472</v>
      </c>
      <c r="D25" s="755">
        <v>2104.2937754699997</v>
      </c>
      <c r="E25" s="755">
        <v>334.04148137494735</v>
      </c>
      <c r="F25" s="755">
        <v>21.813332556009886</v>
      </c>
      <c r="G25" s="755">
        <v>238.88848016505244</v>
      </c>
      <c r="H25" s="756">
        <v>12.806250779190595</v>
      </c>
      <c r="J25" s="754" t="s">
        <v>664</v>
      </c>
      <c r="K25" s="282">
        <v>12539.17360432</v>
      </c>
      <c r="L25" s="282">
        <v>20214.50034205228</v>
      </c>
      <c r="M25" s="755">
        <v>27913.55466638001</v>
      </c>
      <c r="N25" s="755">
        <v>7675.326737732281</v>
      </c>
      <c r="O25" s="755">
        <v>61.21078613257237</v>
      </c>
      <c r="P25" s="755">
        <v>7699.054324327728</v>
      </c>
      <c r="Q25" s="756">
        <v>38.086790145939766</v>
      </c>
    </row>
    <row r="26" spans="1:17" s="84" customFormat="1" ht="12.75">
      <c r="A26" s="754" t="s">
        <v>571</v>
      </c>
      <c r="B26" s="282">
        <v>825.6540467799999</v>
      </c>
      <c r="C26" s="282">
        <v>722.0423009699998</v>
      </c>
      <c r="D26" s="755">
        <v>1454.8001731299996</v>
      </c>
      <c r="E26" s="755">
        <v>-103.61174581000012</v>
      </c>
      <c r="F26" s="755">
        <v>-12.549050805731476</v>
      </c>
      <c r="G26" s="755">
        <v>732.7578721599998</v>
      </c>
      <c r="H26" s="756">
        <v>101.48406418510447</v>
      </c>
      <c r="J26" s="754" t="s">
        <v>665</v>
      </c>
      <c r="K26" s="282">
        <v>9859.666706989998</v>
      </c>
      <c r="L26" s="282">
        <v>11286.597543105447</v>
      </c>
      <c r="M26" s="755">
        <v>14824.012576040002</v>
      </c>
      <c r="N26" s="755">
        <v>1426.930836115449</v>
      </c>
      <c r="O26" s="755">
        <v>14.472404377562057</v>
      </c>
      <c r="P26" s="755">
        <v>3537.4150329345557</v>
      </c>
      <c r="Q26" s="756">
        <v>31.341730928426948</v>
      </c>
    </row>
    <row r="27" spans="1:17" s="84" customFormat="1" ht="12.75">
      <c r="A27" s="754" t="s">
        <v>572</v>
      </c>
      <c r="B27" s="282">
        <v>259.36962176000003</v>
      </c>
      <c r="C27" s="282">
        <v>67.0160301</v>
      </c>
      <c r="D27" s="755">
        <v>39.74083702</v>
      </c>
      <c r="E27" s="755">
        <v>-192.35359166000003</v>
      </c>
      <c r="F27" s="755">
        <v>-74.16195865759049</v>
      </c>
      <c r="G27" s="755">
        <v>-27.275193079999994</v>
      </c>
      <c r="H27" s="756">
        <v>-40.69950583360502</v>
      </c>
      <c r="J27" s="757" t="s">
        <v>666</v>
      </c>
      <c r="K27" s="353">
        <v>986.7607</v>
      </c>
      <c r="L27" s="353">
        <v>1045.9524683311167</v>
      </c>
      <c r="M27" s="755">
        <v>1066.1654032000001</v>
      </c>
      <c r="N27" s="755">
        <v>59.19176833111669</v>
      </c>
      <c r="O27" s="755">
        <v>5.998594018906173</v>
      </c>
      <c r="P27" s="755">
        <v>20.212934868883394</v>
      </c>
      <c r="Q27" s="756">
        <v>1.9324907661563635</v>
      </c>
    </row>
    <row r="28" spans="1:17" s="84" customFormat="1" ht="12.75">
      <c r="A28" s="754" t="s">
        <v>573</v>
      </c>
      <c r="B28" s="282">
        <v>2017.1857115299997</v>
      </c>
      <c r="C28" s="282">
        <v>2910.672865274021</v>
      </c>
      <c r="D28" s="755">
        <v>2781.9891094000004</v>
      </c>
      <c r="E28" s="755">
        <v>893.4871537440215</v>
      </c>
      <c r="F28" s="755">
        <v>44.293747900203364</v>
      </c>
      <c r="G28" s="755">
        <v>-128.6837558740208</v>
      </c>
      <c r="H28" s="756">
        <v>-4.421099925357157</v>
      </c>
      <c r="J28" s="748" t="s">
        <v>667</v>
      </c>
      <c r="K28" s="202">
        <v>38882.66007349</v>
      </c>
      <c r="L28" s="202">
        <v>54093.25578451061</v>
      </c>
      <c r="M28" s="768">
        <v>57934.20333544999</v>
      </c>
      <c r="N28" s="768">
        <v>15210.595711020615</v>
      </c>
      <c r="O28" s="768">
        <v>39.11922610817237</v>
      </c>
      <c r="P28" s="768">
        <v>3840.947550939374</v>
      </c>
      <c r="Q28" s="769">
        <v>7.1006033843487275</v>
      </c>
    </row>
    <row r="29" spans="1:17" s="84" customFormat="1" ht="12.75">
      <c r="A29" s="754" t="s">
        <v>574</v>
      </c>
      <c r="B29" s="282">
        <v>505.04867823000006</v>
      </c>
      <c r="C29" s="282">
        <v>31.153</v>
      </c>
      <c r="D29" s="755">
        <v>309.04260252</v>
      </c>
      <c r="E29" s="755">
        <v>-473.89567823000004</v>
      </c>
      <c r="F29" s="755">
        <v>-93.83168368855469</v>
      </c>
      <c r="G29" s="755">
        <v>277.88960252</v>
      </c>
      <c r="H29" s="756">
        <v>892.0155443135492</v>
      </c>
      <c r="J29" s="751" t="s">
        <v>668</v>
      </c>
      <c r="K29" s="281">
        <v>63.39849415</v>
      </c>
      <c r="L29" s="281">
        <v>1.3984941499999999</v>
      </c>
      <c r="M29" s="755">
        <v>38.52732405</v>
      </c>
      <c r="N29" s="755">
        <v>-62</v>
      </c>
      <c r="O29" s="755">
        <v>-97.79412087187563</v>
      </c>
      <c r="P29" s="755">
        <v>37.1288299</v>
      </c>
      <c r="Q29" s="756">
        <v>2654.9149240273905</v>
      </c>
    </row>
    <row r="30" spans="1:17" s="84" customFormat="1" ht="12.75">
      <c r="A30" s="754" t="s">
        <v>575</v>
      </c>
      <c r="B30" s="282">
        <v>8282.195720503998</v>
      </c>
      <c r="C30" s="282">
        <v>7705.943168431586</v>
      </c>
      <c r="D30" s="755">
        <v>7338.9824812265</v>
      </c>
      <c r="E30" s="755">
        <v>-576.2525520724121</v>
      </c>
      <c r="F30" s="755">
        <v>-6.957726809640587</v>
      </c>
      <c r="G30" s="755">
        <v>-366.9606872050863</v>
      </c>
      <c r="H30" s="756">
        <v>-4.762047671314126</v>
      </c>
      <c r="J30" s="754" t="s">
        <v>669</v>
      </c>
      <c r="K30" s="282">
        <v>1320.1005597099997</v>
      </c>
      <c r="L30" s="282">
        <v>495.62196617844876</v>
      </c>
      <c r="M30" s="755">
        <v>677.27957777</v>
      </c>
      <c r="N30" s="755">
        <v>-824.478593531551</v>
      </c>
      <c r="O30" s="755">
        <v>-62.45574153174156</v>
      </c>
      <c r="P30" s="755">
        <v>181.6576115915512</v>
      </c>
      <c r="Q30" s="756">
        <v>36.652453682035826</v>
      </c>
    </row>
    <row r="31" spans="1:17" s="84" customFormat="1" ht="12.75">
      <c r="A31" s="754" t="s">
        <v>576</v>
      </c>
      <c r="B31" s="282">
        <v>1827.0541819300001</v>
      </c>
      <c r="C31" s="282">
        <v>486.05721151999995</v>
      </c>
      <c r="D31" s="755">
        <v>131.17121151</v>
      </c>
      <c r="E31" s="755">
        <v>-1340.9969704100001</v>
      </c>
      <c r="F31" s="755">
        <v>-73.3966722866119</v>
      </c>
      <c r="G31" s="755">
        <v>-354.88600001</v>
      </c>
      <c r="H31" s="756">
        <v>-73.01321564599343</v>
      </c>
      <c r="J31" s="754" t="s">
        <v>670</v>
      </c>
      <c r="K31" s="282">
        <v>788.69054661</v>
      </c>
      <c r="L31" s="282">
        <v>1061.9309836624548</v>
      </c>
      <c r="M31" s="755">
        <v>1199.2969746</v>
      </c>
      <c r="N31" s="755">
        <v>273.2404370524548</v>
      </c>
      <c r="O31" s="755">
        <v>34.6448221329537</v>
      </c>
      <c r="P31" s="755">
        <v>137.36599093754535</v>
      </c>
      <c r="Q31" s="756">
        <v>12.935491387942069</v>
      </c>
    </row>
    <row r="32" spans="1:17" s="84" customFormat="1" ht="12.75">
      <c r="A32" s="754" t="s">
        <v>577</v>
      </c>
      <c r="B32" s="282">
        <v>1976.6225991</v>
      </c>
      <c r="C32" s="282">
        <v>1913.5833642609462</v>
      </c>
      <c r="D32" s="755">
        <v>2534.7594148800003</v>
      </c>
      <c r="E32" s="755">
        <v>-63.039234839053734</v>
      </c>
      <c r="F32" s="755">
        <v>-3.189239810763921</v>
      </c>
      <c r="G32" s="755">
        <v>621.1760506190542</v>
      </c>
      <c r="H32" s="756">
        <v>32.461405247372724</v>
      </c>
      <c r="J32" s="754" t="s">
        <v>671</v>
      </c>
      <c r="K32" s="282">
        <v>3656.8801750899993</v>
      </c>
      <c r="L32" s="282">
        <v>5108.414209745795</v>
      </c>
      <c r="M32" s="755">
        <v>5700.25094462</v>
      </c>
      <c r="N32" s="755">
        <v>1451.534034655796</v>
      </c>
      <c r="O32" s="755">
        <v>39.69323481101134</v>
      </c>
      <c r="P32" s="755">
        <v>591.8367348742049</v>
      </c>
      <c r="Q32" s="756">
        <v>11.585527535044108</v>
      </c>
    </row>
    <row r="33" spans="1:17" s="84" customFormat="1" ht="12.75">
      <c r="A33" s="754" t="s">
        <v>578</v>
      </c>
      <c r="B33" s="282">
        <v>2258.92904337</v>
      </c>
      <c r="C33" s="282">
        <v>2605.835747297425</v>
      </c>
      <c r="D33" s="755">
        <v>2975.64254855</v>
      </c>
      <c r="E33" s="755">
        <v>346.90670392742504</v>
      </c>
      <c r="F33" s="755">
        <v>15.35713151086365</v>
      </c>
      <c r="G33" s="755">
        <v>369.80680125257504</v>
      </c>
      <c r="H33" s="756">
        <v>14.191485462432182</v>
      </c>
      <c r="J33" s="754" t="s">
        <v>672</v>
      </c>
      <c r="K33" s="282">
        <v>572.7901449999999</v>
      </c>
      <c r="L33" s="282">
        <v>340.3269042600001</v>
      </c>
      <c r="M33" s="755">
        <v>397.25609842000006</v>
      </c>
      <c r="N33" s="755">
        <v>-232.46324073999983</v>
      </c>
      <c r="O33" s="755">
        <v>-40.58436458259942</v>
      </c>
      <c r="P33" s="755">
        <v>56.92919415999995</v>
      </c>
      <c r="Q33" s="756">
        <v>16.727797140747843</v>
      </c>
    </row>
    <row r="34" spans="1:17" s="84" customFormat="1" ht="12.75">
      <c r="A34" s="754" t="s">
        <v>579</v>
      </c>
      <c r="B34" s="282">
        <v>3501.2012874600005</v>
      </c>
      <c r="C34" s="282">
        <v>149.53872317999998</v>
      </c>
      <c r="D34" s="755">
        <v>572.4617927899999</v>
      </c>
      <c r="E34" s="755">
        <v>-3351.6625642800004</v>
      </c>
      <c r="F34" s="755">
        <v>-95.72893098961228</v>
      </c>
      <c r="G34" s="755">
        <v>422.9230696099999</v>
      </c>
      <c r="H34" s="756">
        <v>282.8184303144857</v>
      </c>
      <c r="J34" s="754" t="s">
        <v>673</v>
      </c>
      <c r="K34" s="282">
        <v>921.7154259499999</v>
      </c>
      <c r="L34" s="282">
        <v>964.0997884300001</v>
      </c>
      <c r="M34" s="755">
        <v>2024.11629669</v>
      </c>
      <c r="N34" s="755">
        <v>42.38436248000016</v>
      </c>
      <c r="O34" s="755">
        <v>4.59842173481204</v>
      </c>
      <c r="P34" s="755">
        <v>1060.0165082599997</v>
      </c>
      <c r="Q34" s="756">
        <v>109.94883734869359</v>
      </c>
    </row>
    <row r="35" spans="1:17" s="84" customFormat="1" ht="12.75">
      <c r="A35" s="754" t="s">
        <v>580</v>
      </c>
      <c r="B35" s="282">
        <v>3630.0483770600013</v>
      </c>
      <c r="C35" s="282">
        <v>3938.509990475134</v>
      </c>
      <c r="D35" s="755">
        <v>4708.179884739999</v>
      </c>
      <c r="E35" s="755">
        <v>308.4616134151329</v>
      </c>
      <c r="F35" s="755">
        <v>8.497451862196884</v>
      </c>
      <c r="G35" s="755">
        <v>769.6698942648645</v>
      </c>
      <c r="H35" s="756">
        <v>19.542159246167433</v>
      </c>
      <c r="J35" s="754" t="s">
        <v>674</v>
      </c>
      <c r="K35" s="282">
        <v>2208.19037949</v>
      </c>
      <c r="L35" s="282">
        <v>1695.6887992304569</v>
      </c>
      <c r="M35" s="755">
        <v>1662.9712033699998</v>
      </c>
      <c r="N35" s="755">
        <v>-512.5015802595431</v>
      </c>
      <c r="O35" s="755">
        <v>-23.20912114370816</v>
      </c>
      <c r="P35" s="755">
        <v>-32.717595860457095</v>
      </c>
      <c r="Q35" s="756">
        <v>-1.9294575676447885</v>
      </c>
    </row>
    <row r="36" spans="1:17" s="84" customFormat="1" ht="12.75">
      <c r="A36" s="754" t="s">
        <v>581</v>
      </c>
      <c r="B36" s="282">
        <v>2218.45882742</v>
      </c>
      <c r="C36" s="282">
        <v>1482.4428224905357</v>
      </c>
      <c r="D36" s="755">
        <v>1281.9232548699997</v>
      </c>
      <c r="E36" s="755">
        <v>-736.0160049294643</v>
      </c>
      <c r="F36" s="755">
        <v>-33.1769062302332</v>
      </c>
      <c r="G36" s="755">
        <v>-200.519567620536</v>
      </c>
      <c r="H36" s="756">
        <v>-13.52629353243175</v>
      </c>
      <c r="J36" s="754" t="s">
        <v>675</v>
      </c>
      <c r="K36" s="282">
        <v>0</v>
      </c>
      <c r="L36" s="282">
        <v>0</v>
      </c>
      <c r="M36" s="755">
        <v>0</v>
      </c>
      <c r="N36" s="755">
        <v>0</v>
      </c>
      <c r="O36" s="755" t="e">
        <v>#DIV/0!</v>
      </c>
      <c r="P36" s="755">
        <v>0</v>
      </c>
      <c r="Q36" s="964" t="e">
        <v>#DIV/0!</v>
      </c>
    </row>
    <row r="37" spans="1:17" s="84" customFormat="1" ht="12.75">
      <c r="A37" s="754" t="s">
        <v>582</v>
      </c>
      <c r="B37" s="282">
        <v>112.70854968999997</v>
      </c>
      <c r="C37" s="282">
        <v>400.9642602274844</v>
      </c>
      <c r="D37" s="755">
        <v>295.73291508</v>
      </c>
      <c r="E37" s="755">
        <v>288.2557105374844</v>
      </c>
      <c r="F37" s="755">
        <v>255.7531893812132</v>
      </c>
      <c r="G37" s="755">
        <v>-105.23134514748438</v>
      </c>
      <c r="H37" s="756">
        <v>-26.244569799757734</v>
      </c>
      <c r="J37" s="754" t="s">
        <v>676</v>
      </c>
      <c r="K37" s="282">
        <v>1355.2884616800002</v>
      </c>
      <c r="L37" s="282">
        <v>1523.6076590645266</v>
      </c>
      <c r="M37" s="755">
        <v>1840.34905019</v>
      </c>
      <c r="N37" s="755">
        <v>168.31919738452643</v>
      </c>
      <c r="O37" s="755">
        <v>12.419437052970988</v>
      </c>
      <c r="P37" s="755">
        <v>316.74139112547346</v>
      </c>
      <c r="Q37" s="756">
        <v>20.788907776950147</v>
      </c>
    </row>
    <row r="38" spans="1:17" s="84" customFormat="1" ht="12.75">
      <c r="A38" s="754" t="s">
        <v>583</v>
      </c>
      <c r="B38" s="282">
        <v>235.91422570999998</v>
      </c>
      <c r="C38" s="282">
        <v>273.2601234211883</v>
      </c>
      <c r="D38" s="755">
        <v>263.55825318</v>
      </c>
      <c r="E38" s="755">
        <v>37.34589771118834</v>
      </c>
      <c r="F38" s="755">
        <v>15.830286452117633</v>
      </c>
      <c r="G38" s="755">
        <v>-9.701870241188317</v>
      </c>
      <c r="H38" s="756">
        <v>-3.550415669773515</v>
      </c>
      <c r="J38" s="754" t="s">
        <v>677</v>
      </c>
      <c r="K38" s="282">
        <v>1277.1295563299998</v>
      </c>
      <c r="L38" s="282">
        <v>1713.9662574752128</v>
      </c>
      <c r="M38" s="755">
        <v>1319.1306166099998</v>
      </c>
      <c r="N38" s="755">
        <v>436.83670114521306</v>
      </c>
      <c r="O38" s="755">
        <v>34.20457219708554</v>
      </c>
      <c r="P38" s="755">
        <v>-394.835640865213</v>
      </c>
      <c r="Q38" s="756">
        <v>-23.036371873903303</v>
      </c>
    </row>
    <row r="39" spans="1:17" s="84" customFormat="1" ht="12.75">
      <c r="A39" s="754" t="s">
        <v>584</v>
      </c>
      <c r="B39" s="282">
        <v>1016.6356673030001</v>
      </c>
      <c r="C39" s="282">
        <v>713.7881428944888</v>
      </c>
      <c r="D39" s="755">
        <v>997.6053099554999</v>
      </c>
      <c r="E39" s="755">
        <v>-302.8475244085113</v>
      </c>
      <c r="F39" s="755">
        <v>-29.789189396819577</v>
      </c>
      <c r="G39" s="755">
        <v>283.8171670610111</v>
      </c>
      <c r="H39" s="756">
        <v>39.76210166648349</v>
      </c>
      <c r="J39" s="754" t="s">
        <v>283</v>
      </c>
      <c r="K39" s="282">
        <v>24765.953267979996</v>
      </c>
      <c r="L39" s="282">
        <v>37967.402041375906</v>
      </c>
      <c r="M39" s="755">
        <v>38166.62887847999</v>
      </c>
      <c r="N39" s="755">
        <v>13201.44877339591</v>
      </c>
      <c r="O39" s="755">
        <v>53.30482792464976</v>
      </c>
      <c r="P39" s="755">
        <v>199.22683710408455</v>
      </c>
      <c r="Q39" s="756">
        <v>0.5247312862938903</v>
      </c>
    </row>
    <row r="40" spans="1:17" s="84" customFormat="1" ht="12.75">
      <c r="A40" s="754" t="s">
        <v>585</v>
      </c>
      <c r="B40" s="282">
        <v>4709.74194534</v>
      </c>
      <c r="C40" s="282">
        <v>4928.49054178854</v>
      </c>
      <c r="D40" s="755">
        <v>6439.20834778</v>
      </c>
      <c r="E40" s="755">
        <v>218.7485964485404</v>
      </c>
      <c r="F40" s="755">
        <v>4.644598345032018</v>
      </c>
      <c r="G40" s="755">
        <v>1510.7178059914595</v>
      </c>
      <c r="H40" s="756">
        <v>30.652748406071257</v>
      </c>
      <c r="J40" s="757" t="s">
        <v>678</v>
      </c>
      <c r="K40" s="353">
        <v>1952.5230615</v>
      </c>
      <c r="L40" s="353">
        <v>3220.798680937804</v>
      </c>
      <c r="M40" s="755">
        <v>4908.39637065</v>
      </c>
      <c r="N40" s="755">
        <v>1268.275619437804</v>
      </c>
      <c r="O40" s="755">
        <v>64.95573058499335</v>
      </c>
      <c r="P40" s="755">
        <v>1687.597689712196</v>
      </c>
      <c r="Q40" s="756">
        <v>52.396869748494055</v>
      </c>
    </row>
    <row r="41" spans="1:17" s="84" customFormat="1" ht="12.75">
      <c r="A41" s="754" t="s">
        <v>586</v>
      </c>
      <c r="B41" s="282">
        <v>4163.5023644</v>
      </c>
      <c r="C41" s="282">
        <v>6692.767338419751</v>
      </c>
      <c r="D41" s="755">
        <v>12268.666358639999</v>
      </c>
      <c r="E41" s="755">
        <v>2529.2649740197503</v>
      </c>
      <c r="F41" s="755">
        <v>60.748493759634044</v>
      </c>
      <c r="G41" s="755">
        <v>5575.8990202202485</v>
      </c>
      <c r="H41" s="756">
        <v>83.31230921792047</v>
      </c>
      <c r="J41" s="748" t="s">
        <v>702</v>
      </c>
      <c r="K41" s="202">
        <v>23357.8263304585</v>
      </c>
      <c r="L41" s="202">
        <v>29605.401575086773</v>
      </c>
      <c r="M41" s="768">
        <v>36504.914568511</v>
      </c>
      <c r="N41" s="768">
        <v>6247.575244628271</v>
      </c>
      <c r="O41" s="768">
        <v>26.747245896256455</v>
      </c>
      <c r="P41" s="768">
        <v>6899.512993424225</v>
      </c>
      <c r="Q41" s="769">
        <v>23.30491270630232</v>
      </c>
    </row>
    <row r="42" spans="1:17" s="84" customFormat="1" ht="12.75">
      <c r="A42" s="754" t="s">
        <v>587</v>
      </c>
      <c r="B42" s="282">
        <v>1892.57232176</v>
      </c>
      <c r="C42" s="282">
        <v>2614.1221422561935</v>
      </c>
      <c r="D42" s="755">
        <v>2585.06378265</v>
      </c>
      <c r="E42" s="755">
        <v>721.5498204961934</v>
      </c>
      <c r="F42" s="755">
        <v>38.12534993776023</v>
      </c>
      <c r="G42" s="755">
        <v>-29.058359606193335</v>
      </c>
      <c r="H42" s="756">
        <v>-1.1115915028023013</v>
      </c>
      <c r="J42" s="751" t="s">
        <v>703</v>
      </c>
      <c r="K42" s="281">
        <v>1473.4603948685</v>
      </c>
      <c r="L42" s="281">
        <v>1959.2059772075966</v>
      </c>
      <c r="M42" s="755">
        <v>2713.975020040001</v>
      </c>
      <c r="N42" s="755">
        <v>485.7455823390965</v>
      </c>
      <c r="O42" s="755">
        <v>32.966314129023274</v>
      </c>
      <c r="P42" s="755">
        <v>754.7690428324042</v>
      </c>
      <c r="Q42" s="756">
        <v>38.5242313270275</v>
      </c>
    </row>
    <row r="43" spans="1:17" s="84" customFormat="1" ht="12.75">
      <c r="A43" s="754" t="s">
        <v>590</v>
      </c>
      <c r="B43" s="282">
        <v>13388.331586659999</v>
      </c>
      <c r="C43" s="282">
        <v>15793.463057636658</v>
      </c>
      <c r="D43" s="755">
        <v>20578.788076820005</v>
      </c>
      <c r="E43" s="755">
        <v>2405.1314709766593</v>
      </c>
      <c r="F43" s="755">
        <v>17.96438529632108</v>
      </c>
      <c r="G43" s="755">
        <v>4785.325019183347</v>
      </c>
      <c r="H43" s="756">
        <v>30.299402998061815</v>
      </c>
      <c r="J43" s="754" t="s">
        <v>704</v>
      </c>
      <c r="K43" s="282">
        <v>4858.598995699998</v>
      </c>
      <c r="L43" s="282">
        <v>6142.580628738523</v>
      </c>
      <c r="M43" s="755">
        <v>7162.604231880001</v>
      </c>
      <c r="N43" s="755">
        <v>1283.9816330385247</v>
      </c>
      <c r="O43" s="755">
        <v>26.42699334056764</v>
      </c>
      <c r="P43" s="755">
        <v>1020.0236031414779</v>
      </c>
      <c r="Q43" s="756">
        <v>16.60578289146456</v>
      </c>
    </row>
    <row r="44" spans="1:17" s="84" customFormat="1" ht="12.75">
      <c r="A44" s="754" t="s">
        <v>591</v>
      </c>
      <c r="B44" s="282">
        <v>2724.75703844</v>
      </c>
      <c r="C44" s="282">
        <v>2601.504896887261</v>
      </c>
      <c r="D44" s="755">
        <v>3228.07270991</v>
      </c>
      <c r="E44" s="755">
        <v>-123.25214155273898</v>
      </c>
      <c r="F44" s="755">
        <v>-4.523417677757584</v>
      </c>
      <c r="G44" s="755">
        <v>626.5678130227388</v>
      </c>
      <c r="H44" s="756">
        <v>24.084821588167543</v>
      </c>
      <c r="J44" s="754" t="s">
        <v>705</v>
      </c>
      <c r="K44" s="282">
        <v>155.41312671</v>
      </c>
      <c r="L44" s="282">
        <v>383.15008358489683</v>
      </c>
      <c r="M44" s="755">
        <v>928.65768877</v>
      </c>
      <c r="N44" s="755">
        <v>227.73695687489683</v>
      </c>
      <c r="O44" s="755">
        <v>146.53650029180142</v>
      </c>
      <c r="P44" s="755">
        <v>545.5076051851032</v>
      </c>
      <c r="Q44" s="756">
        <v>142.37439284395506</v>
      </c>
    </row>
    <row r="45" spans="1:17" s="84" customFormat="1" ht="12.75">
      <c r="A45" s="757" t="s">
        <v>599</v>
      </c>
      <c r="B45" s="353">
        <v>11135.831556759998</v>
      </c>
      <c r="C45" s="353">
        <v>12376.857395990432</v>
      </c>
      <c r="D45" s="755">
        <v>11417.843157389998</v>
      </c>
      <c r="E45" s="755">
        <v>1241.0258392304331</v>
      </c>
      <c r="F45" s="755">
        <v>11.144437960513773</v>
      </c>
      <c r="G45" s="755">
        <v>-959.0142386004336</v>
      </c>
      <c r="H45" s="756">
        <v>-7.748447024291585</v>
      </c>
      <c r="J45" s="754" t="s">
        <v>706</v>
      </c>
      <c r="K45" s="282">
        <v>272.91209993</v>
      </c>
      <c r="L45" s="282">
        <v>449.3841911667834</v>
      </c>
      <c r="M45" s="755">
        <v>591.0593410200001</v>
      </c>
      <c r="N45" s="755">
        <v>176.4720912367834</v>
      </c>
      <c r="O45" s="755">
        <v>64.66261161819034</v>
      </c>
      <c r="P45" s="755">
        <v>141.67514985321674</v>
      </c>
      <c r="Q45" s="756">
        <v>31.52650952971235</v>
      </c>
    </row>
    <row r="46" spans="1:17" s="352" customFormat="1" ht="12.75">
      <c r="A46" s="748" t="s">
        <v>600</v>
      </c>
      <c r="B46" s="202">
        <v>44867.00765243001</v>
      </c>
      <c r="C46" s="202">
        <v>49567.96429747394</v>
      </c>
      <c r="D46" s="762">
        <v>51590.766911649975</v>
      </c>
      <c r="E46" s="762">
        <v>4700.956645043931</v>
      </c>
      <c r="F46" s="762">
        <v>10.477535478765821</v>
      </c>
      <c r="G46" s="762">
        <v>2022.8026141760347</v>
      </c>
      <c r="H46" s="763">
        <v>4.080866831723246</v>
      </c>
      <c r="J46" s="754" t="s">
        <v>707</v>
      </c>
      <c r="K46" s="282">
        <v>422.86583887000006</v>
      </c>
      <c r="L46" s="282">
        <v>3050.413921210773</v>
      </c>
      <c r="M46" s="755">
        <v>3818.0534558999993</v>
      </c>
      <c r="N46" s="755">
        <v>2627.548082340773</v>
      </c>
      <c r="O46" s="755">
        <v>621.3668357231735</v>
      </c>
      <c r="P46" s="755">
        <v>767.6395346892264</v>
      </c>
      <c r="Q46" s="756">
        <v>25.1650941320296</v>
      </c>
    </row>
    <row r="47" spans="1:17" s="84" customFormat="1" ht="12.75">
      <c r="A47" s="751" t="s">
        <v>601</v>
      </c>
      <c r="B47" s="281">
        <v>34958.00638651001</v>
      </c>
      <c r="C47" s="281">
        <v>37517.77517388765</v>
      </c>
      <c r="D47" s="755">
        <v>39367.20221546</v>
      </c>
      <c r="E47" s="755">
        <v>2559.7687873776376</v>
      </c>
      <c r="F47" s="755">
        <v>7.32241066345657</v>
      </c>
      <c r="G47" s="755">
        <v>1849.4270415723513</v>
      </c>
      <c r="H47" s="756">
        <v>4.9294688530986015</v>
      </c>
      <c r="J47" s="754" t="s">
        <v>708</v>
      </c>
      <c r="K47" s="282">
        <v>3338.2653842</v>
      </c>
      <c r="L47" s="282">
        <v>529.78518121</v>
      </c>
      <c r="M47" s="755">
        <v>440.25100000000003</v>
      </c>
      <c r="N47" s="755">
        <v>-2808.48020299</v>
      </c>
      <c r="O47" s="755">
        <v>-84.12992616712046</v>
      </c>
      <c r="P47" s="755">
        <v>-89.53418120999999</v>
      </c>
      <c r="Q47" s="756">
        <v>-16.900091657057843</v>
      </c>
    </row>
    <row r="48" spans="1:17" s="84" customFormat="1" ht="12.75">
      <c r="A48" s="754" t="s">
        <v>602</v>
      </c>
      <c r="B48" s="282">
        <v>6908.745741940002</v>
      </c>
      <c r="C48" s="282">
        <v>6620.478696586504</v>
      </c>
      <c r="D48" s="755">
        <v>4980.08426926</v>
      </c>
      <c r="E48" s="755">
        <v>-288.26704535349745</v>
      </c>
      <c r="F48" s="755">
        <v>-4.172494633918182</v>
      </c>
      <c r="G48" s="755">
        <v>-1640.3944273265042</v>
      </c>
      <c r="H48" s="756">
        <v>-24.777580330743845</v>
      </c>
      <c r="J48" s="754" t="s">
        <v>709</v>
      </c>
      <c r="K48" s="282">
        <v>5640.151447850001</v>
      </c>
      <c r="L48" s="282">
        <v>7907.392187076994</v>
      </c>
      <c r="M48" s="755">
        <v>9084.509585409996</v>
      </c>
      <c r="N48" s="755">
        <v>2267.2407392269924</v>
      </c>
      <c r="O48" s="755">
        <v>40.19822446596277</v>
      </c>
      <c r="P48" s="755">
        <v>1177.1173983330027</v>
      </c>
      <c r="Q48" s="756">
        <v>14.886290833743635</v>
      </c>
    </row>
    <row r="49" spans="1:17" s="84" customFormat="1" ht="12.75">
      <c r="A49" s="757" t="s">
        <v>603</v>
      </c>
      <c r="B49" s="353">
        <v>3000.25552398</v>
      </c>
      <c r="C49" s="353">
        <v>5429.710426999787</v>
      </c>
      <c r="D49" s="755">
        <v>7243.4804269299975</v>
      </c>
      <c r="E49" s="755">
        <v>2429.4549030197873</v>
      </c>
      <c r="F49" s="755">
        <v>80.97493308826526</v>
      </c>
      <c r="G49" s="755">
        <v>1813.7699999302104</v>
      </c>
      <c r="H49" s="756">
        <v>33.40454383922676</v>
      </c>
      <c r="J49" s="754" t="s">
        <v>710</v>
      </c>
      <c r="K49" s="282">
        <v>920.9407672499999</v>
      </c>
      <c r="L49" s="282">
        <v>1286.432379282543</v>
      </c>
      <c r="M49" s="755">
        <v>1334.1415016299995</v>
      </c>
      <c r="N49" s="755">
        <v>365.4916120325431</v>
      </c>
      <c r="O49" s="755">
        <v>39.68676651419496</v>
      </c>
      <c r="P49" s="755">
        <v>47.709122347456514</v>
      </c>
      <c r="Q49" s="756">
        <v>3.708638177629235</v>
      </c>
    </row>
    <row r="50" spans="1:17" s="352" customFormat="1" ht="12.75">
      <c r="A50" s="748" t="s">
        <v>604</v>
      </c>
      <c r="B50" s="202">
        <v>6534.6430712</v>
      </c>
      <c r="C50" s="202">
        <v>5877.755400921622</v>
      </c>
      <c r="D50" s="758">
        <v>6418.820778750001</v>
      </c>
      <c r="E50" s="758">
        <v>-656.8876702783782</v>
      </c>
      <c r="F50" s="758">
        <v>-10.052387913480171</v>
      </c>
      <c r="G50" s="758">
        <v>541.0653778283795</v>
      </c>
      <c r="H50" s="759">
        <v>9.205306123210596</v>
      </c>
      <c r="J50" s="757" t="s">
        <v>711</v>
      </c>
      <c r="K50" s="353">
        <v>6275.218275080001</v>
      </c>
      <c r="L50" s="353">
        <v>7897.057025608662</v>
      </c>
      <c r="M50" s="755">
        <v>10431.662743860998</v>
      </c>
      <c r="N50" s="755">
        <v>1621.838750528661</v>
      </c>
      <c r="O50" s="755">
        <v>25.84513684518782</v>
      </c>
      <c r="P50" s="755">
        <v>2534.6057182523355</v>
      </c>
      <c r="Q50" s="756">
        <v>32.095573199396796</v>
      </c>
    </row>
    <row r="51" spans="1:17" s="84" customFormat="1" ht="12.75">
      <c r="A51" s="751" t="s">
        <v>605</v>
      </c>
      <c r="B51" s="281">
        <v>1117.31516109</v>
      </c>
      <c r="C51" s="281">
        <v>932.946042975282</v>
      </c>
      <c r="D51" s="755">
        <v>732.9243222599999</v>
      </c>
      <c r="E51" s="755">
        <v>-184.36911811471793</v>
      </c>
      <c r="F51" s="755">
        <v>-16.501084433048963</v>
      </c>
      <c r="G51" s="755">
        <v>-200.02172071528207</v>
      </c>
      <c r="H51" s="756">
        <v>-21.439795175869733</v>
      </c>
      <c r="J51" s="748" t="s">
        <v>712</v>
      </c>
      <c r="K51" s="202">
        <v>14716.202701978002</v>
      </c>
      <c r="L51" s="202">
        <v>22694.932418946755</v>
      </c>
      <c r="M51" s="768">
        <v>23619.211535462702</v>
      </c>
      <c r="N51" s="768">
        <v>7978.729716968754</v>
      </c>
      <c r="O51" s="768">
        <v>54.217313246822386</v>
      </c>
      <c r="P51" s="768">
        <v>924.279116515947</v>
      </c>
      <c r="Q51" s="769">
        <v>4.072623348040098</v>
      </c>
    </row>
    <row r="52" spans="1:17" s="84" customFormat="1" ht="12.75">
      <c r="A52" s="754" t="s">
        <v>606</v>
      </c>
      <c r="B52" s="282">
        <v>270.64702853999995</v>
      </c>
      <c r="C52" s="282">
        <v>184.97359497315833</v>
      </c>
      <c r="D52" s="755">
        <v>287.37926325999996</v>
      </c>
      <c r="E52" s="755">
        <v>-85.67343356684162</v>
      </c>
      <c r="F52" s="755">
        <v>-31.655043112427748</v>
      </c>
      <c r="G52" s="755">
        <v>102.40566828684163</v>
      </c>
      <c r="H52" s="756">
        <v>55.36231714678076</v>
      </c>
      <c r="J52" s="751" t="s">
        <v>713</v>
      </c>
      <c r="K52" s="281">
        <v>7973.11099666</v>
      </c>
      <c r="L52" s="281">
        <v>11314.800658964052</v>
      </c>
      <c r="M52" s="755">
        <v>13694.45257773</v>
      </c>
      <c r="N52" s="755">
        <v>3341.689662304052</v>
      </c>
      <c r="O52" s="755">
        <v>41.91199224122068</v>
      </c>
      <c r="P52" s="755">
        <v>2379.6519187659487</v>
      </c>
      <c r="Q52" s="756">
        <v>21.0313198658139</v>
      </c>
    </row>
    <row r="53" spans="1:17" s="84" customFormat="1" ht="12.75">
      <c r="A53" s="754" t="s">
        <v>607</v>
      </c>
      <c r="B53" s="282">
        <v>311.22598600999993</v>
      </c>
      <c r="C53" s="282">
        <v>43.8221762846472</v>
      </c>
      <c r="D53" s="755">
        <v>84.94562221000001</v>
      </c>
      <c r="E53" s="755">
        <v>-267.40380972535274</v>
      </c>
      <c r="F53" s="755">
        <v>-85.91949957442205</v>
      </c>
      <c r="G53" s="755">
        <v>41.12344592535281</v>
      </c>
      <c r="H53" s="756">
        <v>93.84163319100182</v>
      </c>
      <c r="J53" s="754" t="s">
        <v>714</v>
      </c>
      <c r="K53" s="282">
        <v>1465.00579744</v>
      </c>
      <c r="L53" s="282">
        <v>3603.8001152920383</v>
      </c>
      <c r="M53" s="755">
        <v>4817.963551819999</v>
      </c>
      <c r="N53" s="755">
        <v>2138.794317852038</v>
      </c>
      <c r="O53" s="755">
        <v>145.9922084669862</v>
      </c>
      <c r="P53" s="755">
        <v>1214.163436527961</v>
      </c>
      <c r="Q53" s="756">
        <v>33.691198115452906</v>
      </c>
    </row>
    <row r="54" spans="1:17" s="84" customFormat="1" ht="12.75">
      <c r="A54" s="754" t="s">
        <v>609</v>
      </c>
      <c r="B54" s="282">
        <v>408.5692285</v>
      </c>
      <c r="C54" s="282">
        <v>1029.6989641663524</v>
      </c>
      <c r="D54" s="755">
        <v>833.4587869000001</v>
      </c>
      <c r="E54" s="755">
        <v>621.1297356663524</v>
      </c>
      <c r="F54" s="755">
        <v>152.02557910362856</v>
      </c>
      <c r="G54" s="755">
        <v>-196.24017726635236</v>
      </c>
      <c r="H54" s="756">
        <v>-19.05801443873735</v>
      </c>
      <c r="J54" s="754" t="s">
        <v>715</v>
      </c>
      <c r="K54" s="282">
        <v>4977.118807600003</v>
      </c>
      <c r="L54" s="282">
        <v>7391.076132961566</v>
      </c>
      <c r="M54" s="755">
        <v>3459.66499003</v>
      </c>
      <c r="N54" s="755">
        <v>2413.9573253615636</v>
      </c>
      <c r="O54" s="755">
        <v>48.50109910326992</v>
      </c>
      <c r="P54" s="755">
        <v>-3931.4111429315662</v>
      </c>
      <c r="Q54" s="756">
        <v>-53.191322511195274</v>
      </c>
    </row>
    <row r="55" spans="1:17" s="84" customFormat="1" ht="12.75">
      <c r="A55" s="754" t="s">
        <v>610</v>
      </c>
      <c r="B55" s="282">
        <v>149.06417343999996</v>
      </c>
      <c r="C55" s="282">
        <v>403.99484722</v>
      </c>
      <c r="D55" s="755">
        <v>295.44594754999997</v>
      </c>
      <c r="E55" s="755">
        <v>254.93067378000003</v>
      </c>
      <c r="F55" s="755">
        <v>171.02075428111675</v>
      </c>
      <c r="G55" s="755">
        <v>-108.54889967000003</v>
      </c>
      <c r="H55" s="756">
        <v>-26.868882218908226</v>
      </c>
      <c r="J55" s="757" t="s">
        <v>716</v>
      </c>
      <c r="K55" s="353">
        <v>300.967100278</v>
      </c>
      <c r="L55" s="353">
        <v>385.25551172909996</v>
      </c>
      <c r="M55" s="755">
        <v>387.64908418569996</v>
      </c>
      <c r="N55" s="755">
        <v>84.28841145109999</v>
      </c>
      <c r="O55" s="755">
        <v>28.00585558130564</v>
      </c>
      <c r="P55" s="755">
        <v>2.3935724565999976</v>
      </c>
      <c r="Q55" s="756">
        <v>0.6212947988355025</v>
      </c>
    </row>
    <row r="56" spans="1:17" s="84" customFormat="1" ht="12.75">
      <c r="A56" s="754" t="s">
        <v>611</v>
      </c>
      <c r="B56" s="282">
        <v>398.67196204</v>
      </c>
      <c r="C56" s="282">
        <v>402.29797579698754</v>
      </c>
      <c r="D56" s="755">
        <v>387.83112152000007</v>
      </c>
      <c r="E56" s="755">
        <v>3.626013756987561</v>
      </c>
      <c r="F56" s="755">
        <v>0.9095231423933826</v>
      </c>
      <c r="G56" s="755">
        <v>-14.466854276987476</v>
      </c>
      <c r="H56" s="756">
        <v>-3.596054453997033</v>
      </c>
      <c r="J56" s="748" t="s">
        <v>717</v>
      </c>
      <c r="K56" s="202">
        <v>1972.3592722500002</v>
      </c>
      <c r="L56" s="202">
        <v>3087.73212951</v>
      </c>
      <c r="M56" s="766">
        <v>1107.07237261</v>
      </c>
      <c r="N56" s="766">
        <v>1115.3728572599998</v>
      </c>
      <c r="O56" s="1132">
        <v>56.55018702488317</v>
      </c>
      <c r="P56" s="766">
        <v>-1980.6597569</v>
      </c>
      <c r="Q56" s="767">
        <v>-64.14610056262607</v>
      </c>
    </row>
    <row r="57" spans="1:17" s="84" customFormat="1" ht="12.75">
      <c r="A57" s="754" t="s">
        <v>612</v>
      </c>
      <c r="B57" s="282">
        <v>1409.4163430199999</v>
      </c>
      <c r="C57" s="282">
        <v>1245.5459358707212</v>
      </c>
      <c r="D57" s="755">
        <v>1598.8140037399996</v>
      </c>
      <c r="E57" s="755">
        <v>-163.87040714927866</v>
      </c>
      <c r="F57" s="755">
        <v>-11.626827513447765</v>
      </c>
      <c r="G57" s="755">
        <v>353.2680678692784</v>
      </c>
      <c r="H57" s="756">
        <v>28.36250817376077</v>
      </c>
      <c r="J57" s="748" t="s">
        <v>718</v>
      </c>
      <c r="K57" s="202">
        <v>74264.80526497138</v>
      </c>
      <c r="L57" s="202">
        <v>71973.88117157637</v>
      </c>
      <c r="M57" s="766">
        <v>76775.85291830655</v>
      </c>
      <c r="N57" s="766">
        <v>-2290.924093395006</v>
      </c>
      <c r="O57" s="766">
        <v>-3.084804552063601</v>
      </c>
      <c r="P57" s="766">
        <v>4801.971746730182</v>
      </c>
      <c r="Q57" s="767">
        <v>6.671825485251942</v>
      </c>
    </row>
    <row r="58" spans="1:17" s="84" customFormat="1" ht="13.5" thickBot="1">
      <c r="A58" s="754" t="s">
        <v>613</v>
      </c>
      <c r="B58" s="282">
        <v>851.7472434600002</v>
      </c>
      <c r="C58" s="282">
        <v>557.0428144272149</v>
      </c>
      <c r="D58" s="755">
        <v>719.0622251499999</v>
      </c>
      <c r="E58" s="755">
        <v>-294.70442903278524</v>
      </c>
      <c r="F58" s="755">
        <v>-34.59998623953576</v>
      </c>
      <c r="G58" s="755">
        <v>162.01941072278498</v>
      </c>
      <c r="H58" s="756">
        <v>29.085629780429556</v>
      </c>
      <c r="J58" s="770" t="s">
        <v>284</v>
      </c>
      <c r="K58" s="771">
        <v>401777.96774301736</v>
      </c>
      <c r="L58" s="771">
        <v>469331.8144368873</v>
      </c>
      <c r="M58" s="771">
        <v>526230.7641322773</v>
      </c>
      <c r="N58" s="771">
        <v>67553.84669386991</v>
      </c>
      <c r="O58" s="771">
        <v>16.8137260172211</v>
      </c>
      <c r="P58" s="771">
        <v>56898.94969539001</v>
      </c>
      <c r="Q58" s="772">
        <v>12.123394993722808</v>
      </c>
    </row>
    <row r="59" spans="1:8" s="84" customFormat="1" ht="13.5" thickTop="1">
      <c r="A59" s="754" t="s">
        <v>614</v>
      </c>
      <c r="B59" s="282">
        <v>153.45610692000002</v>
      </c>
      <c r="C59" s="282">
        <v>145.04746402214886</v>
      </c>
      <c r="D59" s="755">
        <v>327.79615119000005</v>
      </c>
      <c r="E59" s="755">
        <v>-8.408642897851166</v>
      </c>
      <c r="F59" s="755">
        <v>-5.479510113100141</v>
      </c>
      <c r="G59" s="755">
        <v>182.7486871678512</v>
      </c>
      <c r="H59" s="756">
        <v>125.99233526754065</v>
      </c>
    </row>
    <row r="60" spans="1:8" s="84" customFormat="1" ht="12.75">
      <c r="A60" s="754" t="s">
        <v>615</v>
      </c>
      <c r="B60" s="282">
        <v>389.05624842</v>
      </c>
      <c r="C60" s="282">
        <v>225.31698241312012</v>
      </c>
      <c r="D60" s="755">
        <v>539.1351531799999</v>
      </c>
      <c r="E60" s="755">
        <v>-163.73926600687986</v>
      </c>
      <c r="F60" s="755">
        <v>-42.08627073124849</v>
      </c>
      <c r="G60" s="755">
        <v>313.81817076687975</v>
      </c>
      <c r="H60" s="756">
        <v>139.27852548259864</v>
      </c>
    </row>
    <row r="61" spans="1:8" s="84" customFormat="1" ht="12.75">
      <c r="A61" s="754" t="s">
        <v>616</v>
      </c>
      <c r="B61" s="282">
        <v>264.07265253</v>
      </c>
      <c r="C61" s="282">
        <v>231.1123780023197</v>
      </c>
      <c r="D61" s="755">
        <v>270.09898796</v>
      </c>
      <c r="E61" s="755">
        <v>-32.960274527680326</v>
      </c>
      <c r="F61" s="755">
        <v>-12.48151757173563</v>
      </c>
      <c r="G61" s="755">
        <v>38.98660995768029</v>
      </c>
      <c r="H61" s="756">
        <v>16.86911375957932</v>
      </c>
    </row>
    <row r="62" spans="1:8" s="84" customFormat="1" ht="12.75" hidden="1">
      <c r="A62" s="754" t="s">
        <v>617</v>
      </c>
      <c r="B62" s="282">
        <v>10.895</v>
      </c>
      <c r="C62" s="282">
        <v>61.41048377599138</v>
      </c>
      <c r="D62" s="755">
        <v>31.23819383</v>
      </c>
      <c r="E62" s="755">
        <v>50.515483775991385</v>
      </c>
      <c r="F62" s="755">
        <v>463.6574922073556</v>
      </c>
      <c r="G62" s="755">
        <v>-30.17228994599138</v>
      </c>
      <c r="H62" s="756">
        <v>-49.1321482762644</v>
      </c>
    </row>
    <row r="63" spans="1:8" s="84" customFormat="1" ht="13.5" thickBot="1">
      <c r="A63" s="754" t="s">
        <v>618</v>
      </c>
      <c r="B63" s="282">
        <v>800.50593723</v>
      </c>
      <c r="C63" s="282">
        <v>414.54574099367835</v>
      </c>
      <c r="D63" s="755">
        <v>310.691</v>
      </c>
      <c r="E63" s="755">
        <v>-385.9601962363216</v>
      </c>
      <c r="F63" s="755">
        <v>-48.214532620690385</v>
      </c>
      <c r="G63" s="755">
        <v>-103.85474099367838</v>
      </c>
      <c r="H63" s="756">
        <v>-25.052661437248275</v>
      </c>
    </row>
    <row r="64" spans="1:8" s="352" customFormat="1" ht="13.5" thickTop="1">
      <c r="A64" s="963"/>
      <c r="B64" s="963"/>
      <c r="C64" s="963"/>
      <c r="D64" s="963"/>
      <c r="E64" s="963"/>
      <c r="F64" s="963"/>
      <c r="G64" s="963"/>
      <c r="H64" s="963"/>
    </row>
    <row r="65" s="84" customFormat="1" ht="12.75"/>
    <row r="66" s="84" customFormat="1" ht="12.75"/>
    <row r="67" s="84" customFormat="1" ht="12.75"/>
    <row r="68" s="84" customFormat="1" ht="12.75"/>
    <row r="69" s="264" customFormat="1" ht="12.75"/>
    <row r="70" s="84" customFormat="1" ht="12.75"/>
    <row r="71" s="84" customFormat="1" ht="12.75"/>
    <row r="72" s="84" customFormat="1" ht="12.75"/>
    <row r="73" s="84" customFormat="1" ht="12.75"/>
    <row r="74" s="84" customFormat="1" ht="12.75"/>
    <row r="75" s="84" customFormat="1" ht="12.75"/>
    <row r="76" s="84" customFormat="1" ht="12.75"/>
    <row r="77" s="84" customFormat="1" ht="12.75"/>
    <row r="78" s="352" customFormat="1" ht="12.75"/>
    <row r="79" s="84" customFormat="1" ht="12.75"/>
    <row r="80" s="84" customFormat="1" ht="12.75"/>
    <row r="81" s="84" customFormat="1" ht="12.75"/>
    <row r="82" s="84" customFormat="1" ht="12.75"/>
    <row r="83" s="84" customFormat="1" ht="12.75"/>
    <row r="84" s="84" customFormat="1" ht="12.75"/>
    <row r="85" s="352" customFormat="1" ht="12.75"/>
    <row r="86" s="84" customFormat="1" ht="12.75"/>
    <row r="87" s="84" customFormat="1" ht="12.75"/>
    <row r="88" s="84" customFormat="1" ht="12.75"/>
    <row r="89" s="84" customFormat="1" ht="12.75"/>
    <row r="90" s="84" customFormat="1" ht="12.75"/>
    <row r="91" s="84" customFormat="1" ht="12.75"/>
    <row r="92" s="84" customFormat="1" ht="12.75"/>
    <row r="93" s="84" customFormat="1" ht="12.75"/>
    <row r="94" s="84" customFormat="1" ht="12.75"/>
    <row r="95" s="84" customFormat="1" ht="12.75"/>
    <row r="96" s="84" customFormat="1" ht="12.75"/>
    <row r="97" s="84" customFormat="1" ht="12.75"/>
    <row r="98" s="352" customFormat="1" ht="12.75"/>
    <row r="99" s="84" customFormat="1" ht="12.75"/>
    <row r="100" s="84" customFormat="1" ht="12.75"/>
    <row r="101" s="84" customFormat="1" ht="12.75"/>
    <row r="102" s="84" customFormat="1" ht="12.75"/>
    <row r="103" s="84" customFormat="1" ht="12.75"/>
    <row r="104" s="84" customFormat="1" ht="12.75"/>
    <row r="105" s="84" customFormat="1" ht="12.75"/>
    <row r="106" s="84" customFormat="1" ht="12.75"/>
    <row r="107" s="84" customFormat="1" ht="12.75"/>
    <row r="108" s="352" customFormat="1" ht="12.75"/>
    <row r="109" s="84" customFormat="1" ht="12.75"/>
    <row r="110" s="84" customFormat="1" ht="12.75"/>
    <row r="111" s="84" customFormat="1" ht="12.75"/>
    <row r="112" s="84" customFormat="1" ht="12" customHeight="1"/>
    <row r="113" s="352" customFormat="1" ht="12.75"/>
    <row r="114" s="352" customFormat="1" ht="12.75"/>
    <row r="115" s="352" customFormat="1" ht="12.75" hidden="1"/>
    <row r="117" spans="3:4" ht="12.75">
      <c r="C117" s="94"/>
      <c r="D117" s="84"/>
    </row>
    <row r="118" ht="12.75">
      <c r="D118" s="246"/>
    </row>
    <row r="119" ht="12.75">
      <c r="G119" s="246"/>
    </row>
  </sheetData>
  <mergeCells count="8">
    <mergeCell ref="A1:Q1"/>
    <mergeCell ref="A2:Q2"/>
    <mergeCell ref="N4:Q4"/>
    <mergeCell ref="N5:O5"/>
    <mergeCell ref="P5:Q5"/>
    <mergeCell ref="E4:H4"/>
    <mergeCell ref="E5:F5"/>
    <mergeCell ref="G5:H5"/>
  </mergeCells>
  <printOptions horizontalCentered="1"/>
  <pageMargins left="0.75" right="0.75" top="1" bottom="1" header="0.5" footer="0.5"/>
  <pageSetup fitToHeight="1" fitToWidth="1" horizontalDpi="600" verticalDpi="600" orientation="landscape" scale="5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">
      <selection activeCell="D6" sqref="D6"/>
    </sheetView>
  </sheetViews>
  <sheetFormatPr defaultColWidth="9.140625" defaultRowHeight="12.75"/>
  <cols>
    <col min="1" max="1" width="28.57421875" style="100" customWidth="1"/>
    <col min="2" max="3" width="8.421875" style="100" bestFit="1" customWidth="1"/>
    <col min="4" max="4" width="10.28125" style="100" customWidth="1"/>
    <col min="5" max="8" width="11.00390625" style="100" customWidth="1"/>
    <col min="9" max="16384" width="9.140625" style="100" customWidth="1"/>
  </cols>
  <sheetData>
    <row r="1" spans="1:8" ht="12.75">
      <c r="A1" s="1753" t="s">
        <v>522</v>
      </c>
      <c r="B1" s="1753"/>
      <c r="C1" s="1753"/>
      <c r="D1" s="1753"/>
      <c r="E1" s="1753"/>
      <c r="F1" s="1753"/>
      <c r="G1" s="1753"/>
      <c r="H1" s="1753"/>
    </row>
    <row r="2" spans="1:8" s="351" customFormat="1" ht="15.75">
      <c r="A2" s="1758" t="s">
        <v>1318</v>
      </c>
      <c r="B2" s="1758"/>
      <c r="C2" s="1758"/>
      <c r="D2" s="1758"/>
      <c r="E2" s="1758"/>
      <c r="F2" s="1758"/>
      <c r="G2" s="1758"/>
      <c r="H2" s="1758"/>
    </row>
    <row r="3" spans="1:8" ht="13.5" thickBot="1">
      <c r="A3" s="352"/>
      <c r="B3" s="352"/>
      <c r="C3" s="352"/>
      <c r="D3" s="352"/>
      <c r="E3" s="352"/>
      <c r="F3" s="352"/>
      <c r="H3" s="743" t="s">
        <v>1952</v>
      </c>
    </row>
    <row r="4" spans="1:8" ht="13.5" thickTop="1">
      <c r="A4" s="744"/>
      <c r="B4" s="745">
        <v>2009</v>
      </c>
      <c r="C4" s="745">
        <v>2010</v>
      </c>
      <c r="D4" s="745">
        <v>2011</v>
      </c>
      <c r="E4" s="1747" t="s">
        <v>1988</v>
      </c>
      <c r="F4" s="1748"/>
      <c r="G4" s="1748"/>
      <c r="H4" s="1749"/>
    </row>
    <row r="5" spans="1:8" ht="12.75">
      <c r="A5" s="456" t="s">
        <v>280</v>
      </c>
      <c r="B5" s="306" t="s">
        <v>1413</v>
      </c>
      <c r="C5" s="306" t="s">
        <v>1413</v>
      </c>
      <c r="D5" s="306" t="s">
        <v>1413</v>
      </c>
      <c r="E5" s="1755" t="s">
        <v>31</v>
      </c>
      <c r="F5" s="1756"/>
      <c r="G5" s="1755" t="s">
        <v>1686</v>
      </c>
      <c r="H5" s="1757"/>
    </row>
    <row r="6" spans="1:8" ht="12.75">
      <c r="A6" s="746"/>
      <c r="B6" s="747"/>
      <c r="C6" s="747"/>
      <c r="D6" s="747"/>
      <c r="E6" s="292" t="s">
        <v>726</v>
      </c>
      <c r="F6" s="292" t="s">
        <v>1530</v>
      </c>
      <c r="G6" s="292" t="s">
        <v>726</v>
      </c>
      <c r="H6" s="316" t="s">
        <v>1530</v>
      </c>
    </row>
    <row r="7" spans="1:8" s="352" customFormat="1" ht="12.75">
      <c r="A7" s="748" t="s">
        <v>537</v>
      </c>
      <c r="B7" s="202">
        <v>6395.9844963</v>
      </c>
      <c r="C7" s="202">
        <v>10333.337445168312</v>
      </c>
      <c r="D7" s="202">
        <v>15631.842827030003</v>
      </c>
      <c r="E7" s="202">
        <v>3937.3529488683125</v>
      </c>
      <c r="F7" s="202">
        <v>61.55976380408714</v>
      </c>
      <c r="G7" s="202">
        <v>5298.505381861691</v>
      </c>
      <c r="H7" s="678">
        <v>51.27583813048881</v>
      </c>
    </row>
    <row r="8" spans="1:8" s="352" customFormat="1" ht="12.75">
      <c r="A8" s="748" t="s">
        <v>538</v>
      </c>
      <c r="B8" s="202">
        <v>2949.3090839099996</v>
      </c>
      <c r="C8" s="202">
        <v>2777.7521226671756</v>
      </c>
      <c r="D8" s="202">
        <v>2803.6099955400005</v>
      </c>
      <c r="E8" s="202">
        <v>-171.55696124282395</v>
      </c>
      <c r="F8" s="202">
        <v>-5.816852569937669</v>
      </c>
      <c r="G8" s="202">
        <v>25.857872872824828</v>
      </c>
      <c r="H8" s="678">
        <v>0.9308920209912863</v>
      </c>
    </row>
    <row r="9" spans="1:8" s="352" customFormat="1" ht="12.75">
      <c r="A9" s="748" t="s">
        <v>539</v>
      </c>
      <c r="B9" s="202">
        <v>5420.54169937</v>
      </c>
      <c r="C9" s="202">
        <v>6748.565167296167</v>
      </c>
      <c r="D9" s="202">
        <v>5173.731700390001</v>
      </c>
      <c r="E9" s="202">
        <v>1328.0234679261666</v>
      </c>
      <c r="F9" s="202">
        <v>24.499829382006517</v>
      </c>
      <c r="G9" s="202">
        <v>-1574.833466906166</v>
      </c>
      <c r="H9" s="678">
        <v>-23.33582662189995</v>
      </c>
    </row>
    <row r="10" spans="1:8" s="352" customFormat="1" ht="12.75">
      <c r="A10" s="748" t="s">
        <v>540</v>
      </c>
      <c r="B10" s="202">
        <v>5295.71267718</v>
      </c>
      <c r="C10" s="202">
        <v>7086.222023857756</v>
      </c>
      <c r="D10" s="773">
        <v>8943.95002003</v>
      </c>
      <c r="E10" s="773">
        <v>1790.5093466777553</v>
      </c>
      <c r="F10" s="773">
        <v>33.810545545518764</v>
      </c>
      <c r="G10" s="773">
        <v>1857.7279961722452</v>
      </c>
      <c r="H10" s="774">
        <v>26.216056876537063</v>
      </c>
    </row>
    <row r="11" spans="1:8" ht="12.75">
      <c r="A11" s="775" t="s">
        <v>541</v>
      </c>
      <c r="B11" s="281">
        <v>3296.03483345</v>
      </c>
      <c r="C11" s="343">
        <v>6067.394012594099</v>
      </c>
      <c r="D11" s="281">
        <v>8329.45934909</v>
      </c>
      <c r="E11" s="281">
        <v>2771.359179144099</v>
      </c>
      <c r="F11" s="281">
        <v>84.08161075904903</v>
      </c>
      <c r="G11" s="281">
        <v>2262.0653364959016</v>
      </c>
      <c r="H11" s="776">
        <v>37.282321401915375</v>
      </c>
    </row>
    <row r="12" spans="1:8" ht="12.75">
      <c r="A12" s="777" t="s">
        <v>542</v>
      </c>
      <c r="B12" s="353">
        <v>1999.67784373</v>
      </c>
      <c r="C12" s="778">
        <v>1018.828011263657</v>
      </c>
      <c r="D12" s="353">
        <v>614.4906709400001</v>
      </c>
      <c r="E12" s="353">
        <v>-980.849832466343</v>
      </c>
      <c r="F12" s="353">
        <v>-49.05039256907319</v>
      </c>
      <c r="G12" s="353">
        <v>-404.3373403236569</v>
      </c>
      <c r="H12" s="779">
        <v>-39.686515864650744</v>
      </c>
    </row>
    <row r="13" spans="1:8" s="352" customFormat="1" ht="12.75">
      <c r="A13" s="748" t="s">
        <v>543</v>
      </c>
      <c r="B13" s="202">
        <v>344977.1988048469</v>
      </c>
      <c r="C13" s="202">
        <v>402055.65775775927</v>
      </c>
      <c r="D13" s="283">
        <v>447638.5832180387</v>
      </c>
      <c r="E13" s="283">
        <v>57078.45895291236</v>
      </c>
      <c r="F13" s="283">
        <v>16.54557435988735</v>
      </c>
      <c r="G13" s="283">
        <v>45582.92546027945</v>
      </c>
      <c r="H13" s="780">
        <v>11.337466487722805</v>
      </c>
    </row>
    <row r="14" spans="1:8" ht="12.75">
      <c r="A14" s="775" t="s">
        <v>285</v>
      </c>
      <c r="B14" s="281">
        <v>291792.3465126249</v>
      </c>
      <c r="C14" s="343">
        <v>338005.8430460249</v>
      </c>
      <c r="D14" s="281">
        <v>367810.9837391886</v>
      </c>
      <c r="E14" s="281">
        <v>46213.49653340003</v>
      </c>
      <c r="F14" s="281">
        <v>15.837802836751418</v>
      </c>
      <c r="G14" s="281">
        <v>29805.140693163674</v>
      </c>
      <c r="H14" s="776">
        <v>8.817936525761546</v>
      </c>
    </row>
    <row r="15" spans="1:8" ht="12.75">
      <c r="A15" s="781" t="s">
        <v>286</v>
      </c>
      <c r="B15" s="282">
        <v>246825.16376175088</v>
      </c>
      <c r="C15" s="690">
        <v>273935.7622489013</v>
      </c>
      <c r="D15" s="282">
        <v>260049.8799694497</v>
      </c>
      <c r="E15" s="282">
        <v>27110.59848715042</v>
      </c>
      <c r="F15" s="282">
        <v>10.983725514031887</v>
      </c>
      <c r="G15" s="282">
        <v>-13885.882279451587</v>
      </c>
      <c r="H15" s="692">
        <v>-5.069028653087912</v>
      </c>
    </row>
    <row r="16" spans="1:8" ht="12.75">
      <c r="A16" s="781" t="s">
        <v>287</v>
      </c>
      <c r="B16" s="282">
        <v>7933.034052960002</v>
      </c>
      <c r="C16" s="690">
        <v>13776.128028556373</v>
      </c>
      <c r="D16" s="282">
        <v>15716.761312040002</v>
      </c>
      <c r="E16" s="282">
        <v>5843.093975596372</v>
      </c>
      <c r="F16" s="282">
        <v>73.65522367090024</v>
      </c>
      <c r="G16" s="282">
        <v>1940.6332834836285</v>
      </c>
      <c r="H16" s="692">
        <v>14.086928340538885</v>
      </c>
    </row>
    <row r="17" spans="1:8" ht="12.75">
      <c r="A17" s="781" t="s">
        <v>290</v>
      </c>
      <c r="B17" s="282">
        <v>303.1464003</v>
      </c>
      <c r="C17" s="690">
        <v>2467.023624443695</v>
      </c>
      <c r="D17" s="282">
        <v>2459.6928554799997</v>
      </c>
      <c r="E17" s="282">
        <v>2163.877224143695</v>
      </c>
      <c r="F17" s="282">
        <v>713.8060099022377</v>
      </c>
      <c r="G17" s="282">
        <v>-7.330768963695391</v>
      </c>
      <c r="H17" s="692">
        <v>-0.29715033496480814</v>
      </c>
    </row>
    <row r="18" spans="1:8" ht="12.75">
      <c r="A18" s="781" t="s">
        <v>291</v>
      </c>
      <c r="B18" s="282">
        <v>29048.735030223994</v>
      </c>
      <c r="C18" s="690">
        <v>35941.18030223615</v>
      </c>
      <c r="D18" s="282">
        <v>37809.943669647</v>
      </c>
      <c r="E18" s="282">
        <v>6892.445272012155</v>
      </c>
      <c r="F18" s="282">
        <v>23.72717870448009</v>
      </c>
      <c r="G18" s="282">
        <v>1868.763367410851</v>
      </c>
      <c r="H18" s="692">
        <v>5.199504723261919</v>
      </c>
    </row>
    <row r="19" spans="1:8" ht="12.75">
      <c r="A19" s="781" t="s">
        <v>292</v>
      </c>
      <c r="B19" s="282">
        <v>7682.26726739</v>
      </c>
      <c r="C19" s="690">
        <v>11885.748841887387</v>
      </c>
      <c r="D19" s="282">
        <v>51774.705932572004</v>
      </c>
      <c r="E19" s="282">
        <v>4203.481574497388</v>
      </c>
      <c r="F19" s="282">
        <v>54.71667970132329</v>
      </c>
      <c r="G19" s="282">
        <v>39888.95709068462</v>
      </c>
      <c r="H19" s="692">
        <v>335.6032305689415</v>
      </c>
    </row>
    <row r="20" spans="1:8" ht="12.75">
      <c r="A20" s="781" t="s">
        <v>293</v>
      </c>
      <c r="B20" s="282">
        <v>53184.85229222201</v>
      </c>
      <c r="C20" s="690">
        <v>64049.814711734376</v>
      </c>
      <c r="D20" s="282">
        <v>79827.59947885001</v>
      </c>
      <c r="E20" s="282">
        <v>10864.962419512369</v>
      </c>
      <c r="F20" s="282">
        <v>20.428678375969298</v>
      </c>
      <c r="G20" s="282">
        <v>15777.784767115634</v>
      </c>
      <c r="H20" s="692">
        <v>24.633615004392876</v>
      </c>
    </row>
    <row r="21" spans="1:8" ht="12.75">
      <c r="A21" s="781" t="s">
        <v>295</v>
      </c>
      <c r="B21" s="282">
        <v>3684.044555220001</v>
      </c>
      <c r="C21" s="690">
        <v>5680.774564828758</v>
      </c>
      <c r="D21" s="282">
        <v>6967.595804889001</v>
      </c>
      <c r="E21" s="282">
        <v>1996.7300096087574</v>
      </c>
      <c r="F21" s="282">
        <v>54.19939904851445</v>
      </c>
      <c r="G21" s="282">
        <v>1286.8212400602424</v>
      </c>
      <c r="H21" s="692">
        <v>22.652214506579924</v>
      </c>
    </row>
    <row r="22" spans="1:8" ht="12.75">
      <c r="A22" s="781" t="s">
        <v>296</v>
      </c>
      <c r="B22" s="282">
        <v>1637.6389720000002</v>
      </c>
      <c r="C22" s="690">
        <v>1887.4380565947365</v>
      </c>
      <c r="D22" s="282">
        <v>2289.5309921600006</v>
      </c>
      <c r="E22" s="282">
        <v>249.7990845947363</v>
      </c>
      <c r="F22" s="282">
        <v>15.253611379904086</v>
      </c>
      <c r="G22" s="282">
        <v>402.09293556526404</v>
      </c>
      <c r="H22" s="692">
        <v>21.303636119889887</v>
      </c>
    </row>
    <row r="23" spans="1:8" ht="12.75">
      <c r="A23" s="781" t="s">
        <v>297</v>
      </c>
      <c r="B23" s="282">
        <v>204.26</v>
      </c>
      <c r="C23" s="690">
        <v>72.45008441730394</v>
      </c>
      <c r="D23" s="282">
        <v>89.762</v>
      </c>
      <c r="E23" s="282">
        <v>-131.80991558269605</v>
      </c>
      <c r="F23" s="282">
        <v>-64.53045901434254</v>
      </c>
      <c r="G23" s="282">
        <v>17.31191558269606</v>
      </c>
      <c r="H23" s="692">
        <v>23.89495570906649</v>
      </c>
    </row>
    <row r="24" spans="1:8" ht="12.75">
      <c r="A24" s="781" t="s">
        <v>298</v>
      </c>
      <c r="B24" s="282">
        <v>1842.1455832200002</v>
      </c>
      <c r="C24" s="690">
        <v>3720.886423816718</v>
      </c>
      <c r="D24" s="282">
        <v>4588.302812729001</v>
      </c>
      <c r="E24" s="282">
        <v>1878.7408405967178</v>
      </c>
      <c r="F24" s="282">
        <v>101.98655620435551</v>
      </c>
      <c r="G24" s="282">
        <v>867.4163889122829</v>
      </c>
      <c r="H24" s="692">
        <v>23.312089919222153</v>
      </c>
    </row>
    <row r="25" spans="1:8" ht="12.75">
      <c r="A25" s="781" t="s">
        <v>299</v>
      </c>
      <c r="B25" s="282">
        <v>49500.807737002004</v>
      </c>
      <c r="C25" s="690">
        <v>58369.040146905616</v>
      </c>
      <c r="D25" s="282">
        <v>72860.003673961</v>
      </c>
      <c r="E25" s="282">
        <v>8868.232409903612</v>
      </c>
      <c r="F25" s="282">
        <v>17.915328689221734</v>
      </c>
      <c r="G25" s="282">
        <v>14490.963527055377</v>
      </c>
      <c r="H25" s="692">
        <v>24.826455070331672</v>
      </c>
    </row>
    <row r="26" spans="1:8" ht="12.75">
      <c r="A26" s="781" t="s">
        <v>300</v>
      </c>
      <c r="B26" s="282">
        <v>8356.077862500002</v>
      </c>
      <c r="C26" s="690">
        <v>11247.81889434779</v>
      </c>
      <c r="D26" s="282">
        <v>14899.788133840997</v>
      </c>
      <c r="E26" s="282">
        <v>2891.7410318477887</v>
      </c>
      <c r="F26" s="282">
        <v>34.60643952140756</v>
      </c>
      <c r="G26" s="282">
        <v>3651.9692394932063</v>
      </c>
      <c r="H26" s="692">
        <v>32.46824361057573</v>
      </c>
    </row>
    <row r="27" spans="1:8" ht="12.75">
      <c r="A27" s="781" t="s">
        <v>301</v>
      </c>
      <c r="B27" s="282">
        <v>1442.41926884</v>
      </c>
      <c r="C27" s="690">
        <v>2641.5328150443306</v>
      </c>
      <c r="D27" s="282">
        <v>3163.16593967</v>
      </c>
      <c r="E27" s="282">
        <v>1199.1135462043305</v>
      </c>
      <c r="F27" s="282">
        <v>83.13210812613887</v>
      </c>
      <c r="G27" s="282">
        <v>521.6331246256696</v>
      </c>
      <c r="H27" s="692">
        <v>19.747364925955516</v>
      </c>
    </row>
    <row r="28" spans="1:8" ht="12.75">
      <c r="A28" s="781" t="s">
        <v>302</v>
      </c>
      <c r="B28" s="282">
        <v>39702.310605662</v>
      </c>
      <c r="C28" s="690">
        <v>44479.68843751349</v>
      </c>
      <c r="D28" s="282">
        <v>54797.04960045002</v>
      </c>
      <c r="E28" s="282">
        <v>4777.377831851489</v>
      </c>
      <c r="F28" s="282">
        <v>12.032996969123959</v>
      </c>
      <c r="G28" s="282">
        <v>10317.361162936526</v>
      </c>
      <c r="H28" s="692">
        <v>23.195668686912434</v>
      </c>
    </row>
    <row r="29" spans="1:8" ht="12.75">
      <c r="A29" s="781" t="s">
        <v>303</v>
      </c>
      <c r="B29" s="282">
        <v>3465.4554372600005</v>
      </c>
      <c r="C29" s="690">
        <v>2642.407161486233</v>
      </c>
      <c r="D29" s="282">
        <v>3260.2097965300004</v>
      </c>
      <c r="E29" s="282">
        <v>-823.0482757737677</v>
      </c>
      <c r="F29" s="282">
        <v>-23.750075298169744</v>
      </c>
      <c r="G29" s="282">
        <v>617.8026350437676</v>
      </c>
      <c r="H29" s="692">
        <v>23.38029672521331</v>
      </c>
    </row>
    <row r="30" spans="1:8" ht="12.75">
      <c r="A30" s="781" t="s">
        <v>304</v>
      </c>
      <c r="B30" s="282">
        <v>1357.9503642899997</v>
      </c>
      <c r="C30" s="690">
        <v>1925.4605644855837</v>
      </c>
      <c r="D30" s="282">
        <v>2140.87471053</v>
      </c>
      <c r="E30" s="282">
        <v>567.510200195584</v>
      </c>
      <c r="F30" s="282">
        <v>41.79167480044862</v>
      </c>
      <c r="G30" s="282">
        <v>215.41414604441616</v>
      </c>
      <c r="H30" s="692">
        <v>11.187668551496268</v>
      </c>
    </row>
    <row r="31" spans="1:8" ht="12.75">
      <c r="A31" s="781" t="s">
        <v>305</v>
      </c>
      <c r="B31" s="282">
        <v>34878.904804112</v>
      </c>
      <c r="C31" s="690">
        <v>39911.82071154167</v>
      </c>
      <c r="D31" s="353">
        <v>49395.96509339002</v>
      </c>
      <c r="E31" s="353">
        <v>5032.915907429677</v>
      </c>
      <c r="F31" s="353">
        <v>14.429684463132364</v>
      </c>
      <c r="G31" s="353">
        <v>9484.144381848346</v>
      </c>
      <c r="H31" s="779">
        <v>23.76274550438068</v>
      </c>
    </row>
    <row r="32" spans="1:8" s="352" customFormat="1" ht="12.75">
      <c r="A32" s="782" t="s">
        <v>544</v>
      </c>
      <c r="B32" s="202">
        <v>7394.394141689199</v>
      </c>
      <c r="C32" s="202">
        <v>4649.208476917452</v>
      </c>
      <c r="D32" s="283">
        <v>6174.292240751</v>
      </c>
      <c r="E32" s="283">
        <v>-2745.1856647717477</v>
      </c>
      <c r="F32" s="283">
        <v>-37.12522773562391</v>
      </c>
      <c r="G32" s="283">
        <v>1525.083763833548</v>
      </c>
      <c r="H32" s="780">
        <v>32.803084039043114</v>
      </c>
    </row>
    <row r="33" spans="1:8" ht="12.75">
      <c r="A33" s="775" t="s">
        <v>306</v>
      </c>
      <c r="B33" s="281">
        <v>716.9701162921999</v>
      </c>
      <c r="C33" s="343">
        <v>360.83003281267327</v>
      </c>
      <c r="D33" s="281">
        <v>309.26681802999997</v>
      </c>
      <c r="E33" s="281">
        <v>-356.14008347952665</v>
      </c>
      <c r="F33" s="281">
        <v>-49.67293271877212</v>
      </c>
      <c r="G33" s="281">
        <v>-51.5632147826733</v>
      </c>
      <c r="H33" s="776">
        <v>-14.290167140672185</v>
      </c>
    </row>
    <row r="34" spans="1:8" ht="12.75">
      <c r="A34" s="781" t="s">
        <v>307</v>
      </c>
      <c r="B34" s="282">
        <v>6677.424025397</v>
      </c>
      <c r="C34" s="690">
        <v>4288.378444104778</v>
      </c>
      <c r="D34" s="282">
        <v>5865.025422721001</v>
      </c>
      <c r="E34" s="282">
        <v>-2389.045581292222</v>
      </c>
      <c r="F34" s="282">
        <v>-35.777952279287575</v>
      </c>
      <c r="G34" s="282">
        <v>1576.6469786162224</v>
      </c>
      <c r="H34" s="692">
        <v>36.7655746610618</v>
      </c>
    </row>
    <row r="35" spans="1:8" ht="12.75">
      <c r="A35" s="781" t="s">
        <v>308</v>
      </c>
      <c r="B35" s="282">
        <v>4859.757447005</v>
      </c>
      <c r="C35" s="690">
        <v>3212.8575387779065</v>
      </c>
      <c r="D35" s="282">
        <v>4365.160812443</v>
      </c>
      <c r="E35" s="282">
        <v>-1646.8999082270939</v>
      </c>
      <c r="F35" s="282">
        <v>-33.888520696481564</v>
      </c>
      <c r="G35" s="282">
        <v>1152.303273665094</v>
      </c>
      <c r="H35" s="692">
        <v>35.86537092781905</v>
      </c>
    </row>
    <row r="36" spans="1:8" ht="12.75">
      <c r="A36" s="781" t="s">
        <v>309</v>
      </c>
      <c r="B36" s="282">
        <v>784.526690592</v>
      </c>
      <c r="C36" s="690">
        <v>479.5153763134116</v>
      </c>
      <c r="D36" s="282">
        <v>1033.07699995</v>
      </c>
      <c r="E36" s="282">
        <v>-305.01131427858843</v>
      </c>
      <c r="F36" s="282">
        <v>-38.878385902770034</v>
      </c>
      <c r="G36" s="282">
        <v>553.5616236365885</v>
      </c>
      <c r="H36" s="692">
        <v>115.44189216463836</v>
      </c>
    </row>
    <row r="37" spans="1:8" ht="12.75">
      <c r="A37" s="781" t="s">
        <v>310</v>
      </c>
      <c r="B37" s="282">
        <v>402.65964442200004</v>
      </c>
      <c r="C37" s="690">
        <v>275.72343919720686</v>
      </c>
      <c r="D37" s="282">
        <v>174.91799999999998</v>
      </c>
      <c r="E37" s="282">
        <v>-126.93620522479318</v>
      </c>
      <c r="F37" s="282">
        <v>-31.52444179177788</v>
      </c>
      <c r="G37" s="282">
        <v>-100.80543919720688</v>
      </c>
      <c r="H37" s="692">
        <v>-36.560344485296866</v>
      </c>
    </row>
    <row r="38" spans="1:8" ht="12.75">
      <c r="A38" s="781" t="s">
        <v>311</v>
      </c>
      <c r="B38" s="282">
        <v>630.480243378</v>
      </c>
      <c r="C38" s="690">
        <v>320.2820898162539</v>
      </c>
      <c r="D38" s="353">
        <v>291.86961032799996</v>
      </c>
      <c r="E38" s="353">
        <v>-310.19815356174604</v>
      </c>
      <c r="F38" s="353">
        <v>-49.2002972051527</v>
      </c>
      <c r="G38" s="353">
        <v>-28.41247948825395</v>
      </c>
      <c r="H38" s="779">
        <v>-8.87107971118654</v>
      </c>
    </row>
    <row r="39" spans="1:8" s="352" customFormat="1" ht="12.75">
      <c r="A39" s="782" t="s">
        <v>545</v>
      </c>
      <c r="B39" s="202">
        <v>7648.671940099999</v>
      </c>
      <c r="C39" s="202">
        <v>8664.605218412382</v>
      </c>
      <c r="D39" s="783">
        <v>8794.974550469999</v>
      </c>
      <c r="E39" s="783">
        <v>1015.9332783123828</v>
      </c>
      <c r="F39" s="783">
        <v>13.28247944569447</v>
      </c>
      <c r="G39" s="783">
        <v>130.3693320576167</v>
      </c>
      <c r="H39" s="784">
        <v>1.504619411633209</v>
      </c>
    </row>
    <row r="40" spans="1:8" ht="12.75">
      <c r="A40" s="775" t="s">
        <v>546</v>
      </c>
      <c r="B40" s="281">
        <v>1286.11185332</v>
      </c>
      <c r="C40" s="343">
        <v>2085.9544303195626</v>
      </c>
      <c r="D40" s="281">
        <v>2574.9568254100004</v>
      </c>
      <c r="E40" s="281">
        <v>799.8425769995627</v>
      </c>
      <c r="F40" s="281">
        <v>62.19074763480563</v>
      </c>
      <c r="G40" s="281">
        <v>489.00239509043786</v>
      </c>
      <c r="H40" s="776">
        <v>23.442621180153203</v>
      </c>
    </row>
    <row r="41" spans="1:8" ht="12.75">
      <c r="A41" s="781" t="s">
        <v>547</v>
      </c>
      <c r="B41" s="282">
        <v>3811.6031515299996</v>
      </c>
      <c r="C41" s="690">
        <v>4046.120231881033</v>
      </c>
      <c r="D41" s="282">
        <v>4275.072363609999</v>
      </c>
      <c r="E41" s="282">
        <v>234.5170803510332</v>
      </c>
      <c r="F41" s="282">
        <v>6.152715039520751</v>
      </c>
      <c r="G41" s="282">
        <v>228.95213172896638</v>
      </c>
      <c r="H41" s="692">
        <v>5.658559771035944</v>
      </c>
    </row>
    <row r="42" spans="1:8" ht="12.75">
      <c r="A42" s="781" t="s">
        <v>548</v>
      </c>
      <c r="B42" s="282">
        <v>511.19493863000014</v>
      </c>
      <c r="C42" s="690">
        <v>478.8387079965868</v>
      </c>
      <c r="D42" s="282">
        <v>842.7464215399998</v>
      </c>
      <c r="E42" s="282">
        <v>-32.35623063341336</v>
      </c>
      <c r="F42" s="282">
        <v>-6.329528754750173</v>
      </c>
      <c r="G42" s="282">
        <v>363.907713543413</v>
      </c>
      <c r="H42" s="692">
        <v>75.99797331881678</v>
      </c>
    </row>
    <row r="43" spans="1:8" ht="12.75">
      <c r="A43" s="781" t="s">
        <v>549</v>
      </c>
      <c r="B43" s="282">
        <v>19.123</v>
      </c>
      <c r="C43" s="690">
        <v>12.29640896520017</v>
      </c>
      <c r="D43" s="282">
        <v>12.33756446</v>
      </c>
      <c r="E43" s="282">
        <v>-6.826591034799831</v>
      </c>
      <c r="F43" s="282">
        <v>-35.69832680437081</v>
      </c>
      <c r="G43" s="282">
        <v>0.041155494799829384</v>
      </c>
      <c r="H43" s="692">
        <v>0.3346952343265644</v>
      </c>
    </row>
    <row r="44" spans="1:8" ht="12.75">
      <c r="A44" s="777" t="s">
        <v>550</v>
      </c>
      <c r="B44" s="353">
        <v>2020.6389966199993</v>
      </c>
      <c r="C44" s="778">
        <v>2041.39543925</v>
      </c>
      <c r="D44" s="353">
        <v>1089.86137545</v>
      </c>
      <c r="E44" s="353">
        <v>20.75644263000072</v>
      </c>
      <c r="F44" s="353">
        <v>1.0272217187098152</v>
      </c>
      <c r="G44" s="353">
        <v>-951.5340638</v>
      </c>
      <c r="H44" s="779">
        <v>-46.61194227756233</v>
      </c>
    </row>
    <row r="45" spans="1:8" s="352" customFormat="1" ht="12.75">
      <c r="A45" s="748" t="s">
        <v>551</v>
      </c>
      <c r="B45" s="202">
        <v>299.667100278</v>
      </c>
      <c r="C45" s="202">
        <v>384.862579529093</v>
      </c>
      <c r="D45" s="785">
        <v>371.6600842357</v>
      </c>
      <c r="E45" s="785">
        <v>85.19547925109299</v>
      </c>
      <c r="F45" s="785">
        <v>28.430040926100155</v>
      </c>
      <c r="G45" s="785">
        <v>-13.202495293392985</v>
      </c>
      <c r="H45" s="786">
        <v>-3.430444006675626</v>
      </c>
    </row>
    <row r="46" spans="1:8" s="352" customFormat="1" ht="12.75">
      <c r="A46" s="748" t="s">
        <v>552</v>
      </c>
      <c r="B46" s="202">
        <v>18.4</v>
      </c>
      <c r="C46" s="202">
        <v>0</v>
      </c>
      <c r="D46" s="202">
        <v>0</v>
      </c>
      <c r="E46" s="202">
        <v>-18.4</v>
      </c>
      <c r="F46" s="202">
        <v>-100</v>
      </c>
      <c r="G46" s="202">
        <v>0</v>
      </c>
      <c r="H46" s="1303" t="s">
        <v>1636</v>
      </c>
    </row>
    <row r="47" spans="1:8" s="352" customFormat="1" ht="12.75">
      <c r="A47" s="748" t="s">
        <v>553</v>
      </c>
      <c r="B47" s="202">
        <v>21377.638438842398</v>
      </c>
      <c r="C47" s="202">
        <v>26631.589900099447</v>
      </c>
      <c r="D47" s="202">
        <v>30697.998042297877</v>
      </c>
      <c r="E47" s="202">
        <v>5253.951461257049</v>
      </c>
      <c r="F47" s="202">
        <v>24.5768562149073</v>
      </c>
      <c r="G47" s="202">
        <v>4066.40814219843</v>
      </c>
      <c r="H47" s="678">
        <v>15.269115202856309</v>
      </c>
    </row>
    <row r="48" spans="1:8" ht="13.5" thickBot="1">
      <c r="A48" s="770" t="s">
        <v>1416</v>
      </c>
      <c r="B48" s="560">
        <v>401777.5183825166</v>
      </c>
      <c r="C48" s="560">
        <v>469331.800691707</v>
      </c>
      <c r="D48" s="560">
        <v>526230.6426787834</v>
      </c>
      <c r="E48" s="560">
        <v>67554.28230919043</v>
      </c>
      <c r="F48" s="560">
        <v>16.81385324424117</v>
      </c>
      <c r="G48" s="560">
        <v>56898.84198707625</v>
      </c>
      <c r="H48" s="787">
        <v>12.123372399487534</v>
      </c>
    </row>
    <row r="49" ht="13.5" thickTop="1"/>
  </sheetData>
  <mergeCells count="5">
    <mergeCell ref="A1:H1"/>
    <mergeCell ref="A2:H2"/>
    <mergeCell ref="E4:H4"/>
    <mergeCell ref="E5:F5"/>
    <mergeCell ref="G5:H5"/>
  </mergeCells>
  <printOptions horizontalCentered="1"/>
  <pageMargins left="0.75" right="0.75" top="1" bottom="1" header="0.5" footer="0.5"/>
  <pageSetup fitToHeight="1" fitToWidth="1" horizontalDpi="600" verticalDpi="600" orientation="portrait" scale="9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workbookViewId="0" topLeftCell="A1">
      <selection activeCell="D7" sqref="D7"/>
    </sheetView>
  </sheetViews>
  <sheetFormatPr defaultColWidth="9.140625" defaultRowHeight="12.75"/>
  <cols>
    <col min="1" max="1" width="39.421875" style="356" customWidth="1"/>
    <col min="2" max="2" width="11.28125" style="356" customWidth="1"/>
    <col min="3" max="3" width="11.7109375" style="358" customWidth="1"/>
    <col min="4" max="4" width="11.421875" style="356" customWidth="1"/>
    <col min="5" max="8" width="10.57421875" style="356" customWidth="1"/>
    <col min="9" max="16384" width="9.140625" style="356" customWidth="1"/>
  </cols>
  <sheetData>
    <row r="1" spans="1:8" ht="12.75">
      <c r="A1" s="1762" t="s">
        <v>203</v>
      </c>
      <c r="B1" s="1762"/>
      <c r="C1" s="1762"/>
      <c r="D1" s="1762"/>
      <c r="E1" s="1762"/>
      <c r="F1" s="1762"/>
      <c r="G1" s="1762"/>
      <c r="H1" s="1762"/>
    </row>
    <row r="2" spans="1:8" s="357" customFormat="1" ht="15.75" customHeight="1">
      <c r="A2" s="1763" t="s">
        <v>1993</v>
      </c>
      <c r="B2" s="1763"/>
      <c r="C2" s="1763"/>
      <c r="D2" s="1763"/>
      <c r="E2" s="1763"/>
      <c r="F2" s="1763"/>
      <c r="G2" s="1763"/>
      <c r="H2" s="1763"/>
    </row>
    <row r="3" spans="7:8" ht="13.5" thickBot="1">
      <c r="G3" s="1764" t="s">
        <v>1952</v>
      </c>
      <c r="H3" s="1764"/>
    </row>
    <row r="4" spans="1:8" s="359" customFormat="1" ht="13.5" thickTop="1">
      <c r="A4" s="719"/>
      <c r="B4" s="788"/>
      <c r="C4" s="789"/>
      <c r="D4" s="789"/>
      <c r="E4" s="1747" t="s">
        <v>1988</v>
      </c>
      <c r="F4" s="1748"/>
      <c r="G4" s="1748"/>
      <c r="H4" s="1749"/>
    </row>
    <row r="5" spans="1:8" s="359" customFormat="1" ht="14.25" customHeight="1">
      <c r="A5" s="790" t="s">
        <v>747</v>
      </c>
      <c r="B5" s="1161">
        <v>2009</v>
      </c>
      <c r="C5" s="1161">
        <v>2010</v>
      </c>
      <c r="D5" s="1162">
        <v>2011</v>
      </c>
      <c r="E5" s="1759" t="s">
        <v>31</v>
      </c>
      <c r="F5" s="1760"/>
      <c r="G5" s="1759" t="s">
        <v>1686</v>
      </c>
      <c r="H5" s="1761"/>
    </row>
    <row r="6" spans="1:8" s="360" customFormat="1" ht="12.75">
      <c r="A6" s="791"/>
      <c r="B6" s="1163" t="s">
        <v>1413</v>
      </c>
      <c r="C6" s="1164" t="s">
        <v>1413</v>
      </c>
      <c r="D6" s="1164" t="s">
        <v>1413</v>
      </c>
      <c r="E6" s="648" t="s">
        <v>726</v>
      </c>
      <c r="F6" s="648" t="s">
        <v>1530</v>
      </c>
      <c r="G6" s="648" t="s">
        <v>726</v>
      </c>
      <c r="H6" s="649" t="s">
        <v>1530</v>
      </c>
    </row>
    <row r="7" spans="1:8" s="361" customFormat="1" ht="14.25">
      <c r="A7" s="792" t="s">
        <v>748</v>
      </c>
      <c r="B7" s="202">
        <v>506.50399999999996</v>
      </c>
      <c r="C7" s="202">
        <v>567.829</v>
      </c>
      <c r="D7" s="202">
        <v>728.8219999999999</v>
      </c>
      <c r="E7" s="202">
        <v>61.325</v>
      </c>
      <c r="F7" s="202">
        <v>12.107505567576958</v>
      </c>
      <c r="G7" s="202">
        <v>160.99299999999994</v>
      </c>
      <c r="H7" s="678">
        <v>28.352373689966516</v>
      </c>
    </row>
    <row r="8" spans="1:8" ht="12.75" hidden="1">
      <c r="A8" s="793" t="s">
        <v>749</v>
      </c>
      <c r="B8" s="282">
        <v>0</v>
      </c>
      <c r="C8" s="282">
        <v>1.1720000000000002</v>
      </c>
      <c r="D8" s="282"/>
      <c r="E8" s="282" t="e">
        <v>#REF!</v>
      </c>
      <c r="F8" s="282" t="e">
        <v>#REF!</v>
      </c>
      <c r="G8" s="282">
        <v>-1.1720000000000002</v>
      </c>
      <c r="H8" s="692">
        <v>-100</v>
      </c>
    </row>
    <row r="9" spans="1:8" ht="12.75" hidden="1">
      <c r="A9" s="793" t="s">
        <v>750</v>
      </c>
      <c r="B9" s="282">
        <v>0</v>
      </c>
      <c r="C9" s="282">
        <v>0.8220000000000001</v>
      </c>
      <c r="D9" s="282"/>
      <c r="E9" s="282" t="e">
        <v>#REF!</v>
      </c>
      <c r="F9" s="282" t="e">
        <v>#REF!</v>
      </c>
      <c r="G9" s="282">
        <v>-0.8220000000000001</v>
      </c>
      <c r="H9" s="692">
        <v>-100</v>
      </c>
    </row>
    <row r="10" spans="1:8" ht="12.75" hidden="1">
      <c r="A10" s="793" t="s">
        <v>751</v>
      </c>
      <c r="B10" s="282">
        <v>0</v>
      </c>
      <c r="C10" s="282">
        <v>0</v>
      </c>
      <c r="D10" s="282"/>
      <c r="E10" s="282" t="e">
        <v>#REF!</v>
      </c>
      <c r="F10" s="282" t="e">
        <v>#REF!</v>
      </c>
      <c r="G10" s="282">
        <v>0</v>
      </c>
      <c r="H10" s="692" t="e">
        <v>#DIV/0!</v>
      </c>
    </row>
    <row r="11" spans="1:8" ht="12.75" hidden="1">
      <c r="A11" s="793" t="s">
        <v>752</v>
      </c>
      <c r="B11" s="282">
        <v>0</v>
      </c>
      <c r="C11" s="282">
        <v>0</v>
      </c>
      <c r="D11" s="282"/>
      <c r="E11" s="282" t="e">
        <v>#REF!</v>
      </c>
      <c r="F11" s="282" t="e">
        <v>#REF!</v>
      </c>
      <c r="G11" s="282">
        <v>0</v>
      </c>
      <c r="H11" s="692" t="e">
        <v>#DIV/0!</v>
      </c>
    </row>
    <row r="12" spans="1:8" ht="12.75" hidden="1">
      <c r="A12" s="793" t="s">
        <v>753</v>
      </c>
      <c r="B12" s="282">
        <v>0</v>
      </c>
      <c r="C12" s="282">
        <v>0</v>
      </c>
      <c r="D12" s="282"/>
      <c r="E12" s="282" t="e">
        <v>#REF!</v>
      </c>
      <c r="F12" s="282" t="e">
        <v>#REF!</v>
      </c>
      <c r="G12" s="282">
        <v>0</v>
      </c>
      <c r="H12" s="692" t="e">
        <v>#DIV/0!</v>
      </c>
    </row>
    <row r="13" spans="1:8" ht="12.75">
      <c r="A13" s="793" t="s">
        <v>754</v>
      </c>
      <c r="B13" s="282">
        <v>340.205</v>
      </c>
      <c r="C13" s="282">
        <v>373.565</v>
      </c>
      <c r="D13" s="282">
        <v>341.36</v>
      </c>
      <c r="E13" s="282">
        <v>33.36</v>
      </c>
      <c r="F13" s="282">
        <v>9.805852353727904</v>
      </c>
      <c r="G13" s="282">
        <v>-32.205</v>
      </c>
      <c r="H13" s="692">
        <v>-8.620989653741647</v>
      </c>
    </row>
    <row r="14" spans="1:8" ht="12.75" hidden="1">
      <c r="A14" s="793" t="s">
        <v>755</v>
      </c>
      <c r="B14" s="282">
        <v>0</v>
      </c>
      <c r="C14" s="282">
        <v>0.019</v>
      </c>
      <c r="D14" s="282"/>
      <c r="E14" s="282">
        <v>0.019</v>
      </c>
      <c r="F14" s="282" t="e">
        <v>#DIV/0!</v>
      </c>
      <c r="G14" s="282">
        <v>-0.019</v>
      </c>
      <c r="H14" s="692">
        <v>-100</v>
      </c>
    </row>
    <row r="15" spans="1:8" ht="12.75" hidden="1">
      <c r="A15" s="793" t="s">
        <v>756</v>
      </c>
      <c r="B15" s="282">
        <v>0</v>
      </c>
      <c r="C15" s="282">
        <v>0</v>
      </c>
      <c r="D15" s="282"/>
      <c r="E15" s="282">
        <v>0</v>
      </c>
      <c r="F15" s="282" t="e">
        <v>#DIV/0!</v>
      </c>
      <c r="G15" s="282">
        <v>0</v>
      </c>
      <c r="H15" s="692" t="e">
        <v>#DIV/0!</v>
      </c>
    </row>
    <row r="16" spans="1:8" ht="12.75">
      <c r="A16" s="793" t="s">
        <v>757</v>
      </c>
      <c r="B16" s="282">
        <v>69.7</v>
      </c>
      <c r="C16" s="282">
        <v>69.6</v>
      </c>
      <c r="D16" s="282">
        <v>69.6</v>
      </c>
      <c r="E16" s="282">
        <v>-0.10000000000000853</v>
      </c>
      <c r="F16" s="282">
        <v>-0.1434720229555359</v>
      </c>
      <c r="G16" s="282">
        <v>0</v>
      </c>
      <c r="H16" s="692">
        <v>0</v>
      </c>
    </row>
    <row r="17" spans="1:8" ht="12.75" hidden="1">
      <c r="A17" s="793" t="s">
        <v>758</v>
      </c>
      <c r="B17" s="282">
        <v>0</v>
      </c>
      <c r="C17" s="282">
        <v>0</v>
      </c>
      <c r="D17" s="282"/>
      <c r="E17" s="282">
        <v>0</v>
      </c>
      <c r="F17" s="282" t="e">
        <v>#DIV/0!</v>
      </c>
      <c r="G17" s="282">
        <v>0</v>
      </c>
      <c r="H17" s="692" t="e">
        <v>#DIV/0!</v>
      </c>
    </row>
    <row r="18" spans="1:8" ht="12.75" hidden="1">
      <c r="A18" s="793" t="s">
        <v>773</v>
      </c>
      <c r="B18" s="282">
        <v>0</v>
      </c>
      <c r="C18" s="282">
        <v>0</v>
      </c>
      <c r="D18" s="282"/>
      <c r="E18" s="282">
        <v>0</v>
      </c>
      <c r="F18" s="282" t="e">
        <v>#DIV/0!</v>
      </c>
      <c r="G18" s="282">
        <v>0</v>
      </c>
      <c r="H18" s="692" t="e">
        <v>#DIV/0!</v>
      </c>
    </row>
    <row r="19" spans="1:8" ht="12.75">
      <c r="A19" s="793" t="s">
        <v>774</v>
      </c>
      <c r="B19" s="282">
        <v>15.625</v>
      </c>
      <c r="C19" s="282">
        <v>15.625</v>
      </c>
      <c r="D19" s="282">
        <v>0</v>
      </c>
      <c r="E19" s="282">
        <v>0</v>
      </c>
      <c r="F19" s="282">
        <v>0</v>
      </c>
      <c r="G19" s="282">
        <v>-15.625</v>
      </c>
      <c r="H19" s="692">
        <v>-100</v>
      </c>
    </row>
    <row r="20" spans="1:8" ht="12.75" hidden="1">
      <c r="A20" s="793" t="s">
        <v>775</v>
      </c>
      <c r="B20" s="282">
        <v>0</v>
      </c>
      <c r="C20" s="282">
        <v>0</v>
      </c>
      <c r="D20" s="282"/>
      <c r="E20" s="282">
        <v>0</v>
      </c>
      <c r="F20" s="282" t="e">
        <v>#DIV/0!</v>
      </c>
      <c r="G20" s="282">
        <v>0</v>
      </c>
      <c r="H20" s="692" t="e">
        <v>#DIV/0!</v>
      </c>
    </row>
    <row r="21" spans="1:8" ht="12.75" hidden="1">
      <c r="A21" s="793" t="s">
        <v>776</v>
      </c>
      <c r="B21" s="282">
        <v>0</v>
      </c>
      <c r="C21" s="282">
        <v>0</v>
      </c>
      <c r="D21" s="282"/>
      <c r="E21" s="282">
        <v>0</v>
      </c>
      <c r="F21" s="282" t="e">
        <v>#DIV/0!</v>
      </c>
      <c r="G21" s="282">
        <v>0</v>
      </c>
      <c r="H21" s="692" t="e">
        <v>#DIV/0!</v>
      </c>
    </row>
    <row r="22" spans="1:8" ht="12.75">
      <c r="A22" s="793" t="s">
        <v>777</v>
      </c>
      <c r="B22" s="282">
        <v>80.974</v>
      </c>
      <c r="C22" s="282">
        <v>107.026</v>
      </c>
      <c r="D22" s="282">
        <v>317.9</v>
      </c>
      <c r="E22" s="282">
        <v>26.051999999999992</v>
      </c>
      <c r="F22" s="282">
        <v>32.173290191913445</v>
      </c>
      <c r="G22" s="282">
        <v>210.87399999999997</v>
      </c>
      <c r="H22" s="692">
        <v>197.0306280716835</v>
      </c>
    </row>
    <row r="23" spans="1:8" s="360" customFormat="1" ht="12.75">
      <c r="A23" s="792" t="s">
        <v>778</v>
      </c>
      <c r="B23" s="202">
        <v>1857.25</v>
      </c>
      <c r="C23" s="202">
        <v>606.759</v>
      </c>
      <c r="D23" s="202">
        <v>2803.844</v>
      </c>
      <c r="E23" s="202">
        <v>-1250.491</v>
      </c>
      <c r="F23" s="202">
        <v>-67.33024633194239</v>
      </c>
      <c r="G23" s="202">
        <v>2197.085</v>
      </c>
      <c r="H23" s="678">
        <v>362.10175704027466</v>
      </c>
    </row>
    <row r="24" spans="1:8" ht="12.75" hidden="1">
      <c r="A24" s="793" t="s">
        <v>779</v>
      </c>
      <c r="B24" s="282">
        <v>0</v>
      </c>
      <c r="C24" s="282">
        <v>0</v>
      </c>
      <c r="D24" s="282"/>
      <c r="E24" s="282" t="e">
        <v>#REF!</v>
      </c>
      <c r="F24" s="282" t="e">
        <v>#REF!</v>
      </c>
      <c r="G24" s="282">
        <v>0</v>
      </c>
      <c r="H24" s="692" t="e">
        <v>#DIV/0!</v>
      </c>
    </row>
    <row r="25" spans="1:8" ht="12.75" hidden="1">
      <c r="A25" s="793" t="s">
        <v>780</v>
      </c>
      <c r="B25" s="282">
        <v>0</v>
      </c>
      <c r="C25" s="282">
        <v>0</v>
      </c>
      <c r="D25" s="282"/>
      <c r="E25" s="282" t="e">
        <v>#REF!</v>
      </c>
      <c r="F25" s="282" t="e">
        <v>#REF!</v>
      </c>
      <c r="G25" s="282">
        <v>0</v>
      </c>
      <c r="H25" s="692" t="e">
        <v>#DIV/0!</v>
      </c>
    </row>
    <row r="26" spans="1:8" ht="12.75">
      <c r="A26" s="793" t="s">
        <v>781</v>
      </c>
      <c r="B26" s="282">
        <v>479.34400000000005</v>
      </c>
      <c r="C26" s="282">
        <v>346.5</v>
      </c>
      <c r="D26" s="282">
        <v>585.66</v>
      </c>
      <c r="E26" s="282">
        <v>-132.84400000000005</v>
      </c>
      <c r="F26" s="282">
        <v>-27.713708735271545</v>
      </c>
      <c r="G26" s="282">
        <v>239.16</v>
      </c>
      <c r="H26" s="692">
        <v>69.02164502164501</v>
      </c>
    </row>
    <row r="27" spans="1:8" ht="12.75">
      <c r="A27" s="793" t="s">
        <v>782</v>
      </c>
      <c r="B27" s="282">
        <v>316.835</v>
      </c>
      <c r="C27" s="282">
        <v>124.82299999999998</v>
      </c>
      <c r="D27" s="282">
        <v>184.658</v>
      </c>
      <c r="E27" s="282">
        <v>-192.012</v>
      </c>
      <c r="F27" s="282">
        <v>-60.6031530607414</v>
      </c>
      <c r="G27" s="282">
        <v>59.835</v>
      </c>
      <c r="H27" s="692">
        <v>47.93587720211821</v>
      </c>
    </row>
    <row r="28" spans="1:8" ht="12.75">
      <c r="A28" s="793" t="s">
        <v>783</v>
      </c>
      <c r="B28" s="282">
        <v>0</v>
      </c>
      <c r="C28" s="282">
        <v>0</v>
      </c>
      <c r="D28" s="282">
        <v>498.563</v>
      </c>
      <c r="E28" s="282">
        <v>0</v>
      </c>
      <c r="F28" s="1304" t="s">
        <v>1636</v>
      </c>
      <c r="G28" s="282">
        <v>498.563</v>
      </c>
      <c r="H28" s="957" t="s">
        <v>1636</v>
      </c>
    </row>
    <row r="29" spans="1:8" ht="12.75" hidden="1">
      <c r="A29" s="793" t="s">
        <v>784</v>
      </c>
      <c r="B29" s="282">
        <v>0</v>
      </c>
      <c r="C29" s="282">
        <v>62.688</v>
      </c>
      <c r="D29" s="282">
        <v>42.946</v>
      </c>
      <c r="E29" s="282">
        <v>62.688</v>
      </c>
      <c r="F29" s="282" t="e">
        <v>#DIV/0!</v>
      </c>
      <c r="G29" s="282">
        <v>-19.742000000000004</v>
      </c>
      <c r="H29" s="692">
        <v>-31.49247064828995</v>
      </c>
    </row>
    <row r="30" spans="1:8" ht="12.75" hidden="1">
      <c r="A30" s="793"/>
      <c r="B30" s="282"/>
      <c r="C30" s="282">
        <v>0</v>
      </c>
      <c r="D30" s="282"/>
      <c r="E30" s="282">
        <v>0</v>
      </c>
      <c r="F30" s="282"/>
      <c r="G30" s="282"/>
      <c r="H30" s="692"/>
    </row>
    <row r="31" spans="1:8" ht="12.75">
      <c r="A31" s="793" t="s">
        <v>785</v>
      </c>
      <c r="B31" s="282">
        <v>1061.0710000000001</v>
      </c>
      <c r="C31" s="282">
        <v>72.748</v>
      </c>
      <c r="D31" s="282">
        <v>1492</v>
      </c>
      <c r="E31" s="282">
        <v>-988.3230000000001</v>
      </c>
      <c r="F31" s="282">
        <v>-93.14390837182431</v>
      </c>
      <c r="G31" s="282">
        <v>1419.252</v>
      </c>
      <c r="H31" s="692">
        <v>1950.9154890856105</v>
      </c>
    </row>
    <row r="32" spans="1:8" s="360" customFormat="1" ht="12.75">
      <c r="A32" s="792" t="s">
        <v>786</v>
      </c>
      <c r="B32" s="202">
        <v>909.031</v>
      </c>
      <c r="C32" s="202">
        <v>1560.09653847</v>
      </c>
      <c r="D32" s="202">
        <v>2100.898</v>
      </c>
      <c r="E32" s="202">
        <v>651.0655384700001</v>
      </c>
      <c r="F32" s="202">
        <v>71.62192911682881</v>
      </c>
      <c r="G32" s="202">
        <v>540.8014615300001</v>
      </c>
      <c r="H32" s="678">
        <v>34.66461518210717</v>
      </c>
    </row>
    <row r="33" spans="1:8" ht="12.75">
      <c r="A33" s="793" t="s">
        <v>787</v>
      </c>
      <c r="B33" s="282">
        <v>0</v>
      </c>
      <c r="C33" s="282">
        <v>0</v>
      </c>
      <c r="D33" s="282">
        <v>0</v>
      </c>
      <c r="E33" s="282">
        <v>0</v>
      </c>
      <c r="F33" s="1304" t="s">
        <v>1636</v>
      </c>
      <c r="G33" s="282">
        <v>0</v>
      </c>
      <c r="H33" s="957" t="s">
        <v>1636</v>
      </c>
    </row>
    <row r="34" spans="1:8" ht="12.75" hidden="1">
      <c r="A34" s="793" t="s">
        <v>788</v>
      </c>
      <c r="B34" s="282">
        <v>0</v>
      </c>
      <c r="C34" s="282">
        <v>0</v>
      </c>
      <c r="D34" s="282"/>
      <c r="E34" s="282">
        <v>0</v>
      </c>
      <c r="F34" s="282" t="e">
        <v>#DIV/0!</v>
      </c>
      <c r="G34" s="282">
        <v>0</v>
      </c>
      <c r="H34" s="692" t="e">
        <v>#DIV/0!</v>
      </c>
    </row>
    <row r="35" spans="1:8" ht="12.75" hidden="1">
      <c r="A35" s="793" t="s">
        <v>789</v>
      </c>
      <c r="B35" s="282">
        <v>0</v>
      </c>
      <c r="C35" s="282">
        <v>-0.004</v>
      </c>
      <c r="D35" s="282"/>
      <c r="E35" s="282">
        <v>-0.004</v>
      </c>
      <c r="F35" s="282" t="e">
        <v>#DIV/0!</v>
      </c>
      <c r="G35" s="282">
        <v>0.004</v>
      </c>
      <c r="H35" s="692">
        <v>-100</v>
      </c>
    </row>
    <row r="36" spans="1:8" ht="12.75" hidden="1">
      <c r="A36" s="793" t="s">
        <v>790</v>
      </c>
      <c r="B36" s="282">
        <v>0</v>
      </c>
      <c r="C36" s="282">
        <v>0</v>
      </c>
      <c r="D36" s="282"/>
      <c r="E36" s="282">
        <v>0</v>
      </c>
      <c r="F36" s="282" t="e">
        <v>#DIV/0!</v>
      </c>
      <c r="G36" s="282">
        <v>0</v>
      </c>
      <c r="H36" s="692" t="e">
        <v>#DIV/0!</v>
      </c>
    </row>
    <row r="37" spans="1:8" ht="12.75" hidden="1">
      <c r="A37" s="793" t="s">
        <v>791</v>
      </c>
      <c r="B37" s="282">
        <v>0</v>
      </c>
      <c r="C37" s="282">
        <v>297.675</v>
      </c>
      <c r="D37" s="282"/>
      <c r="E37" s="282">
        <v>297.675</v>
      </c>
      <c r="F37" s="282" t="e">
        <v>#DIV/0!</v>
      </c>
      <c r="G37" s="282">
        <v>-297.675</v>
      </c>
      <c r="H37" s="692">
        <v>-100</v>
      </c>
    </row>
    <row r="38" spans="1:8" ht="12.75" hidden="1">
      <c r="A38" s="793" t="s">
        <v>792</v>
      </c>
      <c r="B38" s="282">
        <v>0</v>
      </c>
      <c r="C38" s="282">
        <v>0</v>
      </c>
      <c r="D38" s="282"/>
      <c r="E38" s="282">
        <v>0</v>
      </c>
      <c r="F38" s="282" t="e">
        <v>#DIV/0!</v>
      </c>
      <c r="G38" s="282">
        <v>0</v>
      </c>
      <c r="H38" s="692" t="e">
        <v>#DIV/0!</v>
      </c>
    </row>
    <row r="39" spans="1:8" ht="12.75" hidden="1">
      <c r="A39" s="793" t="s">
        <v>793</v>
      </c>
      <c r="B39" s="282">
        <v>0</v>
      </c>
      <c r="C39" s="282">
        <v>0</v>
      </c>
      <c r="D39" s="282"/>
      <c r="E39" s="282">
        <v>0</v>
      </c>
      <c r="F39" s="282" t="e">
        <v>#DIV/0!</v>
      </c>
      <c r="G39" s="282">
        <v>0</v>
      </c>
      <c r="H39" s="692" t="e">
        <v>#DIV/0!</v>
      </c>
    </row>
    <row r="40" spans="1:8" ht="12.75" hidden="1">
      <c r="A40" s="793" t="s">
        <v>794</v>
      </c>
      <c r="B40" s="282">
        <v>0</v>
      </c>
      <c r="C40" s="282">
        <v>0</v>
      </c>
      <c r="D40" s="282"/>
      <c r="E40" s="282">
        <v>0</v>
      </c>
      <c r="F40" s="282" t="e">
        <v>#DIV/0!</v>
      </c>
      <c r="G40" s="282">
        <v>0</v>
      </c>
      <c r="H40" s="692" t="e">
        <v>#DIV/0!</v>
      </c>
    </row>
    <row r="41" spans="1:8" ht="12.75">
      <c r="A41" s="793" t="s">
        <v>795</v>
      </c>
      <c r="B41" s="282">
        <v>909.031</v>
      </c>
      <c r="C41" s="282">
        <v>1262.42553847</v>
      </c>
      <c r="D41" s="282">
        <v>2100.9</v>
      </c>
      <c r="E41" s="282">
        <v>353.39453847000004</v>
      </c>
      <c r="F41" s="282">
        <v>38.87596115754029</v>
      </c>
      <c r="G41" s="282">
        <v>838.4744615300001</v>
      </c>
      <c r="H41" s="692">
        <v>66.41773601524186</v>
      </c>
    </row>
    <row r="42" spans="1:8" s="360" customFormat="1" ht="12.75">
      <c r="A42" s="792" t="s">
        <v>796</v>
      </c>
      <c r="B42" s="202">
        <v>488.03099999999995</v>
      </c>
      <c r="C42" s="202">
        <v>566.038</v>
      </c>
      <c r="D42" s="202">
        <v>630.99</v>
      </c>
      <c r="E42" s="202">
        <v>78.00700000000006</v>
      </c>
      <c r="F42" s="202">
        <v>15.98402560493085</v>
      </c>
      <c r="G42" s="202">
        <v>64.952</v>
      </c>
      <c r="H42" s="678">
        <v>11.474847978404275</v>
      </c>
    </row>
    <row r="43" spans="1:8" ht="12.75" hidden="1">
      <c r="A43" s="793" t="s">
        <v>797</v>
      </c>
      <c r="B43" s="282">
        <v>0</v>
      </c>
      <c r="C43" s="282">
        <v>0</v>
      </c>
      <c r="D43" s="282"/>
      <c r="E43" s="282" t="e">
        <v>#REF!</v>
      </c>
      <c r="F43" s="282" t="e">
        <v>#REF!</v>
      </c>
      <c r="G43" s="282">
        <v>0</v>
      </c>
      <c r="H43" s="692" t="e">
        <v>#DIV/0!</v>
      </c>
    </row>
    <row r="44" spans="1:8" ht="12.75" hidden="1">
      <c r="A44" s="793" t="s">
        <v>798</v>
      </c>
      <c r="B44" s="282">
        <v>0</v>
      </c>
      <c r="C44" s="282">
        <v>0</v>
      </c>
      <c r="D44" s="282"/>
      <c r="E44" s="282" t="e">
        <v>#REF!</v>
      </c>
      <c r="F44" s="282" t="e">
        <v>#REF!</v>
      </c>
      <c r="G44" s="282">
        <v>0</v>
      </c>
      <c r="H44" s="692" t="e">
        <v>#DIV/0!</v>
      </c>
    </row>
    <row r="45" spans="1:8" ht="12.75" hidden="1">
      <c r="A45" s="793" t="s">
        <v>799</v>
      </c>
      <c r="B45" s="282">
        <v>0</v>
      </c>
      <c r="C45" s="282">
        <v>0</v>
      </c>
      <c r="D45" s="282"/>
      <c r="E45" s="282" t="e">
        <v>#REF!</v>
      </c>
      <c r="F45" s="282" t="e">
        <v>#REF!</v>
      </c>
      <c r="G45" s="282">
        <v>0</v>
      </c>
      <c r="H45" s="692" t="e">
        <v>#DIV/0!</v>
      </c>
    </row>
    <row r="46" spans="1:8" ht="12.75" hidden="1">
      <c r="A46" s="793" t="s">
        <v>800</v>
      </c>
      <c r="B46" s="282">
        <v>0</v>
      </c>
      <c r="C46" s="282">
        <v>287.13800000000003</v>
      </c>
      <c r="D46" s="282"/>
      <c r="E46" s="282" t="e">
        <v>#REF!</v>
      </c>
      <c r="F46" s="282" t="e">
        <v>#REF!</v>
      </c>
      <c r="G46" s="282">
        <v>-287.13800000000003</v>
      </c>
      <c r="H46" s="692">
        <v>-100</v>
      </c>
    </row>
    <row r="47" spans="1:8" ht="12.75">
      <c r="A47" s="793" t="s">
        <v>801</v>
      </c>
      <c r="B47" s="282">
        <v>440.03099999999995</v>
      </c>
      <c r="C47" s="282">
        <v>187.6</v>
      </c>
      <c r="D47" s="282">
        <v>143.2</v>
      </c>
      <c r="E47" s="282">
        <v>-252.43099999999995</v>
      </c>
      <c r="F47" s="282">
        <v>-57.36664007763089</v>
      </c>
      <c r="G47" s="282">
        <v>-44.4</v>
      </c>
      <c r="H47" s="692">
        <v>-23.667377398720685</v>
      </c>
    </row>
    <row r="48" spans="1:8" ht="12.75" hidden="1">
      <c r="A48" s="793" t="s">
        <v>802</v>
      </c>
      <c r="B48" s="282">
        <v>0</v>
      </c>
      <c r="C48" s="282">
        <v>0</v>
      </c>
      <c r="D48" s="282"/>
      <c r="E48" s="282">
        <v>0</v>
      </c>
      <c r="F48" s="282" t="e">
        <v>#DIV/0!</v>
      </c>
      <c r="G48" s="282">
        <v>336.05746153000007</v>
      </c>
      <c r="H48" s="692" t="e">
        <v>#DIV/0!</v>
      </c>
    </row>
    <row r="49" spans="1:8" ht="12.75" hidden="1">
      <c r="A49" s="793" t="s">
        <v>803</v>
      </c>
      <c r="B49" s="282">
        <v>0</v>
      </c>
      <c r="C49" s="282">
        <v>0</v>
      </c>
      <c r="D49" s="282"/>
      <c r="E49" s="282">
        <v>0</v>
      </c>
      <c r="F49" s="282">
        <v>0</v>
      </c>
      <c r="G49" s="282">
        <v>0</v>
      </c>
      <c r="H49" s="692">
        <v>0</v>
      </c>
    </row>
    <row r="50" spans="1:8" ht="12.75">
      <c r="A50" s="793" t="s">
        <v>804</v>
      </c>
      <c r="B50" s="282">
        <v>48</v>
      </c>
      <c r="C50" s="282">
        <v>91.3</v>
      </c>
      <c r="D50" s="282">
        <v>487.79</v>
      </c>
      <c r="E50" s="282">
        <v>43.3</v>
      </c>
      <c r="F50" s="282">
        <v>90.20833333333333</v>
      </c>
      <c r="G50" s="282">
        <v>396.49</v>
      </c>
      <c r="H50" s="692">
        <v>434.27163198247536</v>
      </c>
    </row>
    <row r="51" spans="1:8" s="360" customFormat="1" ht="12.75">
      <c r="A51" s="792" t="s">
        <v>805</v>
      </c>
      <c r="B51" s="202">
        <v>1275.876</v>
      </c>
      <c r="C51" s="202">
        <v>2213.513</v>
      </c>
      <c r="D51" s="202">
        <v>2028.292</v>
      </c>
      <c r="E51" s="202">
        <v>937.637</v>
      </c>
      <c r="F51" s="202">
        <v>73.48966513987253</v>
      </c>
      <c r="G51" s="202">
        <v>-185.221</v>
      </c>
      <c r="H51" s="678">
        <v>-8.367739425971296</v>
      </c>
    </row>
    <row r="52" spans="1:8" ht="12.75" hidden="1">
      <c r="A52" s="793" t="s">
        <v>806</v>
      </c>
      <c r="B52" s="282">
        <v>0</v>
      </c>
      <c r="C52" s="282">
        <v>0</v>
      </c>
      <c r="D52" s="282"/>
      <c r="E52" s="282" t="e">
        <v>#REF!</v>
      </c>
      <c r="F52" s="282" t="e">
        <v>#REF!</v>
      </c>
      <c r="G52" s="282">
        <v>0</v>
      </c>
      <c r="H52" s="692" t="e">
        <v>#DIV/0!</v>
      </c>
    </row>
    <row r="53" spans="1:8" ht="12.75">
      <c r="A53" s="793" t="s">
        <v>807</v>
      </c>
      <c r="B53" s="282">
        <v>5.949</v>
      </c>
      <c r="C53" s="282">
        <v>27</v>
      </c>
      <c r="D53" s="282">
        <v>1.777</v>
      </c>
      <c r="E53" s="282">
        <v>21.051000000000002</v>
      </c>
      <c r="F53" s="282">
        <v>353.85779122541607</v>
      </c>
      <c r="G53" s="282">
        <v>-25.223</v>
      </c>
      <c r="H53" s="692">
        <v>-93.41851851851851</v>
      </c>
    </row>
    <row r="54" spans="1:8" ht="12.75">
      <c r="A54" s="793" t="s">
        <v>808</v>
      </c>
      <c r="B54" s="282">
        <v>658.858</v>
      </c>
      <c r="C54" s="282">
        <v>217</v>
      </c>
      <c r="D54" s="282">
        <v>571.299</v>
      </c>
      <c r="E54" s="282">
        <v>-441.85799999999995</v>
      </c>
      <c r="F54" s="282">
        <v>-67.06422324689083</v>
      </c>
      <c r="G54" s="282">
        <v>354.299</v>
      </c>
      <c r="H54" s="692">
        <v>163.27142857142854</v>
      </c>
    </row>
    <row r="55" spans="1:8" ht="12.75" hidden="1">
      <c r="A55" s="793" t="s">
        <v>809</v>
      </c>
      <c r="B55" s="282">
        <v>0</v>
      </c>
      <c r="C55" s="282">
        <v>0</v>
      </c>
      <c r="D55" s="282"/>
      <c r="E55" s="282">
        <v>0</v>
      </c>
      <c r="F55" s="282" t="e">
        <v>#DIV/0!</v>
      </c>
      <c r="G55" s="282">
        <v>0</v>
      </c>
      <c r="H55" s="692" t="e">
        <v>#DIV/0!</v>
      </c>
    </row>
    <row r="56" spans="1:8" ht="12.75" hidden="1">
      <c r="A56" s="793" t="s">
        <v>810</v>
      </c>
      <c r="B56" s="282">
        <v>0</v>
      </c>
      <c r="C56" s="282">
        <v>0</v>
      </c>
      <c r="D56" s="282"/>
      <c r="E56" s="282">
        <v>0</v>
      </c>
      <c r="F56" s="282" t="e">
        <v>#DIV/0!</v>
      </c>
      <c r="G56" s="282">
        <v>0</v>
      </c>
      <c r="H56" s="692" t="e">
        <v>#DIV/0!</v>
      </c>
    </row>
    <row r="57" spans="1:8" ht="12.75" hidden="1">
      <c r="A57" s="793" t="s">
        <v>811</v>
      </c>
      <c r="B57" s="282">
        <v>0</v>
      </c>
      <c r="C57" s="282">
        <v>0</v>
      </c>
      <c r="D57" s="282"/>
      <c r="E57" s="282">
        <v>0</v>
      </c>
      <c r="F57" s="282" t="e">
        <v>#DIV/0!</v>
      </c>
      <c r="G57" s="282">
        <v>0</v>
      </c>
      <c r="H57" s="692" t="e">
        <v>#DIV/0!</v>
      </c>
    </row>
    <row r="58" spans="1:8" ht="12.75">
      <c r="A58" s="793" t="s">
        <v>812</v>
      </c>
      <c r="B58" s="282">
        <v>320</v>
      </c>
      <c r="C58" s="282">
        <v>940</v>
      </c>
      <c r="D58" s="282">
        <v>550</v>
      </c>
      <c r="E58" s="282">
        <v>620</v>
      </c>
      <c r="F58" s="282">
        <v>193.75</v>
      </c>
      <c r="G58" s="282">
        <v>-390</v>
      </c>
      <c r="H58" s="692">
        <v>-41.48936170212766</v>
      </c>
    </row>
    <row r="59" spans="1:8" ht="12.75" hidden="1">
      <c r="A59" s="793" t="s">
        <v>813</v>
      </c>
      <c r="B59" s="282">
        <v>0</v>
      </c>
      <c r="C59" s="282">
        <v>0</v>
      </c>
      <c r="D59" s="282"/>
      <c r="E59" s="282">
        <v>0</v>
      </c>
      <c r="F59" s="282" t="e">
        <v>#DIV/0!</v>
      </c>
      <c r="G59" s="282">
        <v>0</v>
      </c>
      <c r="H59" s="692" t="e">
        <v>#DIV/0!</v>
      </c>
    </row>
    <row r="60" spans="1:8" ht="12.75" hidden="1">
      <c r="A60" s="793" t="s">
        <v>814</v>
      </c>
      <c r="B60" s="282">
        <v>0</v>
      </c>
      <c r="C60" s="282">
        <v>0</v>
      </c>
      <c r="D60" s="282"/>
      <c r="E60" s="282">
        <v>0</v>
      </c>
      <c r="F60" s="282" t="e">
        <v>#DIV/0!</v>
      </c>
      <c r="G60" s="282">
        <v>0</v>
      </c>
      <c r="H60" s="692" t="e">
        <v>#DIV/0!</v>
      </c>
    </row>
    <row r="61" spans="1:8" ht="12.75">
      <c r="A61" s="793" t="s">
        <v>815</v>
      </c>
      <c r="B61" s="282">
        <v>291.069</v>
      </c>
      <c r="C61" s="282">
        <v>1029.513</v>
      </c>
      <c r="D61" s="282">
        <v>905.2</v>
      </c>
      <c r="E61" s="282">
        <v>738.444</v>
      </c>
      <c r="F61" s="282">
        <v>253.70066891355654</v>
      </c>
      <c r="G61" s="282">
        <v>-124.31299999999987</v>
      </c>
      <c r="H61" s="692">
        <v>-12.074932516636496</v>
      </c>
    </row>
    <row r="62" spans="1:8" s="360" customFormat="1" ht="12.75">
      <c r="A62" s="792" t="s">
        <v>1416</v>
      </c>
      <c r="B62" s="202">
        <v>5036.692</v>
      </c>
      <c r="C62" s="202">
        <v>6712.0655384699985</v>
      </c>
      <c r="D62" s="202">
        <v>8292.846</v>
      </c>
      <c r="E62" s="202">
        <v>1675.3735384699985</v>
      </c>
      <c r="F62" s="202">
        <v>33.26337084876341</v>
      </c>
      <c r="G62" s="202">
        <v>1580.780461530001</v>
      </c>
      <c r="H62" s="678">
        <v>23.551326375909266</v>
      </c>
    </row>
    <row r="63" spans="1:8" ht="12.75" hidden="1">
      <c r="A63" s="793"/>
      <c r="B63" s="281"/>
      <c r="C63" s="281">
        <v>0</v>
      </c>
      <c r="D63" s="281"/>
      <c r="E63" s="281" t="e">
        <v>#REF!</v>
      </c>
      <c r="F63" s="281" t="e">
        <v>#REF!</v>
      </c>
      <c r="G63" s="281">
        <v>0</v>
      </c>
      <c r="H63" s="776" t="e">
        <v>#DIV/0!</v>
      </c>
    </row>
    <row r="64" spans="1:8" ht="12.75">
      <c r="A64" s="793" t="s">
        <v>816</v>
      </c>
      <c r="B64" s="282">
        <v>909.031</v>
      </c>
      <c r="C64" s="282">
        <v>1213.96253847</v>
      </c>
      <c r="D64" s="282">
        <v>2100.898</v>
      </c>
      <c r="E64" s="282">
        <v>304.9315384700001</v>
      </c>
      <c r="F64" s="282">
        <v>33.54467982610055</v>
      </c>
      <c r="G64" s="282">
        <v>-1213.96253847</v>
      </c>
      <c r="H64" s="692">
        <v>-100</v>
      </c>
    </row>
    <row r="65" spans="1:8" ht="12.75">
      <c r="A65" s="793" t="s">
        <v>817</v>
      </c>
      <c r="B65" s="282">
        <v>4127.660999999999</v>
      </c>
      <c r="C65" s="282">
        <v>4070.1629999999996</v>
      </c>
      <c r="D65" s="282">
        <v>6191.948</v>
      </c>
      <c r="E65" s="282">
        <v>-57.49799999999959</v>
      </c>
      <c r="F65" s="282">
        <v>-1.3929923024201747</v>
      </c>
      <c r="G65" s="282">
        <v>-1969.265</v>
      </c>
      <c r="H65" s="692">
        <v>-48.38295173927923</v>
      </c>
    </row>
    <row r="66" spans="1:8" ht="12.75" hidden="1">
      <c r="A66" s="793"/>
      <c r="B66" s="282"/>
      <c r="C66" s="282">
        <v>0</v>
      </c>
      <c r="D66" s="282"/>
      <c r="E66" s="282">
        <v>0</v>
      </c>
      <c r="F66" s="282"/>
      <c r="G66" s="282"/>
      <c r="H66" s="692"/>
    </row>
    <row r="67" spans="1:8" ht="12.75">
      <c r="A67" s="793" t="s">
        <v>818</v>
      </c>
      <c r="B67" s="282">
        <v>532.9554</v>
      </c>
      <c r="C67" s="282">
        <v>636.877</v>
      </c>
      <c r="D67" s="282">
        <v>426.15</v>
      </c>
      <c r="E67" s="282">
        <v>103.9215999999999</v>
      </c>
      <c r="F67" s="282">
        <v>19.49911756218248</v>
      </c>
      <c r="G67" s="282">
        <v>-636.877</v>
      </c>
      <c r="H67" s="692">
        <v>-100</v>
      </c>
    </row>
    <row r="68" spans="1:8" ht="12.75">
      <c r="A68" s="793" t="s">
        <v>819</v>
      </c>
      <c r="B68" s="282">
        <v>4.1659999999999995</v>
      </c>
      <c r="C68" s="282">
        <v>3.897</v>
      </c>
      <c r="D68" s="282">
        <v>114.58</v>
      </c>
      <c r="E68" s="282">
        <v>-0.2689999999999997</v>
      </c>
      <c r="F68" s="282">
        <v>-6.457033125300041</v>
      </c>
      <c r="G68" s="282">
        <v>422.253</v>
      </c>
      <c r="H68" s="692">
        <v>10835.334872979214</v>
      </c>
    </row>
    <row r="69" spans="1:8" ht="13.5" thickBot="1">
      <c r="A69" s="794" t="s">
        <v>820</v>
      </c>
      <c r="B69" s="795">
        <v>528.7894</v>
      </c>
      <c r="C69" s="795">
        <v>632.98</v>
      </c>
      <c r="D69" s="795">
        <v>311.57</v>
      </c>
      <c r="E69" s="795">
        <v>104.19060000000002</v>
      </c>
      <c r="F69" s="795">
        <v>19.703609792480712</v>
      </c>
      <c r="G69" s="795">
        <v>-518.4</v>
      </c>
      <c r="H69" s="697">
        <v>-81.89832222187114</v>
      </c>
    </row>
    <row r="70" ht="12.75" thickTop="1">
      <c r="D70" s="358"/>
    </row>
    <row r="71" ht="12">
      <c r="D71" s="358"/>
    </row>
    <row r="72" ht="12">
      <c r="D72" s="358"/>
    </row>
    <row r="73" ht="12">
      <c r="D73" s="358"/>
    </row>
    <row r="74" ht="12">
      <c r="D74" s="358"/>
    </row>
    <row r="75" ht="12">
      <c r="D75" s="358"/>
    </row>
    <row r="76" ht="12">
      <c r="D76" s="358"/>
    </row>
    <row r="77" ht="12">
      <c r="D77" s="358"/>
    </row>
    <row r="78" ht="12">
      <c r="D78" s="358"/>
    </row>
    <row r="79" ht="12">
      <c r="D79" s="358"/>
    </row>
  </sheetData>
  <mergeCells count="6">
    <mergeCell ref="E5:F5"/>
    <mergeCell ref="G5:H5"/>
    <mergeCell ref="A1:H1"/>
    <mergeCell ref="A2:H2"/>
    <mergeCell ref="G3:H3"/>
    <mergeCell ref="E4:H4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28">
      <selection activeCell="B19" sqref="B19"/>
    </sheetView>
  </sheetViews>
  <sheetFormatPr defaultColWidth="9.140625" defaultRowHeight="12.75"/>
  <cols>
    <col min="1" max="1" width="10.00390625" style="116" customWidth="1"/>
    <col min="2" max="2" width="9.00390625" style="116" bestFit="1" customWidth="1"/>
    <col min="3" max="3" width="9.7109375" style="116" customWidth="1"/>
    <col min="4" max="4" width="9.00390625" style="116" bestFit="1" customWidth="1"/>
    <col min="5" max="5" width="9.7109375" style="116" customWidth="1"/>
    <col min="6" max="6" width="9.00390625" style="116" bestFit="1" customWidth="1"/>
    <col min="7" max="7" width="9.7109375" style="116" customWidth="1"/>
    <col min="8" max="8" width="9.00390625" style="116" bestFit="1" customWidth="1"/>
    <col min="9" max="9" width="9.7109375" style="116" customWidth="1"/>
    <col min="10" max="10" width="11.28125" style="116" bestFit="1" customWidth="1"/>
    <col min="11" max="16384" width="9.140625" style="116" customWidth="1"/>
  </cols>
  <sheetData>
    <row r="1" spans="1:13" ht="12.75">
      <c r="A1" s="1532" t="s">
        <v>523</v>
      </c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</row>
    <row r="2" spans="1:13" ht="15.75">
      <c r="A2" s="1708" t="s">
        <v>480</v>
      </c>
      <c r="B2" s="1708"/>
      <c r="C2" s="1708"/>
      <c r="D2" s="1708"/>
      <c r="E2" s="1708"/>
      <c r="F2" s="1708"/>
      <c r="G2" s="1708"/>
      <c r="H2" s="1708"/>
      <c r="I2" s="1708"/>
      <c r="J2" s="1708"/>
      <c r="K2" s="1708"/>
      <c r="L2" s="1708"/>
      <c r="M2" s="1708"/>
    </row>
    <row r="3" spans="1:13" ht="13.5" thickBot="1">
      <c r="A3" s="18"/>
      <c r="B3" s="18"/>
      <c r="C3" s="18"/>
      <c r="D3" s="117"/>
      <c r="E3" s="46"/>
      <c r="F3" s="117"/>
      <c r="G3" s="46"/>
      <c r="H3" s="117"/>
      <c r="K3" s="46"/>
      <c r="M3" s="545" t="s">
        <v>1952</v>
      </c>
    </row>
    <row r="4" spans="1:13" ht="13.5" thickTop="1">
      <c r="A4" s="1765" t="s">
        <v>1486</v>
      </c>
      <c r="B4" s="1767" t="s">
        <v>723</v>
      </c>
      <c r="C4" s="1768"/>
      <c r="D4" s="1769" t="s">
        <v>724</v>
      </c>
      <c r="E4" s="1768"/>
      <c r="F4" s="1767" t="s">
        <v>1500</v>
      </c>
      <c r="G4" s="1768"/>
      <c r="H4" s="1767" t="s">
        <v>1509</v>
      </c>
      <c r="I4" s="1768"/>
      <c r="J4" s="1767" t="s">
        <v>31</v>
      </c>
      <c r="K4" s="1768"/>
      <c r="L4" s="1769" t="s">
        <v>1686</v>
      </c>
      <c r="M4" s="1770"/>
    </row>
    <row r="5" spans="1:13" ht="25.5">
      <c r="A5" s="1766"/>
      <c r="B5" s="91" t="s">
        <v>726</v>
      </c>
      <c r="C5" s="799" t="s">
        <v>36</v>
      </c>
      <c r="D5" s="91" t="s">
        <v>726</v>
      </c>
      <c r="E5" s="799" t="s">
        <v>36</v>
      </c>
      <c r="F5" s="800" t="s">
        <v>726</v>
      </c>
      <c r="G5" s="799" t="s">
        <v>36</v>
      </c>
      <c r="H5" s="800" t="s">
        <v>726</v>
      </c>
      <c r="I5" s="801" t="s">
        <v>36</v>
      </c>
      <c r="J5" s="800" t="s">
        <v>726</v>
      </c>
      <c r="K5" s="801" t="s">
        <v>36</v>
      </c>
      <c r="L5" s="91" t="s">
        <v>726</v>
      </c>
      <c r="M5" s="802" t="s">
        <v>36</v>
      </c>
    </row>
    <row r="6" spans="1:13" ht="15.75" customHeight="1">
      <c r="A6" s="319" t="s">
        <v>37</v>
      </c>
      <c r="B6" s="118">
        <v>1440</v>
      </c>
      <c r="C6" s="119">
        <v>3.4685</v>
      </c>
      <c r="D6" s="118">
        <v>1000</v>
      </c>
      <c r="E6" s="119">
        <v>2.506</v>
      </c>
      <c r="F6" s="120">
        <v>0</v>
      </c>
      <c r="G6" s="119">
        <v>0</v>
      </c>
      <c r="H6" s="123">
        <v>3500</v>
      </c>
      <c r="I6" s="122">
        <v>4.94</v>
      </c>
      <c r="J6" s="123">
        <v>7440</v>
      </c>
      <c r="K6" s="122">
        <v>2.17</v>
      </c>
      <c r="L6" s="121">
        <v>0</v>
      </c>
      <c r="M6" s="803">
        <v>0</v>
      </c>
    </row>
    <row r="7" spans="1:13" ht="15.75" customHeight="1">
      <c r="A7" s="319" t="s">
        <v>38</v>
      </c>
      <c r="B7" s="118">
        <v>0</v>
      </c>
      <c r="C7" s="119">
        <v>0</v>
      </c>
      <c r="D7" s="118">
        <v>1250</v>
      </c>
      <c r="E7" s="119">
        <v>3.0606</v>
      </c>
      <c r="F7" s="120">
        <v>0</v>
      </c>
      <c r="G7" s="119">
        <v>0</v>
      </c>
      <c r="H7" s="123">
        <v>0</v>
      </c>
      <c r="I7" s="122">
        <v>0</v>
      </c>
      <c r="J7" s="132">
        <v>0</v>
      </c>
      <c r="K7" s="122">
        <v>0</v>
      </c>
      <c r="L7" s="121">
        <v>0</v>
      </c>
      <c r="M7" s="804">
        <v>0</v>
      </c>
    </row>
    <row r="8" spans="1:13" ht="15.75" customHeight="1">
      <c r="A8" s="319" t="s">
        <v>39</v>
      </c>
      <c r="B8" s="118">
        <v>2000</v>
      </c>
      <c r="C8" s="119">
        <v>3.8467</v>
      </c>
      <c r="D8" s="118">
        <v>1020</v>
      </c>
      <c r="E8" s="119">
        <v>3.3775</v>
      </c>
      <c r="F8" s="120">
        <v>0</v>
      </c>
      <c r="G8" s="119">
        <v>0</v>
      </c>
      <c r="H8" s="123">
        <v>0</v>
      </c>
      <c r="I8" s="122">
        <v>0</v>
      </c>
      <c r="J8" s="123">
        <v>0</v>
      </c>
      <c r="K8" s="122">
        <v>0</v>
      </c>
      <c r="L8" s="121">
        <v>2000</v>
      </c>
      <c r="M8" s="804">
        <v>5.56</v>
      </c>
    </row>
    <row r="9" spans="1:13" ht="15.75" customHeight="1">
      <c r="A9" s="319" t="s">
        <v>40</v>
      </c>
      <c r="B9" s="118">
        <v>300</v>
      </c>
      <c r="C9" s="119">
        <v>3.0207</v>
      </c>
      <c r="D9" s="118">
        <v>0</v>
      </c>
      <c r="E9" s="119">
        <v>0</v>
      </c>
      <c r="F9" s="120">
        <v>500</v>
      </c>
      <c r="G9" s="119">
        <v>3.4401</v>
      </c>
      <c r="H9" s="123">
        <v>2000</v>
      </c>
      <c r="I9" s="122">
        <v>5.2</v>
      </c>
      <c r="J9" s="123">
        <v>0</v>
      </c>
      <c r="K9" s="122">
        <v>0</v>
      </c>
      <c r="L9" s="121">
        <v>0</v>
      </c>
      <c r="M9" s="804">
        <v>0</v>
      </c>
    </row>
    <row r="10" spans="1:13" ht="15.75" customHeight="1">
      <c r="A10" s="319" t="s">
        <v>41</v>
      </c>
      <c r="B10" s="118">
        <v>830</v>
      </c>
      <c r="C10" s="119">
        <v>1.9046</v>
      </c>
      <c r="D10" s="118">
        <v>2620</v>
      </c>
      <c r="E10" s="119">
        <v>1.5936</v>
      </c>
      <c r="F10" s="120">
        <v>740</v>
      </c>
      <c r="G10" s="119">
        <v>4.3315</v>
      </c>
      <c r="H10" s="123">
        <v>1960</v>
      </c>
      <c r="I10" s="122">
        <v>4.95</v>
      </c>
      <c r="J10" s="123">
        <v>0</v>
      </c>
      <c r="K10" s="122">
        <v>0</v>
      </c>
      <c r="L10" s="121">
        <v>0</v>
      </c>
      <c r="M10" s="804">
        <v>0</v>
      </c>
    </row>
    <row r="11" spans="1:13" ht="15.75" customHeight="1">
      <c r="A11" s="319" t="s">
        <v>42</v>
      </c>
      <c r="B11" s="118">
        <v>0</v>
      </c>
      <c r="C11" s="119">
        <v>0</v>
      </c>
      <c r="D11" s="118">
        <v>0</v>
      </c>
      <c r="E11" s="119">
        <v>0</v>
      </c>
      <c r="F11" s="120">
        <v>0</v>
      </c>
      <c r="G11" s="119">
        <v>0</v>
      </c>
      <c r="H11" s="123">
        <v>0</v>
      </c>
      <c r="I11" s="122">
        <v>0</v>
      </c>
      <c r="J11" s="123">
        <v>0</v>
      </c>
      <c r="K11" s="122">
        <v>0</v>
      </c>
      <c r="L11" s="121">
        <v>0</v>
      </c>
      <c r="M11" s="803">
        <v>0</v>
      </c>
    </row>
    <row r="12" spans="1:13" ht="15.75" customHeight="1">
      <c r="A12" s="319" t="s">
        <v>43</v>
      </c>
      <c r="B12" s="118">
        <v>0</v>
      </c>
      <c r="C12" s="119">
        <v>0</v>
      </c>
      <c r="D12" s="118">
        <v>0</v>
      </c>
      <c r="E12" s="119">
        <v>0</v>
      </c>
      <c r="F12" s="120">
        <v>0</v>
      </c>
      <c r="G12" s="119">
        <v>0</v>
      </c>
      <c r="H12" s="123">
        <v>0</v>
      </c>
      <c r="I12" s="122">
        <v>0</v>
      </c>
      <c r="J12" s="123">
        <v>0</v>
      </c>
      <c r="K12" s="122">
        <v>0</v>
      </c>
      <c r="L12" s="121">
        <v>0</v>
      </c>
      <c r="M12" s="803">
        <v>0</v>
      </c>
    </row>
    <row r="13" spans="1:13" ht="15.75" customHeight="1">
      <c r="A13" s="319" t="s">
        <v>44</v>
      </c>
      <c r="B13" s="118">
        <v>470</v>
      </c>
      <c r="C13" s="119">
        <v>3.7437</v>
      </c>
      <c r="D13" s="118">
        <v>2000</v>
      </c>
      <c r="E13" s="122">
        <v>2.9419</v>
      </c>
      <c r="F13" s="120">
        <v>2460</v>
      </c>
      <c r="G13" s="122">
        <v>4.871</v>
      </c>
      <c r="H13" s="123">
        <v>0</v>
      </c>
      <c r="I13" s="122">
        <v>0</v>
      </c>
      <c r="J13" s="123">
        <v>0</v>
      </c>
      <c r="K13" s="122">
        <v>0</v>
      </c>
      <c r="L13" s="121">
        <v>0</v>
      </c>
      <c r="M13" s="803">
        <v>0</v>
      </c>
    </row>
    <row r="14" spans="1:13" ht="15.75" customHeight="1">
      <c r="A14" s="319" t="s">
        <v>45</v>
      </c>
      <c r="B14" s="118">
        <v>930</v>
      </c>
      <c r="C14" s="119">
        <v>4.006</v>
      </c>
      <c r="D14" s="118">
        <v>1010</v>
      </c>
      <c r="E14" s="122">
        <v>2.5443</v>
      </c>
      <c r="F14" s="120">
        <v>770</v>
      </c>
      <c r="G14" s="122">
        <v>4.049</v>
      </c>
      <c r="H14" s="123">
        <v>0</v>
      </c>
      <c r="I14" s="122">
        <v>0</v>
      </c>
      <c r="J14" s="123">
        <v>0</v>
      </c>
      <c r="K14" s="122">
        <v>0</v>
      </c>
      <c r="L14" s="121">
        <v>0</v>
      </c>
      <c r="M14" s="803">
        <v>0</v>
      </c>
    </row>
    <row r="15" spans="1:13" ht="15.75" customHeight="1">
      <c r="A15" s="319" t="s">
        <v>1411</v>
      </c>
      <c r="B15" s="118">
        <v>0</v>
      </c>
      <c r="C15" s="119">
        <v>0</v>
      </c>
      <c r="D15" s="118">
        <v>1300</v>
      </c>
      <c r="E15" s="122">
        <v>3.3656</v>
      </c>
      <c r="F15" s="123">
        <v>2000</v>
      </c>
      <c r="G15" s="122">
        <v>5.38</v>
      </c>
      <c r="H15" s="123">
        <v>0</v>
      </c>
      <c r="I15" s="122">
        <v>0</v>
      </c>
      <c r="J15" s="123">
        <v>0</v>
      </c>
      <c r="K15" s="122">
        <v>0</v>
      </c>
      <c r="L15" s="121">
        <v>0</v>
      </c>
      <c r="M15" s="803">
        <v>0</v>
      </c>
    </row>
    <row r="16" spans="1:13" ht="15.75" customHeight="1">
      <c r="A16" s="319" t="s">
        <v>1412</v>
      </c>
      <c r="B16" s="118">
        <v>3390</v>
      </c>
      <c r="C16" s="119">
        <v>3.5012</v>
      </c>
      <c r="D16" s="118">
        <v>6050</v>
      </c>
      <c r="E16" s="122">
        <v>2.7965</v>
      </c>
      <c r="F16" s="123">
        <v>3430</v>
      </c>
      <c r="G16" s="122">
        <v>5.98</v>
      </c>
      <c r="H16" s="123">
        <v>0</v>
      </c>
      <c r="I16" s="122">
        <v>0</v>
      </c>
      <c r="J16" s="123">
        <v>0</v>
      </c>
      <c r="K16" s="122">
        <v>0</v>
      </c>
      <c r="L16" s="121">
        <v>0</v>
      </c>
      <c r="M16" s="803">
        <v>0</v>
      </c>
    </row>
    <row r="17" spans="1:13" ht="15.75" customHeight="1">
      <c r="A17" s="633" t="s">
        <v>1413</v>
      </c>
      <c r="B17" s="124">
        <v>4150</v>
      </c>
      <c r="C17" s="125">
        <v>3.6783</v>
      </c>
      <c r="D17" s="126">
        <v>2150</v>
      </c>
      <c r="E17" s="127">
        <v>4.513486046511628</v>
      </c>
      <c r="F17" s="128">
        <v>4950</v>
      </c>
      <c r="G17" s="127">
        <v>5.652</v>
      </c>
      <c r="H17" s="128">
        <v>0</v>
      </c>
      <c r="I17" s="127">
        <v>0</v>
      </c>
      <c r="J17" s="128">
        <v>0</v>
      </c>
      <c r="K17" s="127">
        <v>0</v>
      </c>
      <c r="L17" s="121">
        <v>0</v>
      </c>
      <c r="M17" s="803">
        <v>0</v>
      </c>
    </row>
    <row r="18" spans="1:13" ht="15.75" customHeight="1" thickBot="1">
      <c r="A18" s="805" t="s">
        <v>1415</v>
      </c>
      <c r="B18" s="806">
        <v>13510</v>
      </c>
      <c r="C18" s="807"/>
      <c r="D18" s="806">
        <v>18400</v>
      </c>
      <c r="E18" s="807"/>
      <c r="F18" s="808">
        <v>14850</v>
      </c>
      <c r="G18" s="809">
        <v>4.814</v>
      </c>
      <c r="H18" s="810">
        <v>7460</v>
      </c>
      <c r="I18" s="811">
        <v>0</v>
      </c>
      <c r="J18" s="808">
        <v>7440</v>
      </c>
      <c r="K18" s="809">
        <v>2.17</v>
      </c>
      <c r="L18" s="810">
        <v>2000</v>
      </c>
      <c r="M18" s="827">
        <v>5.56</v>
      </c>
    </row>
    <row r="19" s="129" customFormat="1" ht="13.5" thickTop="1">
      <c r="A19" s="84" t="s">
        <v>405</v>
      </c>
    </row>
    <row r="20" ht="12.75">
      <c r="A20" s="84" t="s">
        <v>640</v>
      </c>
    </row>
    <row r="22" ht="12.75">
      <c r="A22" s="84"/>
    </row>
    <row r="23" spans="1:13" ht="12.75">
      <c r="A23" s="1532" t="s">
        <v>524</v>
      </c>
      <c r="B23" s="1532"/>
      <c r="C23" s="1532"/>
      <c r="D23" s="1532"/>
      <c r="E23" s="1532"/>
      <c r="F23" s="1532"/>
      <c r="G23" s="1532"/>
      <c r="H23" s="1532"/>
      <c r="I23" s="1532"/>
      <c r="J23" s="1532"/>
      <c r="K23" s="1532"/>
      <c r="L23" s="1532"/>
      <c r="M23" s="1532"/>
    </row>
    <row r="24" spans="1:13" ht="15.75">
      <c r="A24" s="1708" t="s">
        <v>481</v>
      </c>
      <c r="B24" s="1708"/>
      <c r="C24" s="1708"/>
      <c r="D24" s="1708"/>
      <c r="E24" s="1708"/>
      <c r="F24" s="1708"/>
      <c r="G24" s="1708"/>
      <c r="H24" s="1708"/>
      <c r="I24" s="1708"/>
      <c r="J24" s="1708"/>
      <c r="K24" s="1708"/>
      <c r="L24" s="1708"/>
      <c r="M24" s="1708"/>
    </row>
    <row r="25" spans="1:13" ht="13.5" thickBot="1">
      <c r="A25" s="18"/>
      <c r="B25" s="18"/>
      <c r="C25" s="18"/>
      <c r="D25" s="117"/>
      <c r="E25" s="46"/>
      <c r="F25" s="117"/>
      <c r="G25" s="46"/>
      <c r="H25" s="117"/>
      <c r="K25" s="46"/>
      <c r="M25" s="545" t="s">
        <v>1952</v>
      </c>
    </row>
    <row r="26" spans="1:13" ht="13.5" thickTop="1">
      <c r="A26" s="1765" t="s">
        <v>1486</v>
      </c>
      <c r="B26" s="1767" t="s">
        <v>723</v>
      </c>
      <c r="C26" s="1768"/>
      <c r="D26" s="1769" t="s">
        <v>724</v>
      </c>
      <c r="E26" s="1768"/>
      <c r="F26" s="1767" t="s">
        <v>1500</v>
      </c>
      <c r="G26" s="1768"/>
      <c r="H26" s="1767" t="s">
        <v>1509</v>
      </c>
      <c r="I26" s="1768"/>
      <c r="J26" s="1767" t="s">
        <v>31</v>
      </c>
      <c r="K26" s="1768"/>
      <c r="L26" s="1769" t="s">
        <v>1686</v>
      </c>
      <c r="M26" s="1770"/>
    </row>
    <row r="27" spans="1:13" ht="25.5">
      <c r="A27" s="1766"/>
      <c r="B27" s="91" t="s">
        <v>726</v>
      </c>
      <c r="C27" s="799" t="s">
        <v>36</v>
      </c>
      <c r="D27" s="91" t="s">
        <v>726</v>
      </c>
      <c r="E27" s="799" t="s">
        <v>36</v>
      </c>
      <c r="F27" s="800" t="s">
        <v>726</v>
      </c>
      <c r="G27" s="799" t="s">
        <v>36</v>
      </c>
      <c r="H27" s="800" t="s">
        <v>726</v>
      </c>
      <c r="I27" s="801" t="s">
        <v>36</v>
      </c>
      <c r="J27" s="800" t="s">
        <v>726</v>
      </c>
      <c r="K27" s="801" t="s">
        <v>36</v>
      </c>
      <c r="L27" s="91" t="s">
        <v>726</v>
      </c>
      <c r="M27" s="802" t="s">
        <v>36</v>
      </c>
    </row>
    <row r="28" spans="1:13" ht="15.75" customHeight="1">
      <c r="A28" s="319" t="s">
        <v>37</v>
      </c>
      <c r="B28" s="120">
        <v>0</v>
      </c>
      <c r="C28" s="119">
        <v>0</v>
      </c>
      <c r="D28" s="118">
        <v>0</v>
      </c>
      <c r="E28" s="119">
        <v>0</v>
      </c>
      <c r="F28" s="130">
        <v>0</v>
      </c>
      <c r="G28" s="119">
        <v>0</v>
      </c>
      <c r="H28" s="132">
        <v>0</v>
      </c>
      <c r="I28" s="812">
        <v>0</v>
      </c>
      <c r="J28" s="132">
        <v>0</v>
      </c>
      <c r="K28" s="812">
        <v>0</v>
      </c>
      <c r="L28" s="131">
        <v>0</v>
      </c>
      <c r="M28" s="813">
        <v>0</v>
      </c>
    </row>
    <row r="29" spans="1:13" ht="15.75" customHeight="1">
      <c r="A29" s="319" t="s">
        <v>38</v>
      </c>
      <c r="B29" s="120">
        <v>0</v>
      </c>
      <c r="C29" s="119">
        <v>0</v>
      </c>
      <c r="D29" s="118">
        <v>0</v>
      </c>
      <c r="E29" s="119">
        <v>0</v>
      </c>
      <c r="F29" s="130">
        <v>0</v>
      </c>
      <c r="G29" s="119">
        <v>0</v>
      </c>
      <c r="H29" s="132">
        <v>0</v>
      </c>
      <c r="I29" s="812">
        <v>0</v>
      </c>
      <c r="J29" s="132">
        <v>0</v>
      </c>
      <c r="K29" s="812">
        <v>0</v>
      </c>
      <c r="L29" s="131">
        <v>0</v>
      </c>
      <c r="M29" s="813">
        <v>0</v>
      </c>
    </row>
    <row r="30" spans="1:13" ht="15.75" customHeight="1">
      <c r="A30" s="319" t="s">
        <v>39</v>
      </c>
      <c r="B30" s="120">
        <v>530</v>
      </c>
      <c r="C30" s="119">
        <v>4.9897</v>
      </c>
      <c r="D30" s="118">
        <v>0</v>
      </c>
      <c r="E30" s="119">
        <v>0</v>
      </c>
      <c r="F30" s="130">
        <v>0</v>
      </c>
      <c r="G30" s="814">
        <v>0</v>
      </c>
      <c r="H30" s="132">
        <v>0</v>
      </c>
      <c r="I30" s="815">
        <v>0</v>
      </c>
      <c r="J30" s="132">
        <v>0</v>
      </c>
      <c r="K30" s="815">
        <v>0</v>
      </c>
      <c r="L30" s="131">
        <v>0</v>
      </c>
      <c r="M30" s="816">
        <v>0</v>
      </c>
    </row>
    <row r="31" spans="1:13" ht="15.75" customHeight="1">
      <c r="A31" s="319" t="s">
        <v>40</v>
      </c>
      <c r="B31" s="120">
        <v>300</v>
      </c>
      <c r="C31" s="119">
        <v>3.516</v>
      </c>
      <c r="D31" s="118">
        <v>0</v>
      </c>
      <c r="E31" s="119">
        <v>0</v>
      </c>
      <c r="F31" s="130">
        <v>0</v>
      </c>
      <c r="G31" s="814">
        <v>0</v>
      </c>
      <c r="H31" s="132">
        <v>0</v>
      </c>
      <c r="I31" s="815">
        <v>0</v>
      </c>
      <c r="J31" s="132">
        <v>0</v>
      </c>
      <c r="K31" s="815">
        <v>0</v>
      </c>
      <c r="L31" s="131">
        <v>0</v>
      </c>
      <c r="M31" s="816">
        <v>0</v>
      </c>
    </row>
    <row r="32" spans="1:13" ht="15.75" customHeight="1">
      <c r="A32" s="319" t="s">
        <v>41</v>
      </c>
      <c r="B32" s="120">
        <v>0</v>
      </c>
      <c r="C32" s="119">
        <v>0</v>
      </c>
      <c r="D32" s="118">
        <v>0</v>
      </c>
      <c r="E32" s="119">
        <v>0</v>
      </c>
      <c r="F32" s="130">
        <v>0</v>
      </c>
      <c r="G32" s="119">
        <v>0</v>
      </c>
      <c r="H32" s="132">
        <v>0</v>
      </c>
      <c r="I32" s="812">
        <v>0</v>
      </c>
      <c r="J32" s="132">
        <v>0</v>
      </c>
      <c r="K32" s="812">
        <v>0</v>
      </c>
      <c r="L32" s="131">
        <v>0</v>
      </c>
      <c r="M32" s="813">
        <v>0</v>
      </c>
    </row>
    <row r="33" spans="1:13" ht="15.75" customHeight="1">
      <c r="A33" s="319" t="s">
        <v>42</v>
      </c>
      <c r="B33" s="120">
        <v>0</v>
      </c>
      <c r="C33" s="119">
        <v>0</v>
      </c>
      <c r="D33" s="118">
        <v>0</v>
      </c>
      <c r="E33" s="119">
        <v>0</v>
      </c>
      <c r="F33" s="130">
        <v>0</v>
      </c>
      <c r="G33" s="119">
        <v>0</v>
      </c>
      <c r="H33" s="132">
        <v>0</v>
      </c>
      <c r="I33" s="812">
        <v>0</v>
      </c>
      <c r="J33" s="132">
        <v>3381.73</v>
      </c>
      <c r="K33" s="812">
        <v>4.51</v>
      </c>
      <c r="L33" s="131">
        <v>0</v>
      </c>
      <c r="M33" s="813">
        <v>0</v>
      </c>
    </row>
    <row r="34" spans="1:13" ht="15.75" customHeight="1">
      <c r="A34" s="319" t="s">
        <v>43</v>
      </c>
      <c r="B34" s="120">
        <v>0</v>
      </c>
      <c r="C34" s="119">
        <v>0</v>
      </c>
      <c r="D34" s="118">
        <v>0</v>
      </c>
      <c r="E34" s="119">
        <v>0</v>
      </c>
      <c r="F34" s="130">
        <v>0</v>
      </c>
      <c r="G34" s="119">
        <v>0</v>
      </c>
      <c r="H34" s="132">
        <v>0</v>
      </c>
      <c r="I34" s="812">
        <v>0</v>
      </c>
      <c r="J34" s="132">
        <v>0</v>
      </c>
      <c r="K34" s="812">
        <v>0</v>
      </c>
      <c r="L34" s="131">
        <v>0</v>
      </c>
      <c r="M34" s="813">
        <v>0</v>
      </c>
    </row>
    <row r="35" spans="1:13" ht="15.75" customHeight="1">
      <c r="A35" s="319" t="s">
        <v>44</v>
      </c>
      <c r="B35" s="120">
        <v>0</v>
      </c>
      <c r="C35" s="119">
        <v>0</v>
      </c>
      <c r="D35" s="118">
        <v>0</v>
      </c>
      <c r="E35" s="119">
        <v>0</v>
      </c>
      <c r="F35" s="130">
        <v>0</v>
      </c>
      <c r="G35" s="119">
        <v>0</v>
      </c>
      <c r="H35" s="132">
        <v>0</v>
      </c>
      <c r="I35" s="812">
        <v>0</v>
      </c>
      <c r="J35" s="132">
        <v>0</v>
      </c>
      <c r="K35" s="812">
        <v>0</v>
      </c>
      <c r="L35" s="131">
        <v>0</v>
      </c>
      <c r="M35" s="813">
        <v>0</v>
      </c>
    </row>
    <row r="36" spans="1:13" ht="15.75" customHeight="1">
      <c r="A36" s="319" t="s">
        <v>45</v>
      </c>
      <c r="B36" s="120">
        <v>0</v>
      </c>
      <c r="C36" s="119">
        <v>0</v>
      </c>
      <c r="D36" s="118">
        <v>0</v>
      </c>
      <c r="E36" s="119">
        <v>0</v>
      </c>
      <c r="F36" s="130">
        <v>0</v>
      </c>
      <c r="G36" s="119">
        <v>0</v>
      </c>
      <c r="H36" s="132">
        <v>0</v>
      </c>
      <c r="I36" s="812">
        <v>0</v>
      </c>
      <c r="J36" s="132">
        <v>0</v>
      </c>
      <c r="K36" s="812">
        <v>0</v>
      </c>
      <c r="L36" s="131">
        <v>0</v>
      </c>
      <c r="M36" s="813">
        <v>0</v>
      </c>
    </row>
    <row r="37" spans="1:13" ht="15.75" customHeight="1">
      <c r="A37" s="319" t="s">
        <v>1411</v>
      </c>
      <c r="B37" s="120">
        <v>0</v>
      </c>
      <c r="C37" s="119">
        <v>0</v>
      </c>
      <c r="D37" s="118">
        <v>0</v>
      </c>
      <c r="E37" s="119">
        <v>0</v>
      </c>
      <c r="F37" s="132">
        <v>0</v>
      </c>
      <c r="G37" s="122">
        <v>0</v>
      </c>
      <c r="H37" s="132">
        <v>0</v>
      </c>
      <c r="I37" s="812">
        <v>0</v>
      </c>
      <c r="J37" s="132">
        <v>0</v>
      </c>
      <c r="K37" s="812">
        <v>0</v>
      </c>
      <c r="L37" s="131">
        <v>0</v>
      </c>
      <c r="M37" s="813">
        <v>0</v>
      </c>
    </row>
    <row r="38" spans="1:13" ht="15.75" customHeight="1">
      <c r="A38" s="319" t="s">
        <v>1412</v>
      </c>
      <c r="B38" s="120">
        <v>0</v>
      </c>
      <c r="C38" s="119">
        <v>0</v>
      </c>
      <c r="D38" s="118">
        <v>0</v>
      </c>
      <c r="E38" s="119">
        <v>0</v>
      </c>
      <c r="F38" s="132">
        <v>0</v>
      </c>
      <c r="G38" s="122">
        <v>0</v>
      </c>
      <c r="H38" s="132">
        <v>0</v>
      </c>
      <c r="I38" s="812">
        <v>0</v>
      </c>
      <c r="J38" s="132">
        <v>0</v>
      </c>
      <c r="K38" s="812">
        <v>0</v>
      </c>
      <c r="L38" s="131">
        <v>0</v>
      </c>
      <c r="M38" s="813">
        <v>0</v>
      </c>
    </row>
    <row r="39" spans="1:13" ht="15.75" customHeight="1">
      <c r="A39" s="633" t="s">
        <v>1413</v>
      </c>
      <c r="B39" s="133">
        <v>0</v>
      </c>
      <c r="C39" s="125">
        <v>0</v>
      </c>
      <c r="D39" s="126">
        <v>0</v>
      </c>
      <c r="E39" s="127">
        <v>0</v>
      </c>
      <c r="F39" s="134">
        <v>0</v>
      </c>
      <c r="G39" s="127">
        <v>0</v>
      </c>
      <c r="H39" s="132">
        <v>0</v>
      </c>
      <c r="I39" s="812">
        <v>0</v>
      </c>
      <c r="J39" s="132">
        <v>0</v>
      </c>
      <c r="K39" s="812">
        <v>0</v>
      </c>
      <c r="L39" s="121">
        <v>0</v>
      </c>
      <c r="M39" s="803">
        <v>0</v>
      </c>
    </row>
    <row r="40" spans="1:13" ht="15.75" customHeight="1" thickBot="1">
      <c r="A40" s="817" t="s">
        <v>1415</v>
      </c>
      <c r="B40" s="818">
        <v>830</v>
      </c>
      <c r="C40" s="819"/>
      <c r="D40" s="820">
        <v>0</v>
      </c>
      <c r="E40" s="819">
        <v>0</v>
      </c>
      <c r="F40" s="821">
        <v>0</v>
      </c>
      <c r="G40" s="822">
        <v>0</v>
      </c>
      <c r="H40" s="823">
        <v>0</v>
      </c>
      <c r="I40" s="824">
        <v>0</v>
      </c>
      <c r="J40" s="823">
        <v>3381.73</v>
      </c>
      <c r="K40" s="824">
        <v>4.5059</v>
      </c>
      <c r="L40" s="825">
        <v>0</v>
      </c>
      <c r="M40" s="826">
        <v>0</v>
      </c>
    </row>
    <row r="41" spans="1:9" ht="13.5" thickTop="1">
      <c r="A41" s="84" t="s">
        <v>404</v>
      </c>
      <c r="B41" s="129"/>
      <c r="C41" s="129"/>
      <c r="D41" s="129"/>
      <c r="E41" s="129"/>
      <c r="F41" s="129"/>
      <c r="G41" s="129"/>
      <c r="H41" s="129"/>
      <c r="I41" s="129"/>
    </row>
    <row r="42" ht="12.75">
      <c r="A42" s="84" t="s">
        <v>640</v>
      </c>
    </row>
    <row r="43" ht="12.75">
      <c r="J43" s="168"/>
    </row>
    <row r="44" ht="12.75">
      <c r="J44" s="1488"/>
    </row>
  </sheetData>
  <mergeCells count="18">
    <mergeCell ref="A23:M23"/>
    <mergeCell ref="A24:M24"/>
    <mergeCell ref="A26:A27"/>
    <mergeCell ref="B26:C26"/>
    <mergeCell ref="D26:E26"/>
    <mergeCell ref="F26:G26"/>
    <mergeCell ref="H26:I26"/>
    <mergeCell ref="J26:K26"/>
    <mergeCell ref="L26:M26"/>
    <mergeCell ref="A1:M1"/>
    <mergeCell ref="A2:M2"/>
    <mergeCell ref="A4:A5"/>
    <mergeCell ref="B4:C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0"/>
  <sheetViews>
    <sheetView workbookViewId="0" topLeftCell="A1">
      <selection activeCell="B39" sqref="B39"/>
    </sheetView>
  </sheetViews>
  <sheetFormatPr defaultColWidth="9.140625" defaultRowHeight="12.75"/>
  <cols>
    <col min="1" max="1" width="9.140625" style="18" customWidth="1"/>
    <col min="2" max="2" width="14.140625" style="18" customWidth="1"/>
    <col min="3" max="6" width="11.8515625" style="18" customWidth="1"/>
    <col min="7" max="7" width="10.00390625" style="18" bestFit="1" customWidth="1"/>
    <col min="8" max="8" width="10.7109375" style="18" customWidth="1"/>
    <col min="9" max="16384" width="9.140625" style="18" customWidth="1"/>
  </cols>
  <sheetData>
    <row r="1" spans="2:8" ht="12.75">
      <c r="B1" s="1532" t="s">
        <v>525</v>
      </c>
      <c r="C1" s="1532"/>
      <c r="D1" s="1532"/>
      <c r="E1" s="1532"/>
      <c r="F1" s="1532"/>
      <c r="G1" s="1532"/>
      <c r="H1" s="1532"/>
    </row>
    <row r="2" spans="2:8" ht="15.75">
      <c r="B2" s="1708" t="s">
        <v>482</v>
      </c>
      <c r="C2" s="1708"/>
      <c r="D2" s="1708"/>
      <c r="E2" s="1708"/>
      <c r="F2" s="1708"/>
      <c r="G2" s="1708"/>
      <c r="H2" s="1708"/>
    </row>
    <row r="3" spans="4:8" ht="13.5" thickBot="1">
      <c r="D3" s="46"/>
      <c r="E3" s="46"/>
      <c r="G3" s="46"/>
      <c r="H3" s="545" t="s">
        <v>1952</v>
      </c>
    </row>
    <row r="4" spans="2:8" ht="13.5" thickTop="1">
      <c r="B4" s="828" t="s">
        <v>1486</v>
      </c>
      <c r="C4" s="829" t="s">
        <v>723</v>
      </c>
      <c r="D4" s="796" t="s">
        <v>724</v>
      </c>
      <c r="E4" s="829" t="s">
        <v>1500</v>
      </c>
      <c r="F4" s="829" t="s">
        <v>1509</v>
      </c>
      <c r="G4" s="829" t="s">
        <v>31</v>
      </c>
      <c r="H4" s="798" t="s">
        <v>1686</v>
      </c>
    </row>
    <row r="5" spans="2:8" ht="15.75" customHeight="1">
      <c r="B5" s="319" t="s">
        <v>37</v>
      </c>
      <c r="C5" s="136">
        <v>0</v>
      </c>
      <c r="D5" s="137">
        <v>0</v>
      </c>
      <c r="E5" s="136">
        <v>0</v>
      </c>
      <c r="F5" s="138">
        <v>0</v>
      </c>
      <c r="G5" s="138">
        <v>0</v>
      </c>
      <c r="H5" s="804">
        <v>0</v>
      </c>
    </row>
    <row r="6" spans="2:8" ht="15.75" customHeight="1">
      <c r="B6" s="319" t="s">
        <v>38</v>
      </c>
      <c r="C6" s="136">
        <v>0</v>
      </c>
      <c r="D6" s="137">
        <v>0</v>
      </c>
      <c r="E6" s="136">
        <v>0</v>
      </c>
      <c r="F6" s="138">
        <v>0</v>
      </c>
      <c r="G6" s="138">
        <v>0</v>
      </c>
      <c r="H6" s="830">
        <v>0</v>
      </c>
    </row>
    <row r="7" spans="2:8" ht="15.75" customHeight="1">
      <c r="B7" s="319" t="s">
        <v>39</v>
      </c>
      <c r="C7" s="136">
        <v>0</v>
      </c>
      <c r="D7" s="137">
        <v>0</v>
      </c>
      <c r="E7" s="136">
        <v>0</v>
      </c>
      <c r="F7" s="138">
        <v>0</v>
      </c>
      <c r="G7" s="138">
        <v>1000</v>
      </c>
      <c r="H7" s="804">
        <v>3000</v>
      </c>
    </row>
    <row r="8" spans="2:8" ht="15.75" customHeight="1">
      <c r="B8" s="319" t="s">
        <v>40</v>
      </c>
      <c r="C8" s="136">
        <v>0</v>
      </c>
      <c r="D8" s="137">
        <v>0</v>
      </c>
      <c r="E8" s="136">
        <v>0</v>
      </c>
      <c r="F8" s="138">
        <v>0</v>
      </c>
      <c r="G8" s="138">
        <v>2000</v>
      </c>
      <c r="H8" s="804">
        <v>2000</v>
      </c>
    </row>
    <row r="9" spans="2:8" ht="15.75" customHeight="1">
      <c r="B9" s="319" t="s">
        <v>41</v>
      </c>
      <c r="C9" s="136">
        <v>0</v>
      </c>
      <c r="D9" s="137">
        <v>0</v>
      </c>
      <c r="E9" s="136">
        <v>0</v>
      </c>
      <c r="F9" s="138">
        <v>0</v>
      </c>
      <c r="G9" s="138">
        <v>13000</v>
      </c>
      <c r="H9" s="804">
        <v>0</v>
      </c>
    </row>
    <row r="10" spans="2:8" ht="15.75" customHeight="1">
      <c r="B10" s="319" t="s">
        <v>42</v>
      </c>
      <c r="C10" s="136">
        <v>0</v>
      </c>
      <c r="D10" s="137">
        <v>0</v>
      </c>
      <c r="E10" s="136">
        <v>2000</v>
      </c>
      <c r="F10" s="138">
        <v>0</v>
      </c>
      <c r="G10" s="138">
        <v>23982</v>
      </c>
      <c r="H10" s="804">
        <v>13000</v>
      </c>
    </row>
    <row r="11" spans="2:8" ht="15.75" customHeight="1">
      <c r="B11" s="319" t="s">
        <v>43</v>
      </c>
      <c r="C11" s="136">
        <v>450</v>
      </c>
      <c r="D11" s="137">
        <v>0</v>
      </c>
      <c r="E11" s="136">
        <v>5000</v>
      </c>
      <c r="F11" s="138">
        <v>4000</v>
      </c>
      <c r="G11" s="138">
        <v>18953</v>
      </c>
      <c r="H11" s="804">
        <v>10000</v>
      </c>
    </row>
    <row r="12" spans="2:8" ht="15.75" customHeight="1">
      <c r="B12" s="319" t="s">
        <v>44</v>
      </c>
      <c r="C12" s="136">
        <v>0</v>
      </c>
      <c r="D12" s="137">
        <v>0</v>
      </c>
      <c r="E12" s="136">
        <v>2000</v>
      </c>
      <c r="F12" s="138">
        <v>5000</v>
      </c>
      <c r="G12" s="138">
        <v>15250.3</v>
      </c>
      <c r="H12" s="804">
        <v>13804.6</v>
      </c>
    </row>
    <row r="13" spans="2:8" ht="15.75" customHeight="1">
      <c r="B13" s="319" t="s">
        <v>45</v>
      </c>
      <c r="C13" s="136">
        <v>0</v>
      </c>
      <c r="D13" s="137">
        <v>0</v>
      </c>
      <c r="E13" s="138" t="s">
        <v>1636</v>
      </c>
      <c r="F13" s="831">
        <v>0</v>
      </c>
      <c r="G13" s="831">
        <v>20929</v>
      </c>
      <c r="H13" s="832">
        <v>15187.375</v>
      </c>
    </row>
    <row r="14" spans="2:8" ht="15.75" customHeight="1">
      <c r="B14" s="319" t="s">
        <v>1411</v>
      </c>
      <c r="C14" s="136">
        <v>0</v>
      </c>
      <c r="D14" s="137">
        <v>2000</v>
      </c>
      <c r="E14" s="138" t="s">
        <v>1636</v>
      </c>
      <c r="F14" s="831">
        <v>0</v>
      </c>
      <c r="G14" s="831">
        <v>12000</v>
      </c>
      <c r="H14" s="832">
        <v>18217.4</v>
      </c>
    </row>
    <row r="15" spans="2:8" ht="15.75" customHeight="1">
      <c r="B15" s="319" t="s">
        <v>1412</v>
      </c>
      <c r="C15" s="136">
        <v>0</v>
      </c>
      <c r="D15" s="137">
        <v>0</v>
      </c>
      <c r="E15" s="138" t="s">
        <v>1636</v>
      </c>
      <c r="F15" s="831">
        <v>2000</v>
      </c>
      <c r="G15" s="831">
        <v>11996.5</v>
      </c>
      <c r="H15" s="832">
        <v>7194.3</v>
      </c>
    </row>
    <row r="16" spans="2:8" ht="15.75" customHeight="1">
      <c r="B16" s="633" t="s">
        <v>1413</v>
      </c>
      <c r="C16" s="139">
        <v>0</v>
      </c>
      <c r="D16" s="140">
        <v>0</v>
      </c>
      <c r="E16" s="138" t="s">
        <v>1636</v>
      </c>
      <c r="F16" s="831">
        <v>0</v>
      </c>
      <c r="G16" s="833">
        <v>12566</v>
      </c>
      <c r="H16" s="804">
        <v>9982.4</v>
      </c>
    </row>
    <row r="17" spans="2:8" ht="15.75" customHeight="1" thickBot="1">
      <c r="B17" s="817" t="s">
        <v>1415</v>
      </c>
      <c r="C17" s="834">
        <v>450</v>
      </c>
      <c r="D17" s="834">
        <v>2000</v>
      </c>
      <c r="E17" s="835">
        <v>9000</v>
      </c>
      <c r="F17" s="835">
        <v>11000</v>
      </c>
      <c r="G17" s="836">
        <v>131676.8</v>
      </c>
      <c r="H17" s="837">
        <v>92386.075</v>
      </c>
    </row>
    <row r="18" ht="15.75" customHeight="1" thickTop="1">
      <c r="B18" s="84" t="s">
        <v>643</v>
      </c>
    </row>
    <row r="19" ht="15.75" customHeight="1">
      <c r="B19" s="84" t="s">
        <v>642</v>
      </c>
    </row>
    <row r="20" ht="15.75" customHeight="1">
      <c r="B20" s="84"/>
    </row>
    <row r="21" ht="17.25" customHeight="1">
      <c r="B21" s="84"/>
    </row>
    <row r="22" spans="2:8" ht="17.25" customHeight="1">
      <c r="B22" s="1532" t="s">
        <v>526</v>
      </c>
      <c r="C22" s="1532"/>
      <c r="D22" s="1532"/>
      <c r="E22" s="1532"/>
      <c r="F22" s="1532"/>
      <c r="G22" s="1532"/>
      <c r="H22" s="1532"/>
    </row>
    <row r="23" spans="2:8" ht="15.75">
      <c r="B23" s="1708" t="s">
        <v>483</v>
      </c>
      <c r="C23" s="1708"/>
      <c r="D23" s="1708"/>
      <c r="E23" s="1708"/>
      <c r="F23" s="1708"/>
      <c r="G23" s="1708"/>
      <c r="H23" s="1708"/>
    </row>
    <row r="24" spans="4:8" ht="13.5" thickBot="1">
      <c r="D24" s="46"/>
      <c r="E24" s="46"/>
      <c r="G24" s="46"/>
      <c r="H24" s="545" t="s">
        <v>1952</v>
      </c>
    </row>
    <row r="25" spans="2:8" ht="13.5" thickTop="1">
      <c r="B25" s="828" t="s">
        <v>1486</v>
      </c>
      <c r="C25" s="829" t="s">
        <v>723</v>
      </c>
      <c r="D25" s="796" t="s">
        <v>724</v>
      </c>
      <c r="E25" s="829" t="s">
        <v>1500</v>
      </c>
      <c r="F25" s="829" t="s">
        <v>1509</v>
      </c>
      <c r="G25" s="829" t="s">
        <v>31</v>
      </c>
      <c r="H25" s="798" t="s">
        <v>1686</v>
      </c>
    </row>
    <row r="26" spans="2:8" ht="12.75">
      <c r="B26" s="319" t="s">
        <v>37</v>
      </c>
      <c r="C26" s="136">
        <v>0</v>
      </c>
      <c r="D26" s="137">
        <v>2590</v>
      </c>
      <c r="E26" s="137">
        <v>0</v>
      </c>
      <c r="F26" s="121">
        <v>2000</v>
      </c>
      <c r="G26" s="138">
        <v>0</v>
      </c>
      <c r="H26" s="804">
        <v>12000</v>
      </c>
    </row>
    <row r="27" spans="2:8" ht="12.75">
      <c r="B27" s="319" t="s">
        <v>38</v>
      </c>
      <c r="C27" s="136">
        <v>0</v>
      </c>
      <c r="D27" s="137">
        <v>1500</v>
      </c>
      <c r="E27" s="137">
        <v>1000</v>
      </c>
      <c r="F27" s="121">
        <v>3520</v>
      </c>
      <c r="G27" s="138">
        <v>1000</v>
      </c>
      <c r="H27" s="804">
        <v>7000</v>
      </c>
    </row>
    <row r="28" spans="2:8" ht="12.75">
      <c r="B28" s="319" t="s">
        <v>39</v>
      </c>
      <c r="C28" s="136">
        <v>0</v>
      </c>
      <c r="D28" s="137">
        <v>1500</v>
      </c>
      <c r="E28" s="137">
        <v>4570</v>
      </c>
      <c r="F28" s="121">
        <v>0</v>
      </c>
      <c r="G28" s="138">
        <v>0</v>
      </c>
      <c r="H28" s="804">
        <v>0</v>
      </c>
    </row>
    <row r="29" spans="2:8" ht="12.75">
      <c r="B29" s="319" t="s">
        <v>40</v>
      </c>
      <c r="C29" s="136">
        <v>500</v>
      </c>
      <c r="D29" s="137">
        <v>6150</v>
      </c>
      <c r="E29" s="137">
        <v>0</v>
      </c>
      <c r="F29" s="121">
        <v>0</v>
      </c>
      <c r="G29" s="138">
        <v>0</v>
      </c>
      <c r="H29" s="804">
        <v>0</v>
      </c>
    </row>
    <row r="30" spans="2:8" ht="12.75">
      <c r="B30" s="319" t="s">
        <v>41</v>
      </c>
      <c r="C30" s="136">
        <v>1500</v>
      </c>
      <c r="D30" s="137">
        <v>750</v>
      </c>
      <c r="E30" s="137">
        <v>0</v>
      </c>
      <c r="F30" s="121">
        <v>3500</v>
      </c>
      <c r="G30" s="138">
        <v>0</v>
      </c>
      <c r="H30" s="804">
        <v>0</v>
      </c>
    </row>
    <row r="31" spans="2:8" ht="12.75">
      <c r="B31" s="319" t="s">
        <v>42</v>
      </c>
      <c r="C31" s="136">
        <v>2000</v>
      </c>
      <c r="D31" s="137">
        <v>1070</v>
      </c>
      <c r="E31" s="137">
        <v>0</v>
      </c>
      <c r="F31" s="121">
        <v>4240</v>
      </c>
      <c r="G31" s="138">
        <v>0</v>
      </c>
      <c r="H31" s="804">
        <v>0</v>
      </c>
    </row>
    <row r="32" spans="2:8" ht="12.75">
      <c r="B32" s="319" t="s">
        <v>43</v>
      </c>
      <c r="C32" s="136">
        <v>1000</v>
      </c>
      <c r="D32" s="137">
        <v>0</v>
      </c>
      <c r="E32" s="137">
        <v>0</v>
      </c>
      <c r="F32" s="121">
        <v>0</v>
      </c>
      <c r="G32" s="138">
        <v>0</v>
      </c>
      <c r="H32" s="804">
        <v>0</v>
      </c>
    </row>
    <row r="33" spans="2:8" ht="12.75">
      <c r="B33" s="319" t="s">
        <v>44</v>
      </c>
      <c r="C33" s="136">
        <v>0</v>
      </c>
      <c r="D33" s="137">
        <v>500</v>
      </c>
      <c r="E33" s="137">
        <v>0</v>
      </c>
      <c r="F33" s="121">
        <v>0</v>
      </c>
      <c r="G33" s="138">
        <v>0</v>
      </c>
      <c r="H33" s="804">
        <v>0</v>
      </c>
    </row>
    <row r="34" spans="2:8" ht="12.75">
      <c r="B34" s="319" t="s">
        <v>45</v>
      </c>
      <c r="C34" s="136">
        <v>1500</v>
      </c>
      <c r="D34" s="137">
        <v>0</v>
      </c>
      <c r="E34" s="137">
        <v>1000</v>
      </c>
      <c r="F34" s="118">
        <v>0</v>
      </c>
      <c r="G34" s="136">
        <v>0</v>
      </c>
      <c r="H34" s="838">
        <v>0</v>
      </c>
    </row>
    <row r="35" spans="2:8" ht="12.75">
      <c r="B35" s="319" t="s">
        <v>1411</v>
      </c>
      <c r="C35" s="136">
        <v>0</v>
      </c>
      <c r="D35" s="137">
        <v>0</v>
      </c>
      <c r="E35" s="141">
        <v>0</v>
      </c>
      <c r="F35" s="839">
        <v>0</v>
      </c>
      <c r="G35" s="840">
        <v>0</v>
      </c>
      <c r="H35" s="830">
        <v>0</v>
      </c>
    </row>
    <row r="36" spans="2:8" ht="12.75">
      <c r="B36" s="319" t="s">
        <v>1412</v>
      </c>
      <c r="C36" s="136">
        <v>0</v>
      </c>
      <c r="D36" s="137">
        <v>0</v>
      </c>
      <c r="E36" s="141">
        <v>0</v>
      </c>
      <c r="F36" s="839">
        <v>0</v>
      </c>
      <c r="G36" s="840">
        <v>0</v>
      </c>
      <c r="H36" s="830">
        <v>0</v>
      </c>
    </row>
    <row r="37" spans="2:8" ht="12.75">
      <c r="B37" s="633" t="s">
        <v>1413</v>
      </c>
      <c r="C37" s="139">
        <v>0</v>
      </c>
      <c r="D37" s="140">
        <v>280</v>
      </c>
      <c r="E37" s="141">
        <v>0</v>
      </c>
      <c r="F37" s="839">
        <v>0</v>
      </c>
      <c r="G37" s="138"/>
      <c r="H37" s="804"/>
    </row>
    <row r="38" spans="2:8" ht="13.5" thickBot="1">
      <c r="B38" s="817" t="s">
        <v>1415</v>
      </c>
      <c r="C38" s="834">
        <v>6500</v>
      </c>
      <c r="D38" s="834">
        <v>14340</v>
      </c>
      <c r="E38" s="835">
        <v>6570</v>
      </c>
      <c r="F38" s="841">
        <v>13260</v>
      </c>
      <c r="G38" s="835">
        <v>1000</v>
      </c>
      <c r="H38" s="837">
        <v>19000</v>
      </c>
    </row>
    <row r="39" ht="13.5" thickTop="1">
      <c r="B39" s="84" t="s">
        <v>641</v>
      </c>
    </row>
    <row r="40" ht="12.75">
      <c r="B40" s="84" t="s">
        <v>644</v>
      </c>
    </row>
  </sheetData>
  <mergeCells count="4">
    <mergeCell ref="B1:H1"/>
    <mergeCell ref="B2:H2"/>
    <mergeCell ref="B22:H22"/>
    <mergeCell ref="B23:H23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A1" sqref="A1:V1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10.00390625" style="18" bestFit="1" customWidth="1"/>
    <col min="6" max="6" width="9.00390625" style="18" bestFit="1" customWidth="1"/>
    <col min="7" max="8" width="10.00390625" style="18" bestFit="1" customWidth="1"/>
    <col min="9" max="9" width="7.57421875" style="18" bestFit="1" customWidth="1"/>
    <col min="10" max="10" width="10.00390625" style="18" bestFit="1" customWidth="1"/>
    <col min="11" max="11" width="11.00390625" style="18" bestFit="1" customWidth="1"/>
    <col min="12" max="12" width="9.00390625" style="18" bestFit="1" customWidth="1"/>
    <col min="13" max="14" width="11.00390625" style="18" bestFit="1" customWidth="1"/>
    <col min="15" max="15" width="9.00390625" style="18" bestFit="1" customWidth="1"/>
    <col min="16" max="17" width="11.00390625" style="18" bestFit="1" customWidth="1"/>
    <col min="18" max="18" width="9.00390625" style="18" bestFit="1" customWidth="1"/>
    <col min="19" max="19" width="11.00390625" style="18" bestFit="1" customWidth="1"/>
    <col min="20" max="20" width="11.421875" style="18" customWidth="1"/>
    <col min="21" max="21" width="7.57421875" style="18" bestFit="1" customWidth="1"/>
    <col min="22" max="22" width="11.8515625" style="18" bestFit="1" customWidth="1"/>
    <col min="23" max="16384" width="9.140625" style="18" customWidth="1"/>
  </cols>
  <sheetData>
    <row r="1" spans="1:22" ht="12.75">
      <c r="A1" s="1612" t="s">
        <v>527</v>
      </c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  <c r="M1" s="1612"/>
      <c r="N1" s="1612"/>
      <c r="O1" s="1612"/>
      <c r="P1" s="1612"/>
      <c r="Q1" s="1612"/>
      <c r="R1" s="1612"/>
      <c r="S1" s="1612"/>
      <c r="T1" s="1612"/>
      <c r="U1" s="1612"/>
      <c r="V1" s="1612"/>
    </row>
    <row r="2" spans="1:22" ht="15.75">
      <c r="A2" s="1773" t="s">
        <v>517</v>
      </c>
      <c r="B2" s="1773"/>
      <c r="C2" s="1773"/>
      <c r="D2" s="1773"/>
      <c r="E2" s="1773"/>
      <c r="F2" s="1773"/>
      <c r="G2" s="1773"/>
      <c r="H2" s="1773"/>
      <c r="I2" s="1773"/>
      <c r="J2" s="1773"/>
      <c r="K2" s="1773"/>
      <c r="L2" s="1773"/>
      <c r="M2" s="1773"/>
      <c r="N2" s="1773"/>
      <c r="O2" s="1773"/>
      <c r="P2" s="1773"/>
      <c r="Q2" s="1773"/>
      <c r="R2" s="1773"/>
      <c r="S2" s="1773"/>
      <c r="T2" s="1773"/>
      <c r="U2" s="1773"/>
      <c r="V2" s="1773"/>
    </row>
    <row r="3" spans="1:10" ht="12.75" hidden="1">
      <c r="A3" s="1774" t="s">
        <v>46</v>
      </c>
      <c r="B3" s="1774"/>
      <c r="C3" s="1774"/>
      <c r="D3" s="1774"/>
      <c r="E3" s="1774"/>
      <c r="F3" s="1774"/>
      <c r="G3" s="1774"/>
      <c r="H3" s="1774"/>
      <c r="I3" s="1774"/>
      <c r="J3" s="1774"/>
    </row>
    <row r="4" spans="1:22" ht="13.5" thickBot="1">
      <c r="A4" s="142"/>
      <c r="B4" s="142"/>
      <c r="C4" s="142"/>
      <c r="D4" s="142"/>
      <c r="E4" s="142"/>
      <c r="F4" s="142"/>
      <c r="G4" s="142"/>
      <c r="H4" s="142"/>
      <c r="I4" s="82"/>
      <c r="J4" s="82"/>
      <c r="K4" s="142"/>
      <c r="L4" s="82"/>
      <c r="M4" s="46"/>
      <c r="N4" s="142"/>
      <c r="O4" s="82"/>
      <c r="S4" s="46"/>
      <c r="V4" s="545" t="s">
        <v>1952</v>
      </c>
    </row>
    <row r="5" spans="1:22" ht="27" customHeight="1" thickTop="1">
      <c r="A5" s="842"/>
      <c r="B5" s="1775" t="s">
        <v>47</v>
      </c>
      <c r="C5" s="1771"/>
      <c r="D5" s="1776"/>
      <c r="E5" s="1771" t="s">
        <v>723</v>
      </c>
      <c r="F5" s="1771"/>
      <c r="G5" s="1776"/>
      <c r="H5" s="1771" t="s">
        <v>724</v>
      </c>
      <c r="I5" s="1771"/>
      <c r="J5" s="1776"/>
      <c r="K5" s="1771" t="s">
        <v>1500</v>
      </c>
      <c r="L5" s="1771"/>
      <c r="M5" s="1771"/>
      <c r="N5" s="1775" t="s">
        <v>1509</v>
      </c>
      <c r="O5" s="1771"/>
      <c r="P5" s="1776"/>
      <c r="Q5" s="1771" t="s">
        <v>31</v>
      </c>
      <c r="R5" s="1771"/>
      <c r="S5" s="1772"/>
      <c r="T5" s="1771" t="s">
        <v>1686</v>
      </c>
      <c r="U5" s="1771"/>
      <c r="V5" s="1772"/>
    </row>
    <row r="6" spans="1:22" s="143" customFormat="1" ht="27" customHeight="1">
      <c r="A6" s="843" t="s">
        <v>1486</v>
      </c>
      <c r="B6" s="844" t="s">
        <v>48</v>
      </c>
      <c r="C6" s="845" t="s">
        <v>49</v>
      </c>
      <c r="D6" s="846" t="s">
        <v>50</v>
      </c>
      <c r="E6" s="844" t="s">
        <v>48</v>
      </c>
      <c r="F6" s="845" t="s">
        <v>49</v>
      </c>
      <c r="G6" s="846" t="s">
        <v>50</v>
      </c>
      <c r="H6" s="845" t="s">
        <v>48</v>
      </c>
      <c r="I6" s="845" t="s">
        <v>49</v>
      </c>
      <c r="J6" s="846" t="s">
        <v>50</v>
      </c>
      <c r="K6" s="845" t="s">
        <v>48</v>
      </c>
      <c r="L6" s="845" t="s">
        <v>49</v>
      </c>
      <c r="M6" s="846" t="s">
        <v>50</v>
      </c>
      <c r="N6" s="845" t="s">
        <v>48</v>
      </c>
      <c r="O6" s="845" t="s">
        <v>49</v>
      </c>
      <c r="P6" s="847" t="s">
        <v>50</v>
      </c>
      <c r="Q6" s="844" t="s">
        <v>48</v>
      </c>
      <c r="R6" s="845" t="s">
        <v>49</v>
      </c>
      <c r="S6" s="846" t="s">
        <v>50</v>
      </c>
      <c r="T6" s="845" t="s">
        <v>48</v>
      </c>
      <c r="U6" s="845" t="s">
        <v>49</v>
      </c>
      <c r="V6" s="848" t="s">
        <v>50</v>
      </c>
    </row>
    <row r="7" spans="1:22" ht="27" customHeight="1">
      <c r="A7" s="319" t="s">
        <v>37</v>
      </c>
      <c r="B7" s="132">
        <v>735.39</v>
      </c>
      <c r="C7" s="131">
        <v>0</v>
      </c>
      <c r="D7" s="122">
        <v>735.39</v>
      </c>
      <c r="E7" s="362">
        <v>1699.84</v>
      </c>
      <c r="F7" s="362">
        <v>522.736</v>
      </c>
      <c r="G7" s="119">
        <v>1177.1139999999998</v>
      </c>
      <c r="H7" s="1305">
        <v>6548.66</v>
      </c>
      <c r="I7" s="1305">
        <v>0</v>
      </c>
      <c r="J7" s="119">
        <v>6548.66</v>
      </c>
      <c r="K7" s="1306">
        <v>2250.71</v>
      </c>
      <c r="L7" s="1306">
        <v>0</v>
      </c>
      <c r="M7" s="131">
        <v>2250.71</v>
      </c>
      <c r="N7" s="1306">
        <v>5574.13</v>
      </c>
      <c r="O7" s="1306">
        <v>183.84</v>
      </c>
      <c r="P7" s="122">
        <v>5390.29</v>
      </c>
      <c r="Q7" s="1306">
        <v>5766.139</v>
      </c>
      <c r="R7" s="1306">
        <v>0</v>
      </c>
      <c r="S7" s="122">
        <v>5766.139</v>
      </c>
      <c r="T7" s="1307">
        <v>12823.187</v>
      </c>
      <c r="U7" s="1306">
        <v>0</v>
      </c>
      <c r="V7" s="1308">
        <v>12823.187</v>
      </c>
    </row>
    <row r="8" spans="1:22" ht="27" customHeight="1">
      <c r="A8" s="319" t="s">
        <v>38</v>
      </c>
      <c r="B8" s="132">
        <v>1337.1</v>
      </c>
      <c r="C8" s="131">
        <v>0</v>
      </c>
      <c r="D8" s="122">
        <v>1337.1</v>
      </c>
      <c r="E8" s="362">
        <v>2160.84</v>
      </c>
      <c r="F8" s="362">
        <v>0</v>
      </c>
      <c r="G8" s="119">
        <v>2160.84</v>
      </c>
      <c r="H8" s="170">
        <v>4746.41</v>
      </c>
      <c r="I8" s="170">
        <v>0</v>
      </c>
      <c r="J8" s="119">
        <v>4746.41</v>
      </c>
      <c r="K8" s="880">
        <v>4792.01</v>
      </c>
      <c r="L8" s="880">
        <v>400.38</v>
      </c>
      <c r="M8" s="131">
        <v>4391.63</v>
      </c>
      <c r="N8" s="880">
        <v>7770</v>
      </c>
      <c r="O8" s="880">
        <v>974.74</v>
      </c>
      <c r="P8" s="122">
        <v>6795.26</v>
      </c>
      <c r="Q8" s="880">
        <v>9851.092</v>
      </c>
      <c r="R8" s="880">
        <v>0</v>
      </c>
      <c r="S8" s="122">
        <v>9851.092</v>
      </c>
      <c r="T8" s="132">
        <v>11110.185</v>
      </c>
      <c r="U8" s="880">
        <v>0</v>
      </c>
      <c r="V8" s="1308">
        <v>11110.185</v>
      </c>
    </row>
    <row r="9" spans="1:22" ht="27" customHeight="1">
      <c r="A9" s="319" t="s">
        <v>39</v>
      </c>
      <c r="B9" s="132">
        <v>3529.54</v>
      </c>
      <c r="C9" s="131">
        <v>0</v>
      </c>
      <c r="D9" s="122">
        <v>3529.54</v>
      </c>
      <c r="E9" s="362">
        <v>3783.86</v>
      </c>
      <c r="F9" s="362">
        <v>0</v>
      </c>
      <c r="G9" s="119">
        <v>3783.86</v>
      </c>
      <c r="H9" s="170">
        <v>5593.18</v>
      </c>
      <c r="I9" s="170">
        <v>0</v>
      </c>
      <c r="J9" s="119">
        <v>5593.18</v>
      </c>
      <c r="K9" s="880">
        <v>7387.13</v>
      </c>
      <c r="L9" s="880">
        <v>0</v>
      </c>
      <c r="M9" s="131">
        <v>7387.13</v>
      </c>
      <c r="N9" s="880">
        <v>18467.03</v>
      </c>
      <c r="O9" s="880">
        <v>0</v>
      </c>
      <c r="P9" s="122">
        <v>18467.03</v>
      </c>
      <c r="Q9" s="880">
        <v>4561.7625</v>
      </c>
      <c r="R9" s="880">
        <v>0</v>
      </c>
      <c r="S9" s="122">
        <v>4561.7625</v>
      </c>
      <c r="T9" s="132">
        <v>13842</v>
      </c>
      <c r="U9" s="880">
        <v>0</v>
      </c>
      <c r="V9" s="1308">
        <v>13842</v>
      </c>
    </row>
    <row r="10" spans="1:22" ht="27" customHeight="1">
      <c r="A10" s="319" t="s">
        <v>40</v>
      </c>
      <c r="B10" s="132">
        <v>2685.96</v>
      </c>
      <c r="C10" s="131">
        <v>0</v>
      </c>
      <c r="D10" s="122">
        <v>2685.96</v>
      </c>
      <c r="E10" s="362">
        <v>6195.489499999999</v>
      </c>
      <c r="F10" s="362">
        <v>0</v>
      </c>
      <c r="G10" s="119">
        <v>6195.489499999999</v>
      </c>
      <c r="H10" s="170">
        <v>5134.5</v>
      </c>
      <c r="I10" s="170">
        <v>0</v>
      </c>
      <c r="J10" s="119">
        <v>5134.5</v>
      </c>
      <c r="K10" s="880">
        <v>6602.39</v>
      </c>
      <c r="L10" s="880">
        <v>0</v>
      </c>
      <c r="M10" s="131">
        <v>6602.39</v>
      </c>
      <c r="N10" s="880">
        <v>11548.76</v>
      </c>
      <c r="O10" s="880">
        <v>0</v>
      </c>
      <c r="P10" s="122">
        <v>11548.76</v>
      </c>
      <c r="Q10" s="880">
        <v>6372.0455</v>
      </c>
      <c r="R10" s="880">
        <v>0</v>
      </c>
      <c r="S10" s="122">
        <v>6372.0455</v>
      </c>
      <c r="T10" s="132">
        <v>19304.079</v>
      </c>
      <c r="U10" s="880">
        <v>0</v>
      </c>
      <c r="V10" s="1308">
        <v>19304.079</v>
      </c>
    </row>
    <row r="11" spans="1:22" ht="27" customHeight="1">
      <c r="A11" s="319" t="s">
        <v>41</v>
      </c>
      <c r="B11" s="132">
        <v>2257.5</v>
      </c>
      <c r="C11" s="131">
        <v>496.34</v>
      </c>
      <c r="D11" s="122">
        <v>1761.16</v>
      </c>
      <c r="E11" s="362">
        <v>4826.32</v>
      </c>
      <c r="F11" s="362">
        <v>0</v>
      </c>
      <c r="G11" s="119">
        <v>4826.32</v>
      </c>
      <c r="H11" s="170">
        <v>6876.1</v>
      </c>
      <c r="I11" s="170">
        <v>0</v>
      </c>
      <c r="J11" s="119">
        <v>6876.1</v>
      </c>
      <c r="K11" s="880">
        <v>9124.41</v>
      </c>
      <c r="L11" s="880">
        <v>0</v>
      </c>
      <c r="M11" s="131">
        <v>9124.41</v>
      </c>
      <c r="N11" s="880">
        <v>17492.02</v>
      </c>
      <c r="O11" s="880">
        <v>0</v>
      </c>
      <c r="P11" s="122">
        <v>17492.02</v>
      </c>
      <c r="Q11" s="880">
        <v>7210.115</v>
      </c>
      <c r="R11" s="880">
        <v>0</v>
      </c>
      <c r="S11" s="122">
        <v>7210.115</v>
      </c>
      <c r="T11" s="132">
        <v>13241.12</v>
      </c>
      <c r="U11" s="880">
        <v>363.033</v>
      </c>
      <c r="V11" s="1308">
        <v>12878.087000000001</v>
      </c>
    </row>
    <row r="12" spans="1:22" ht="27" customHeight="1">
      <c r="A12" s="319" t="s">
        <v>42</v>
      </c>
      <c r="B12" s="132">
        <v>2901.58</v>
      </c>
      <c r="C12" s="131">
        <v>0</v>
      </c>
      <c r="D12" s="122">
        <v>2901.58</v>
      </c>
      <c r="E12" s="362">
        <v>4487.173</v>
      </c>
      <c r="F12" s="362">
        <v>131.742</v>
      </c>
      <c r="G12" s="119">
        <v>4355.431</v>
      </c>
      <c r="H12" s="170">
        <v>5420.58</v>
      </c>
      <c r="I12" s="170">
        <v>0</v>
      </c>
      <c r="J12" s="119">
        <v>5420.58</v>
      </c>
      <c r="K12" s="880">
        <v>5915.13</v>
      </c>
      <c r="L12" s="880">
        <v>0</v>
      </c>
      <c r="M12" s="131">
        <v>5915.13</v>
      </c>
      <c r="N12" s="880">
        <v>13494.7</v>
      </c>
      <c r="O12" s="880">
        <v>0</v>
      </c>
      <c r="P12" s="122">
        <v>13494.7</v>
      </c>
      <c r="Q12" s="880">
        <v>4258.9175</v>
      </c>
      <c r="R12" s="880">
        <v>446.76</v>
      </c>
      <c r="S12" s="122">
        <v>3812.1574999999993</v>
      </c>
      <c r="T12" s="132">
        <v>14668</v>
      </c>
      <c r="U12" s="880">
        <v>0</v>
      </c>
      <c r="V12" s="1308">
        <v>14668</v>
      </c>
    </row>
    <row r="13" spans="1:22" ht="27" customHeight="1">
      <c r="A13" s="319" t="s">
        <v>43</v>
      </c>
      <c r="B13" s="132">
        <v>1893.9</v>
      </c>
      <c r="C13" s="131">
        <v>0</v>
      </c>
      <c r="D13" s="122">
        <v>1893.9</v>
      </c>
      <c r="E13" s="362">
        <v>2934.97</v>
      </c>
      <c r="F13" s="362">
        <v>0</v>
      </c>
      <c r="G13" s="119">
        <v>2934.97</v>
      </c>
      <c r="H13" s="170">
        <v>3363.4045</v>
      </c>
      <c r="I13" s="170">
        <v>511.488</v>
      </c>
      <c r="J13" s="119">
        <v>2851.9165000000003</v>
      </c>
      <c r="K13" s="170">
        <v>7033.14</v>
      </c>
      <c r="L13" s="170">
        <v>548.94</v>
      </c>
      <c r="M13" s="362">
        <v>6484.18</v>
      </c>
      <c r="N13" s="170">
        <v>12134.07</v>
      </c>
      <c r="O13" s="880">
        <v>0</v>
      </c>
      <c r="P13" s="119">
        <v>12134.07</v>
      </c>
      <c r="Q13" s="170">
        <v>8642.305</v>
      </c>
      <c r="R13" s="880">
        <v>0</v>
      </c>
      <c r="S13" s="119">
        <v>8642.305</v>
      </c>
      <c r="T13" s="130">
        <v>13870</v>
      </c>
      <c r="U13" s="880">
        <v>0</v>
      </c>
      <c r="V13" s="1308">
        <v>13870</v>
      </c>
    </row>
    <row r="14" spans="1:22" ht="27" customHeight="1">
      <c r="A14" s="319" t="s">
        <v>44</v>
      </c>
      <c r="B14" s="132">
        <v>1962.72</v>
      </c>
      <c r="C14" s="131">
        <v>0</v>
      </c>
      <c r="D14" s="122">
        <v>1962.72</v>
      </c>
      <c r="E14" s="362">
        <v>5263.02</v>
      </c>
      <c r="F14" s="362">
        <v>0</v>
      </c>
      <c r="G14" s="119">
        <v>5263.02</v>
      </c>
      <c r="H14" s="170">
        <v>7260.27</v>
      </c>
      <c r="I14" s="170">
        <v>0</v>
      </c>
      <c r="J14" s="119">
        <v>7260.27</v>
      </c>
      <c r="K14" s="170">
        <v>12834.02</v>
      </c>
      <c r="L14" s="170">
        <v>0</v>
      </c>
      <c r="M14" s="362">
        <v>12834.02</v>
      </c>
      <c r="N14" s="170">
        <v>11919.78</v>
      </c>
      <c r="O14" s="880">
        <v>0</v>
      </c>
      <c r="P14" s="119">
        <v>11919.78</v>
      </c>
      <c r="Q14" s="170">
        <v>8950.886</v>
      </c>
      <c r="R14" s="880">
        <v>0</v>
      </c>
      <c r="S14" s="119">
        <v>8950.886</v>
      </c>
      <c r="T14" s="130">
        <v>14411.04</v>
      </c>
      <c r="U14" s="880">
        <v>0</v>
      </c>
      <c r="V14" s="1309">
        <v>14411.04</v>
      </c>
    </row>
    <row r="15" spans="1:22" ht="27" customHeight="1">
      <c r="A15" s="319" t="s">
        <v>45</v>
      </c>
      <c r="B15" s="132">
        <v>2955.37</v>
      </c>
      <c r="C15" s="131">
        <v>0</v>
      </c>
      <c r="D15" s="122">
        <v>2955.37</v>
      </c>
      <c r="E15" s="362">
        <v>3922.8</v>
      </c>
      <c r="F15" s="362">
        <v>0</v>
      </c>
      <c r="G15" s="119">
        <v>3922.8</v>
      </c>
      <c r="H15" s="880">
        <v>3531.87</v>
      </c>
      <c r="I15" s="880">
        <v>0</v>
      </c>
      <c r="J15" s="122">
        <v>3531.87</v>
      </c>
      <c r="K15" s="880">
        <v>10993.26</v>
      </c>
      <c r="L15" s="880">
        <v>0</v>
      </c>
      <c r="M15" s="131">
        <v>10993.26</v>
      </c>
      <c r="N15" s="880">
        <v>10794.48</v>
      </c>
      <c r="O15" s="880">
        <v>0</v>
      </c>
      <c r="P15" s="122">
        <v>10794.48</v>
      </c>
      <c r="Q15" s="880">
        <v>13701.534</v>
      </c>
      <c r="R15" s="880">
        <v>0</v>
      </c>
      <c r="S15" s="122">
        <v>13701.534</v>
      </c>
      <c r="T15" s="144">
        <v>11399.27</v>
      </c>
      <c r="U15" s="880">
        <v>0</v>
      </c>
      <c r="V15" s="1308">
        <v>11399.27</v>
      </c>
    </row>
    <row r="16" spans="1:22" ht="27" customHeight="1">
      <c r="A16" s="319" t="s">
        <v>1411</v>
      </c>
      <c r="B16" s="132">
        <v>1971.17</v>
      </c>
      <c r="C16" s="131">
        <v>408.86</v>
      </c>
      <c r="D16" s="122">
        <v>1562.31</v>
      </c>
      <c r="E16" s="362">
        <v>5023.75</v>
      </c>
      <c r="F16" s="362">
        <v>0</v>
      </c>
      <c r="G16" s="119">
        <v>5023.75</v>
      </c>
      <c r="H16" s="880">
        <v>4500.14</v>
      </c>
      <c r="I16" s="880">
        <v>0</v>
      </c>
      <c r="J16" s="122">
        <v>4500.14</v>
      </c>
      <c r="K16" s="880">
        <v>10622.39</v>
      </c>
      <c r="L16" s="880">
        <v>0</v>
      </c>
      <c r="M16" s="131">
        <v>10622.39</v>
      </c>
      <c r="N16" s="880">
        <v>13464.8</v>
      </c>
      <c r="O16" s="880"/>
      <c r="P16" s="122">
        <v>13464.8</v>
      </c>
      <c r="Q16" s="880">
        <v>15581.091</v>
      </c>
      <c r="R16" s="880">
        <v>0</v>
      </c>
      <c r="S16" s="122">
        <v>15581.091</v>
      </c>
      <c r="T16" s="144">
        <v>19306</v>
      </c>
      <c r="U16" s="880">
        <v>0</v>
      </c>
      <c r="V16" s="1310">
        <v>19306</v>
      </c>
    </row>
    <row r="17" spans="1:22" ht="27" customHeight="1">
      <c r="A17" s="319" t="s">
        <v>1412</v>
      </c>
      <c r="B17" s="132">
        <v>4584.48</v>
      </c>
      <c r="C17" s="131">
        <v>0</v>
      </c>
      <c r="D17" s="122">
        <v>4584.48</v>
      </c>
      <c r="E17" s="362">
        <v>9752.21</v>
      </c>
      <c r="F17" s="362">
        <v>0</v>
      </c>
      <c r="G17" s="119">
        <v>9752.21</v>
      </c>
      <c r="H17" s="880">
        <v>5395.53</v>
      </c>
      <c r="I17" s="880">
        <v>0</v>
      </c>
      <c r="J17" s="122">
        <v>5395.53</v>
      </c>
      <c r="K17" s="880">
        <v>12503.12</v>
      </c>
      <c r="L17" s="880">
        <v>0</v>
      </c>
      <c r="M17" s="131">
        <v>12503.12</v>
      </c>
      <c r="N17" s="880">
        <v>9098.5</v>
      </c>
      <c r="O17" s="880">
        <v>377.7</v>
      </c>
      <c r="P17" s="122">
        <v>8720.8</v>
      </c>
      <c r="Q17" s="880">
        <v>16544.959</v>
      </c>
      <c r="R17" s="880">
        <v>0</v>
      </c>
      <c r="S17" s="122">
        <v>16544.959</v>
      </c>
      <c r="T17" s="132">
        <v>17023.99</v>
      </c>
      <c r="U17" s="880">
        <v>0</v>
      </c>
      <c r="V17" s="1308">
        <v>17023.99</v>
      </c>
    </row>
    <row r="18" spans="1:22" ht="27" customHeight="1">
      <c r="A18" s="633" t="s">
        <v>1413</v>
      </c>
      <c r="B18" s="134">
        <v>3337.29</v>
      </c>
      <c r="C18" s="135">
        <v>1132.25</v>
      </c>
      <c r="D18" s="122">
        <v>2205.04</v>
      </c>
      <c r="E18" s="131">
        <v>5827.24</v>
      </c>
      <c r="F18" s="131">
        <v>0</v>
      </c>
      <c r="G18" s="122">
        <v>5827.24</v>
      </c>
      <c r="H18" s="880">
        <v>6596.009</v>
      </c>
      <c r="I18" s="880">
        <v>0</v>
      </c>
      <c r="J18" s="122">
        <v>6596.009</v>
      </c>
      <c r="K18" s="880">
        <v>13516.69</v>
      </c>
      <c r="L18" s="880">
        <v>215.42</v>
      </c>
      <c r="M18" s="131">
        <v>13301.27</v>
      </c>
      <c r="N18" s="881">
        <v>12276.9</v>
      </c>
      <c r="O18" s="881">
        <v>0</v>
      </c>
      <c r="P18" s="127">
        <v>12276.9</v>
      </c>
      <c r="Q18" s="881">
        <v>17665.917</v>
      </c>
      <c r="R18" s="881">
        <v>0</v>
      </c>
      <c r="S18" s="127">
        <v>17665.917</v>
      </c>
      <c r="T18" s="134">
        <v>13662.25</v>
      </c>
      <c r="U18" s="880"/>
      <c r="V18" s="1311">
        <v>13662.25</v>
      </c>
    </row>
    <row r="19" spans="1:22" s="145" customFormat="1" ht="27" customHeight="1" thickBot="1">
      <c r="A19" s="851" t="s">
        <v>1415</v>
      </c>
      <c r="B19" s="823">
        <v>30152</v>
      </c>
      <c r="C19" s="852">
        <v>2037.45</v>
      </c>
      <c r="D19" s="824">
        <v>28114.55</v>
      </c>
      <c r="E19" s="1312">
        <v>55877.5125</v>
      </c>
      <c r="F19" s="1313">
        <v>654.478</v>
      </c>
      <c r="G19" s="1314">
        <v>55223.034499999994</v>
      </c>
      <c r="H19" s="1315">
        <v>64966.6535</v>
      </c>
      <c r="I19" s="1315">
        <v>511.488</v>
      </c>
      <c r="J19" s="1314">
        <v>64455.1555</v>
      </c>
      <c r="K19" s="1315">
        <v>103574.4</v>
      </c>
      <c r="L19" s="1315">
        <v>1164.74</v>
      </c>
      <c r="M19" s="1313">
        <v>102409.66</v>
      </c>
      <c r="N19" s="1315">
        <v>144035.17</v>
      </c>
      <c r="O19" s="1315">
        <v>1536.28</v>
      </c>
      <c r="P19" s="1313">
        <v>142498.89</v>
      </c>
      <c r="Q19" s="1315">
        <v>119106.7635</v>
      </c>
      <c r="R19" s="1315">
        <v>446.76</v>
      </c>
      <c r="S19" s="1313">
        <v>118660.0035</v>
      </c>
      <c r="T19" s="1315">
        <v>174661.12099999998</v>
      </c>
      <c r="U19" s="1315">
        <v>363.033</v>
      </c>
      <c r="V19" s="1316">
        <v>174298.088</v>
      </c>
    </row>
    <row r="20" spans="1:16" s="145" customFormat="1" ht="22.5" customHeight="1" thickTop="1">
      <c r="A20" s="100" t="s">
        <v>51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</row>
    <row r="21" s="100" customFormat="1" ht="16.5" customHeight="1"/>
    <row r="22" ht="12.75">
      <c r="A22" s="100"/>
    </row>
  </sheetData>
  <mergeCells count="10">
    <mergeCell ref="Q5:S5"/>
    <mergeCell ref="A1:V1"/>
    <mergeCell ref="A2:V2"/>
    <mergeCell ref="A3:J3"/>
    <mergeCell ref="B5:D5"/>
    <mergeCell ref="E5:G5"/>
    <mergeCell ref="H5:J5"/>
    <mergeCell ref="K5:M5"/>
    <mergeCell ref="N5:P5"/>
    <mergeCell ref="T5:V5"/>
  </mergeCells>
  <printOptions horizontalCentered="1"/>
  <pageMargins left="0.75" right="0.75" top="1" bottom="1" header="0.5" footer="0.5"/>
  <pageSetup fitToHeight="1" fitToWidth="1" horizontalDpi="600" verticalDpi="600" orientation="landscape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A1">
      <selection activeCell="A1" sqref="A1:V1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8.421875" style="18" bestFit="1" customWidth="1"/>
    <col min="6" max="6" width="6.57421875" style="18" bestFit="1" customWidth="1"/>
    <col min="7" max="7" width="7.57421875" style="18" bestFit="1" customWidth="1"/>
    <col min="8" max="8" width="8.421875" style="18" bestFit="1" customWidth="1"/>
    <col min="9" max="9" width="5.57421875" style="18" bestFit="1" customWidth="1"/>
    <col min="10" max="10" width="7.57421875" style="18" bestFit="1" customWidth="1"/>
    <col min="11" max="11" width="9.00390625" style="18" bestFit="1" customWidth="1"/>
    <col min="12" max="12" width="6.57421875" style="18" bestFit="1" customWidth="1"/>
    <col min="13" max="14" width="9.00390625" style="18" bestFit="1" customWidth="1"/>
    <col min="15" max="15" width="6.57421875" style="18" bestFit="1" customWidth="1"/>
    <col min="16" max="17" width="9.00390625" style="18" bestFit="1" customWidth="1"/>
    <col min="18" max="18" width="6.57421875" style="18" bestFit="1" customWidth="1"/>
    <col min="19" max="20" width="9.00390625" style="18" bestFit="1" customWidth="1"/>
    <col min="21" max="21" width="5.57421875" style="18" bestFit="1" customWidth="1"/>
    <col min="22" max="22" width="12.8515625" style="18" bestFit="1" customWidth="1"/>
    <col min="23" max="16384" width="9.140625" style="18" customWidth="1"/>
  </cols>
  <sheetData>
    <row r="1" spans="1:22" s="100" customFormat="1" ht="12.75">
      <c r="A1" s="1777" t="s">
        <v>528</v>
      </c>
      <c r="B1" s="1777"/>
      <c r="C1" s="1777"/>
      <c r="D1" s="1777"/>
      <c r="E1" s="1777"/>
      <c r="F1" s="1777"/>
      <c r="G1" s="1777"/>
      <c r="H1" s="1777"/>
      <c r="I1" s="1777"/>
      <c r="J1" s="1777"/>
      <c r="K1" s="1777"/>
      <c r="L1" s="1777"/>
      <c r="M1" s="1777"/>
      <c r="N1" s="1777"/>
      <c r="O1" s="1777"/>
      <c r="P1" s="1777"/>
      <c r="Q1" s="1777"/>
      <c r="R1" s="1777"/>
      <c r="S1" s="1777"/>
      <c r="T1" s="1777"/>
      <c r="U1" s="1777"/>
      <c r="V1" s="1777"/>
    </row>
    <row r="2" spans="1:22" s="100" customFormat="1" ht="15.75">
      <c r="A2" s="1778" t="s">
        <v>518</v>
      </c>
      <c r="B2" s="1778"/>
      <c r="C2" s="1778"/>
      <c r="D2" s="1778"/>
      <c r="E2" s="1778"/>
      <c r="F2" s="1778"/>
      <c r="G2" s="1778"/>
      <c r="H2" s="1778"/>
      <c r="I2" s="1778"/>
      <c r="J2" s="1778"/>
      <c r="K2" s="1778"/>
      <c r="L2" s="1778"/>
      <c r="M2" s="1778"/>
      <c r="N2" s="1778"/>
      <c r="O2" s="1778"/>
      <c r="P2" s="1778"/>
      <c r="Q2" s="1778"/>
      <c r="R2" s="1778"/>
      <c r="S2" s="1778"/>
      <c r="T2" s="1778"/>
      <c r="U2" s="1778"/>
      <c r="V2" s="1778"/>
    </row>
    <row r="3" spans="1:10" ht="12.75" hidden="1">
      <c r="A3" s="1774" t="s">
        <v>46</v>
      </c>
      <c r="B3" s="1774"/>
      <c r="C3" s="1774"/>
      <c r="D3" s="1774"/>
      <c r="E3" s="1774"/>
      <c r="F3" s="1774"/>
      <c r="G3" s="1774"/>
      <c r="H3" s="1774"/>
      <c r="I3" s="1774"/>
      <c r="J3" s="1774"/>
    </row>
    <row r="4" spans="1:22" ht="13.5" thickBot="1">
      <c r="A4" s="142"/>
      <c r="B4" s="142"/>
      <c r="C4" s="142"/>
      <c r="D4" s="142"/>
      <c r="E4" s="142"/>
      <c r="F4" s="142"/>
      <c r="G4" s="142"/>
      <c r="H4" s="142"/>
      <c r="I4" s="82"/>
      <c r="J4" s="82"/>
      <c r="K4" s="142"/>
      <c r="L4" s="82"/>
      <c r="M4" s="46"/>
      <c r="N4" s="142"/>
      <c r="O4" s="82"/>
      <c r="S4" s="46"/>
      <c r="V4" s="545" t="s">
        <v>1872</v>
      </c>
    </row>
    <row r="5" spans="1:22" ht="24.75" customHeight="1" thickTop="1">
      <c r="A5" s="842"/>
      <c r="B5" s="1775" t="s">
        <v>47</v>
      </c>
      <c r="C5" s="1771"/>
      <c r="D5" s="1776"/>
      <c r="E5" s="1779" t="s">
        <v>723</v>
      </c>
      <c r="F5" s="1779"/>
      <c r="G5" s="1779"/>
      <c r="H5" s="1771" t="s">
        <v>724</v>
      </c>
      <c r="I5" s="1771"/>
      <c r="J5" s="1776"/>
      <c r="K5" s="1771" t="s">
        <v>1500</v>
      </c>
      <c r="L5" s="1771"/>
      <c r="M5" s="1771"/>
      <c r="N5" s="1775" t="s">
        <v>1509</v>
      </c>
      <c r="O5" s="1771"/>
      <c r="P5" s="1776"/>
      <c r="Q5" s="1771" t="s">
        <v>31</v>
      </c>
      <c r="R5" s="1771"/>
      <c r="S5" s="1772"/>
      <c r="T5" s="1771" t="s">
        <v>1686</v>
      </c>
      <c r="U5" s="1771"/>
      <c r="V5" s="1772"/>
    </row>
    <row r="6" spans="1:22" s="143" customFormat="1" ht="24.75" customHeight="1">
      <c r="A6" s="843" t="s">
        <v>1486</v>
      </c>
      <c r="B6" s="844" t="s">
        <v>48</v>
      </c>
      <c r="C6" s="845" t="s">
        <v>49</v>
      </c>
      <c r="D6" s="846" t="s">
        <v>50</v>
      </c>
      <c r="E6" s="854" t="s">
        <v>48</v>
      </c>
      <c r="F6" s="855" t="s">
        <v>49</v>
      </c>
      <c r="G6" s="856" t="s">
        <v>50</v>
      </c>
      <c r="H6" s="854" t="s">
        <v>48</v>
      </c>
      <c r="I6" s="855" t="s">
        <v>49</v>
      </c>
      <c r="J6" s="856" t="s">
        <v>50</v>
      </c>
      <c r="K6" s="854" t="s">
        <v>48</v>
      </c>
      <c r="L6" s="855" t="s">
        <v>49</v>
      </c>
      <c r="M6" s="856" t="s">
        <v>50</v>
      </c>
      <c r="N6" s="854" t="s">
        <v>48</v>
      </c>
      <c r="O6" s="855" t="s">
        <v>49</v>
      </c>
      <c r="P6" s="856" t="s">
        <v>50</v>
      </c>
      <c r="Q6" s="854" t="s">
        <v>48</v>
      </c>
      <c r="R6" s="855" t="s">
        <v>49</v>
      </c>
      <c r="S6" s="856" t="s">
        <v>50</v>
      </c>
      <c r="T6" s="854" t="s">
        <v>48</v>
      </c>
      <c r="U6" s="855" t="s">
        <v>49</v>
      </c>
      <c r="V6" s="857" t="s">
        <v>50</v>
      </c>
    </row>
    <row r="7" spans="1:22" ht="24.75" customHeight="1">
      <c r="A7" s="319" t="s">
        <v>37</v>
      </c>
      <c r="B7" s="130">
        <v>9.8</v>
      </c>
      <c r="C7" s="362">
        <v>0</v>
      </c>
      <c r="D7" s="119">
        <v>9.8</v>
      </c>
      <c r="E7" s="130">
        <v>24.1</v>
      </c>
      <c r="F7" s="362">
        <v>7.4</v>
      </c>
      <c r="G7" s="119">
        <v>16.7</v>
      </c>
      <c r="H7" s="362">
        <v>87.5</v>
      </c>
      <c r="I7" s="362">
        <v>0</v>
      </c>
      <c r="J7" s="119">
        <v>87.5</v>
      </c>
      <c r="K7" s="362">
        <v>34.55</v>
      </c>
      <c r="L7" s="362">
        <v>0</v>
      </c>
      <c r="M7" s="119">
        <v>34.55</v>
      </c>
      <c r="N7" s="131">
        <v>81.75</v>
      </c>
      <c r="O7" s="131">
        <v>2.7</v>
      </c>
      <c r="P7" s="131">
        <v>79.05</v>
      </c>
      <c r="Q7" s="132">
        <v>74.75</v>
      </c>
      <c r="R7" s="131">
        <v>0</v>
      </c>
      <c r="S7" s="122">
        <v>74.75</v>
      </c>
      <c r="T7" s="131">
        <v>172</v>
      </c>
      <c r="U7" s="131">
        <v>0</v>
      </c>
      <c r="V7" s="803">
        <v>172</v>
      </c>
    </row>
    <row r="8" spans="1:22" ht="24.75" customHeight="1">
      <c r="A8" s="319" t="s">
        <v>38</v>
      </c>
      <c r="B8" s="130">
        <v>17.9</v>
      </c>
      <c r="C8" s="362">
        <v>0</v>
      </c>
      <c r="D8" s="119">
        <v>17.9</v>
      </c>
      <c r="E8" s="130">
        <v>30.5</v>
      </c>
      <c r="F8" s="362">
        <v>0</v>
      </c>
      <c r="G8" s="119">
        <v>30.5</v>
      </c>
      <c r="H8" s="362">
        <v>63.85</v>
      </c>
      <c r="I8" s="362">
        <v>0</v>
      </c>
      <c r="J8" s="119">
        <v>63.85</v>
      </c>
      <c r="K8" s="362">
        <v>72.9</v>
      </c>
      <c r="L8" s="362">
        <v>6</v>
      </c>
      <c r="M8" s="119">
        <v>66.9</v>
      </c>
      <c r="N8" s="131">
        <v>109.6</v>
      </c>
      <c r="O8" s="131">
        <v>13.75</v>
      </c>
      <c r="P8" s="131">
        <v>95.85</v>
      </c>
      <c r="Q8" s="132">
        <v>126.55</v>
      </c>
      <c r="R8" s="131">
        <v>0</v>
      </c>
      <c r="S8" s="122">
        <v>126.55</v>
      </c>
      <c r="T8" s="131">
        <v>148.975</v>
      </c>
      <c r="U8" s="131">
        <v>0</v>
      </c>
      <c r="V8" s="803">
        <v>148.975</v>
      </c>
    </row>
    <row r="9" spans="1:22" ht="24.75" customHeight="1">
      <c r="A9" s="319" t="s">
        <v>39</v>
      </c>
      <c r="B9" s="130">
        <v>47.6</v>
      </c>
      <c r="C9" s="362">
        <v>0</v>
      </c>
      <c r="D9" s="119">
        <v>47.6</v>
      </c>
      <c r="E9" s="130">
        <v>53</v>
      </c>
      <c r="F9" s="362">
        <v>0</v>
      </c>
      <c r="G9" s="119">
        <v>53</v>
      </c>
      <c r="H9" s="362">
        <v>76.25</v>
      </c>
      <c r="I9" s="362">
        <v>0</v>
      </c>
      <c r="J9" s="119">
        <v>76.25</v>
      </c>
      <c r="K9" s="362">
        <v>115.9</v>
      </c>
      <c r="L9" s="362">
        <v>0</v>
      </c>
      <c r="M9" s="119">
        <v>115.9</v>
      </c>
      <c r="N9" s="131">
        <v>245.2</v>
      </c>
      <c r="O9" s="131">
        <v>0</v>
      </c>
      <c r="P9" s="131">
        <v>245.2</v>
      </c>
      <c r="Q9" s="132">
        <v>59.8</v>
      </c>
      <c r="R9" s="131">
        <v>0</v>
      </c>
      <c r="S9" s="122">
        <v>59.8</v>
      </c>
      <c r="T9" s="131">
        <v>193.85</v>
      </c>
      <c r="U9" s="131">
        <v>0</v>
      </c>
      <c r="V9" s="803">
        <v>193.85</v>
      </c>
    </row>
    <row r="10" spans="1:22" ht="24.75" customHeight="1">
      <c r="A10" s="319" t="s">
        <v>40</v>
      </c>
      <c r="B10" s="130">
        <v>36.4</v>
      </c>
      <c r="C10" s="362">
        <v>0</v>
      </c>
      <c r="D10" s="119">
        <v>36.4</v>
      </c>
      <c r="E10" s="130">
        <v>84.35</v>
      </c>
      <c r="F10" s="362">
        <v>0</v>
      </c>
      <c r="G10" s="119">
        <v>84.35</v>
      </c>
      <c r="H10" s="362">
        <v>71.05</v>
      </c>
      <c r="I10" s="362">
        <v>0</v>
      </c>
      <c r="J10" s="119">
        <v>71.05</v>
      </c>
      <c r="K10" s="362">
        <v>104.1</v>
      </c>
      <c r="L10" s="362">
        <v>0</v>
      </c>
      <c r="M10" s="119">
        <v>104.1</v>
      </c>
      <c r="N10" s="131">
        <v>149.53</v>
      </c>
      <c r="O10" s="131">
        <v>0</v>
      </c>
      <c r="P10" s="131">
        <v>149.53</v>
      </c>
      <c r="Q10" s="132">
        <v>85.3</v>
      </c>
      <c r="R10" s="131">
        <v>0</v>
      </c>
      <c r="S10" s="122">
        <v>85.3</v>
      </c>
      <c r="T10" s="131">
        <v>270.85</v>
      </c>
      <c r="U10" s="131">
        <v>0</v>
      </c>
      <c r="V10" s="803">
        <v>270.85</v>
      </c>
    </row>
    <row r="11" spans="1:22" ht="24.75" customHeight="1">
      <c r="A11" s="319" t="s">
        <v>41</v>
      </c>
      <c r="B11" s="130">
        <v>30.4</v>
      </c>
      <c r="C11" s="362">
        <v>6.7</v>
      </c>
      <c r="D11" s="119">
        <v>23.7</v>
      </c>
      <c r="E11" s="130">
        <v>65</v>
      </c>
      <c r="F11" s="362">
        <v>0</v>
      </c>
      <c r="G11" s="119">
        <v>65</v>
      </c>
      <c r="H11" s="362">
        <v>95.85</v>
      </c>
      <c r="I11" s="362">
        <v>0</v>
      </c>
      <c r="J11" s="119">
        <v>95.85</v>
      </c>
      <c r="K11" s="362">
        <v>143.4</v>
      </c>
      <c r="L11" s="362">
        <v>0</v>
      </c>
      <c r="M11" s="119">
        <v>143.4</v>
      </c>
      <c r="N11" s="131">
        <v>219.45</v>
      </c>
      <c r="O11" s="131">
        <v>0</v>
      </c>
      <c r="P11" s="131">
        <v>219.45</v>
      </c>
      <c r="Q11" s="132">
        <v>96.95</v>
      </c>
      <c r="R11" s="131">
        <v>0</v>
      </c>
      <c r="S11" s="122">
        <v>96.95</v>
      </c>
      <c r="T11" s="131">
        <v>182.8625</v>
      </c>
      <c r="U11" s="131">
        <v>4.95</v>
      </c>
      <c r="V11" s="803">
        <v>177.9125</v>
      </c>
    </row>
    <row r="12" spans="1:22" ht="24.75" customHeight="1">
      <c r="A12" s="319" t="s">
        <v>42</v>
      </c>
      <c r="B12" s="130">
        <v>39.2</v>
      </c>
      <c r="C12" s="362">
        <v>0</v>
      </c>
      <c r="D12" s="119">
        <v>39.2</v>
      </c>
      <c r="E12" s="130">
        <v>62.3</v>
      </c>
      <c r="F12" s="362">
        <v>1.8</v>
      </c>
      <c r="G12" s="119">
        <v>60.5</v>
      </c>
      <c r="H12" s="362">
        <v>75.95</v>
      </c>
      <c r="I12" s="362">
        <v>0</v>
      </c>
      <c r="J12" s="119">
        <v>75.95</v>
      </c>
      <c r="K12" s="362">
        <v>93.3</v>
      </c>
      <c r="L12" s="362">
        <v>0</v>
      </c>
      <c r="M12" s="119">
        <v>93.3</v>
      </c>
      <c r="N12" s="131">
        <v>174.5</v>
      </c>
      <c r="O12" s="131">
        <v>0</v>
      </c>
      <c r="P12" s="131">
        <v>174.5</v>
      </c>
      <c r="Q12" s="132">
        <v>57.35</v>
      </c>
      <c r="R12" s="131">
        <v>6</v>
      </c>
      <c r="S12" s="122">
        <v>51.35</v>
      </c>
      <c r="T12" s="131">
        <v>202.27</v>
      </c>
      <c r="U12" s="131">
        <v>0</v>
      </c>
      <c r="V12" s="803">
        <v>202.27</v>
      </c>
    </row>
    <row r="13" spans="1:22" ht="24.75" customHeight="1">
      <c r="A13" s="319" t="s">
        <v>43</v>
      </c>
      <c r="B13" s="130">
        <v>25.7</v>
      </c>
      <c r="C13" s="362">
        <v>0</v>
      </c>
      <c r="D13" s="119">
        <v>25.7</v>
      </c>
      <c r="E13" s="130">
        <v>41.2</v>
      </c>
      <c r="F13" s="362">
        <v>0</v>
      </c>
      <c r="G13" s="119">
        <v>41.2</v>
      </c>
      <c r="H13" s="362">
        <v>47.55</v>
      </c>
      <c r="I13" s="362">
        <v>7.2</v>
      </c>
      <c r="J13" s="119">
        <v>40.35</v>
      </c>
      <c r="K13" s="362">
        <v>111.05</v>
      </c>
      <c r="L13" s="362">
        <v>8.6</v>
      </c>
      <c r="M13" s="119">
        <v>102.45</v>
      </c>
      <c r="N13" s="362">
        <v>155.15</v>
      </c>
      <c r="O13" s="362">
        <v>0</v>
      </c>
      <c r="P13" s="362">
        <v>155.15</v>
      </c>
      <c r="Q13" s="130">
        <v>116.7</v>
      </c>
      <c r="R13" s="131">
        <v>0</v>
      </c>
      <c r="S13" s="119">
        <v>116.7</v>
      </c>
      <c r="T13" s="362">
        <v>190.4</v>
      </c>
      <c r="U13" s="131">
        <v>0</v>
      </c>
      <c r="V13" s="803">
        <v>190.4</v>
      </c>
    </row>
    <row r="14" spans="1:22" ht="24.75" customHeight="1">
      <c r="A14" s="319" t="s">
        <v>44</v>
      </c>
      <c r="B14" s="130">
        <v>26.7</v>
      </c>
      <c r="C14" s="362">
        <v>0</v>
      </c>
      <c r="D14" s="119">
        <v>26.7</v>
      </c>
      <c r="E14" s="130">
        <v>73.6</v>
      </c>
      <c r="F14" s="362">
        <v>0</v>
      </c>
      <c r="G14" s="119">
        <v>73.6</v>
      </c>
      <c r="H14" s="362">
        <v>102.5</v>
      </c>
      <c r="I14" s="362">
        <v>0</v>
      </c>
      <c r="J14" s="119">
        <v>102.5</v>
      </c>
      <c r="K14" s="362">
        <v>199.6</v>
      </c>
      <c r="L14" s="362">
        <v>0</v>
      </c>
      <c r="M14" s="119">
        <v>199.6</v>
      </c>
      <c r="N14" s="362">
        <v>147.65</v>
      </c>
      <c r="O14" s="362">
        <v>0</v>
      </c>
      <c r="P14" s="362">
        <v>147.65</v>
      </c>
      <c r="Q14" s="130">
        <v>121.7</v>
      </c>
      <c r="R14" s="131">
        <v>0</v>
      </c>
      <c r="S14" s="119">
        <v>121.7</v>
      </c>
      <c r="T14" s="362">
        <v>199.1</v>
      </c>
      <c r="U14" s="131">
        <v>0</v>
      </c>
      <c r="V14" s="803">
        <v>199.1</v>
      </c>
    </row>
    <row r="15" spans="1:22" ht="24.75" customHeight="1">
      <c r="A15" s="319" t="s">
        <v>45</v>
      </c>
      <c r="B15" s="130">
        <v>40.6</v>
      </c>
      <c r="C15" s="362">
        <v>0</v>
      </c>
      <c r="D15" s="119">
        <v>40.6</v>
      </c>
      <c r="E15" s="130">
        <v>54.7</v>
      </c>
      <c r="F15" s="362">
        <v>0</v>
      </c>
      <c r="G15" s="119">
        <v>54.7</v>
      </c>
      <c r="H15" s="362">
        <v>50.9</v>
      </c>
      <c r="I15" s="362">
        <v>0</v>
      </c>
      <c r="J15" s="119">
        <v>50.9</v>
      </c>
      <c r="K15" s="131">
        <v>170.25</v>
      </c>
      <c r="L15" s="131">
        <v>0</v>
      </c>
      <c r="M15" s="122">
        <v>170.25</v>
      </c>
      <c r="N15" s="131">
        <v>132.6</v>
      </c>
      <c r="O15" s="131">
        <v>0</v>
      </c>
      <c r="P15" s="131">
        <v>132.6</v>
      </c>
      <c r="Q15" s="132">
        <v>190.2</v>
      </c>
      <c r="R15" s="131">
        <v>0</v>
      </c>
      <c r="S15" s="122">
        <v>190.2</v>
      </c>
      <c r="T15" s="131">
        <v>159.6</v>
      </c>
      <c r="U15" s="131">
        <v>0</v>
      </c>
      <c r="V15" s="803">
        <v>159.6</v>
      </c>
    </row>
    <row r="16" spans="1:22" ht="24.75" customHeight="1">
      <c r="A16" s="319" t="s">
        <v>1411</v>
      </c>
      <c r="B16" s="130">
        <v>17.3</v>
      </c>
      <c r="C16" s="362">
        <v>5.7</v>
      </c>
      <c r="D16" s="119">
        <v>11.6</v>
      </c>
      <c r="E16" s="130">
        <v>69.25</v>
      </c>
      <c r="F16" s="362">
        <v>0</v>
      </c>
      <c r="G16" s="119">
        <v>69.25</v>
      </c>
      <c r="H16" s="362">
        <v>67.5</v>
      </c>
      <c r="I16" s="362">
        <v>0</v>
      </c>
      <c r="J16" s="119">
        <v>67.5</v>
      </c>
      <c r="K16" s="131">
        <v>164.3</v>
      </c>
      <c r="L16" s="131">
        <v>0</v>
      </c>
      <c r="M16" s="122">
        <v>164.3</v>
      </c>
      <c r="N16" s="131">
        <v>168.9</v>
      </c>
      <c r="O16" s="131"/>
      <c r="P16" s="131">
        <v>168.9</v>
      </c>
      <c r="Q16" s="132">
        <v>218.9</v>
      </c>
      <c r="R16" s="131">
        <v>0</v>
      </c>
      <c r="S16" s="122">
        <v>218.9</v>
      </c>
      <c r="T16" s="131">
        <v>271.3</v>
      </c>
      <c r="U16" s="131">
        <v>0</v>
      </c>
      <c r="V16" s="803">
        <v>271.3</v>
      </c>
    </row>
    <row r="17" spans="1:22" ht="24.75" customHeight="1">
      <c r="A17" s="319" t="s">
        <v>1412</v>
      </c>
      <c r="B17" s="130">
        <v>62.35</v>
      </c>
      <c r="C17" s="362">
        <v>0</v>
      </c>
      <c r="D17" s="119">
        <v>62.35</v>
      </c>
      <c r="E17" s="130">
        <v>133</v>
      </c>
      <c r="F17" s="362">
        <v>0</v>
      </c>
      <c r="G17" s="119">
        <v>133</v>
      </c>
      <c r="H17" s="362">
        <v>82.75</v>
      </c>
      <c r="I17" s="362">
        <v>0</v>
      </c>
      <c r="J17" s="119">
        <v>82.75</v>
      </c>
      <c r="K17" s="131">
        <v>183.45</v>
      </c>
      <c r="L17" s="131">
        <v>0</v>
      </c>
      <c r="M17" s="122">
        <v>183.45</v>
      </c>
      <c r="N17" s="131">
        <v>119.5</v>
      </c>
      <c r="O17" s="131">
        <v>5</v>
      </c>
      <c r="P17" s="131">
        <v>114.5</v>
      </c>
      <c r="Q17" s="132">
        <v>222.3</v>
      </c>
      <c r="R17" s="131">
        <v>0</v>
      </c>
      <c r="S17" s="122">
        <v>222.3</v>
      </c>
      <c r="T17" s="131">
        <v>236.9</v>
      </c>
      <c r="U17" s="131">
        <v>0</v>
      </c>
      <c r="V17" s="803">
        <v>236.9</v>
      </c>
    </row>
    <row r="18" spans="1:22" ht="24.75" customHeight="1">
      <c r="A18" s="633" t="s">
        <v>1413</v>
      </c>
      <c r="B18" s="849">
        <v>44.85</v>
      </c>
      <c r="C18" s="850">
        <v>15.2</v>
      </c>
      <c r="D18" s="122">
        <v>29.65</v>
      </c>
      <c r="E18" s="849">
        <v>78.8</v>
      </c>
      <c r="F18" s="850">
        <v>0</v>
      </c>
      <c r="G18" s="122">
        <v>78.8</v>
      </c>
      <c r="H18" s="131">
        <v>101.3</v>
      </c>
      <c r="I18" s="131">
        <v>0</v>
      </c>
      <c r="J18" s="122">
        <v>101.3</v>
      </c>
      <c r="K18" s="131">
        <v>196.35</v>
      </c>
      <c r="L18" s="131">
        <v>3.1</v>
      </c>
      <c r="M18" s="122">
        <v>193.25</v>
      </c>
      <c r="N18" s="131">
        <v>159.1</v>
      </c>
      <c r="O18" s="131">
        <v>0</v>
      </c>
      <c r="P18" s="131">
        <v>159.1</v>
      </c>
      <c r="Q18" s="134">
        <v>237.1</v>
      </c>
      <c r="R18" s="135">
        <v>0</v>
      </c>
      <c r="S18" s="127">
        <v>237.1</v>
      </c>
      <c r="T18" s="144">
        <v>191.34</v>
      </c>
      <c r="U18" s="144">
        <v>0</v>
      </c>
      <c r="V18" s="803">
        <v>191.34</v>
      </c>
    </row>
    <row r="19" spans="1:22" s="145" customFormat="1" ht="24.75" customHeight="1" thickBot="1">
      <c r="A19" s="851" t="s">
        <v>1415</v>
      </c>
      <c r="B19" s="823">
        <v>398.8</v>
      </c>
      <c r="C19" s="852">
        <v>27.6</v>
      </c>
      <c r="D19" s="824">
        <v>371.2</v>
      </c>
      <c r="E19" s="823">
        <v>769.8</v>
      </c>
      <c r="F19" s="852">
        <v>9.2</v>
      </c>
      <c r="G19" s="824">
        <v>760.6</v>
      </c>
      <c r="H19" s="823">
        <v>922.95</v>
      </c>
      <c r="I19" s="852">
        <v>7.2</v>
      </c>
      <c r="J19" s="824">
        <v>915.75</v>
      </c>
      <c r="K19" s="823">
        <v>1589.15</v>
      </c>
      <c r="L19" s="852">
        <v>17.7</v>
      </c>
      <c r="M19" s="824">
        <v>1571.45</v>
      </c>
      <c r="N19" s="823">
        <v>1862.93</v>
      </c>
      <c r="O19" s="852">
        <v>21.45</v>
      </c>
      <c r="P19" s="852">
        <v>1841.48</v>
      </c>
      <c r="Q19" s="823">
        <v>1607.6</v>
      </c>
      <c r="R19" s="852">
        <v>6</v>
      </c>
      <c r="S19" s="852">
        <v>1601.6</v>
      </c>
      <c r="T19" s="853">
        <v>2419.4475</v>
      </c>
      <c r="U19" s="841">
        <v>4.95</v>
      </c>
      <c r="V19" s="837">
        <v>2414.4975000000004</v>
      </c>
    </row>
    <row r="20" s="100" customFormat="1" ht="16.5" customHeight="1" thickTop="1">
      <c r="A20" s="100" t="s">
        <v>51</v>
      </c>
    </row>
  </sheetData>
  <mergeCells count="10">
    <mergeCell ref="Q5:S5"/>
    <mergeCell ref="A1:V1"/>
    <mergeCell ref="A2:V2"/>
    <mergeCell ref="A3:J3"/>
    <mergeCell ref="B5:D5"/>
    <mergeCell ref="E5:G5"/>
    <mergeCell ref="H5:J5"/>
    <mergeCell ref="K5:M5"/>
    <mergeCell ref="N5:P5"/>
    <mergeCell ref="T5:V5"/>
  </mergeCells>
  <printOptions/>
  <pageMargins left="0.75" right="0.75" top="1" bottom="1" header="0.5" footer="0.5"/>
  <pageSetup fitToHeight="1" fitToWidth="1" horizontalDpi="600" verticalDpi="600" orientation="landscape" scale="7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A1">
      <selection activeCell="L12" sqref="L12"/>
    </sheetView>
  </sheetViews>
  <sheetFormatPr defaultColWidth="9.140625" defaultRowHeight="12.75"/>
  <cols>
    <col min="1" max="1" width="10.00390625" style="116" customWidth="1"/>
    <col min="2" max="2" width="10.7109375" style="116" hidden="1" customWidth="1"/>
    <col min="3" max="3" width="8.140625" style="116" hidden="1" customWidth="1"/>
    <col min="4" max="4" width="10.7109375" style="116" bestFit="1" customWidth="1"/>
    <col min="5" max="5" width="8.140625" style="116" bestFit="1" customWidth="1"/>
    <col min="6" max="6" width="10.7109375" style="116" bestFit="1" customWidth="1"/>
    <col min="7" max="7" width="8.140625" style="116" bestFit="1" customWidth="1"/>
    <col min="8" max="8" width="10.7109375" style="116" bestFit="1" customWidth="1"/>
    <col min="9" max="9" width="8.140625" style="116" customWidth="1"/>
    <col min="10" max="10" width="10.7109375" style="116" bestFit="1" customWidth="1"/>
    <col min="11" max="11" width="8.140625" style="116" customWidth="1"/>
    <col min="12" max="12" width="11.28125" style="116" bestFit="1" customWidth="1"/>
    <col min="13" max="13" width="8.140625" style="116" bestFit="1" customWidth="1"/>
    <col min="14" max="14" width="11.28125" style="116" bestFit="1" customWidth="1"/>
    <col min="15" max="16384" width="9.140625" style="116" customWidth="1"/>
  </cols>
  <sheetData>
    <row r="1" spans="1:19" ht="12.75">
      <c r="A1" s="1610" t="s">
        <v>529</v>
      </c>
      <c r="B1" s="1610"/>
      <c r="C1" s="1610"/>
      <c r="D1" s="1610"/>
      <c r="E1" s="1610"/>
      <c r="F1" s="1610"/>
      <c r="G1" s="1610"/>
      <c r="H1" s="1610"/>
      <c r="I1" s="1610"/>
      <c r="J1" s="1610"/>
      <c r="K1" s="1610"/>
      <c r="L1" s="1610"/>
      <c r="M1" s="1610"/>
      <c r="N1" s="1610"/>
      <c r="O1" s="1610"/>
      <c r="P1" s="115"/>
      <c r="Q1" s="115"/>
      <c r="R1" s="115"/>
      <c r="S1" s="115"/>
    </row>
    <row r="2" spans="1:19" ht="15.75">
      <c r="A2" s="1758" t="s">
        <v>211</v>
      </c>
      <c r="B2" s="1758"/>
      <c r="C2" s="1758"/>
      <c r="D2" s="1758"/>
      <c r="E2" s="1758"/>
      <c r="F2" s="1758"/>
      <c r="G2" s="1758"/>
      <c r="H2" s="1758"/>
      <c r="I2" s="1758"/>
      <c r="J2" s="1758"/>
      <c r="K2" s="1758"/>
      <c r="L2" s="1758"/>
      <c r="M2" s="1758"/>
      <c r="N2" s="1758"/>
      <c r="O2" s="1758"/>
      <c r="P2" s="115"/>
      <c r="Q2" s="115"/>
      <c r="R2" s="115"/>
      <c r="S2" s="115"/>
    </row>
    <row r="3" spans="1:15" ht="17.25" customHeight="1" thickBot="1">
      <c r="A3" s="105"/>
      <c r="B3" s="105"/>
      <c r="C3" s="105"/>
      <c r="D3" s="146"/>
      <c r="E3" s="146"/>
      <c r="F3" s="146"/>
      <c r="G3" s="146"/>
      <c r="H3" s="146"/>
      <c r="I3" s="46"/>
      <c r="J3" s="146"/>
      <c r="M3" s="46"/>
      <c r="O3" s="545" t="s">
        <v>1873</v>
      </c>
    </row>
    <row r="4" spans="1:15" s="147" customFormat="1" ht="25.5" customHeight="1" thickTop="1">
      <c r="A4" s="858"/>
      <c r="B4" s="1767" t="s">
        <v>47</v>
      </c>
      <c r="C4" s="1768"/>
      <c r="D4" s="1780" t="s">
        <v>723</v>
      </c>
      <c r="E4" s="1768"/>
      <c r="F4" s="1780" t="s">
        <v>724</v>
      </c>
      <c r="G4" s="1768"/>
      <c r="H4" s="1780" t="s">
        <v>1500</v>
      </c>
      <c r="I4" s="1768"/>
      <c r="J4" s="1780" t="s">
        <v>1509</v>
      </c>
      <c r="K4" s="1768"/>
      <c r="L4" s="1781" t="s">
        <v>31</v>
      </c>
      <c r="M4" s="1768"/>
      <c r="N4" s="1780" t="s">
        <v>1686</v>
      </c>
      <c r="O4" s="1770"/>
    </row>
    <row r="5" spans="1:15" s="147" customFormat="1" ht="25.5" customHeight="1">
      <c r="A5" s="859" t="s">
        <v>1486</v>
      </c>
      <c r="B5" s="860" t="s">
        <v>52</v>
      </c>
      <c r="C5" s="861" t="s">
        <v>53</v>
      </c>
      <c r="D5" s="860" t="s">
        <v>52</v>
      </c>
      <c r="E5" s="861" t="s">
        <v>53</v>
      </c>
      <c r="F5" s="862" t="s">
        <v>52</v>
      </c>
      <c r="G5" s="861" t="s">
        <v>53</v>
      </c>
      <c r="H5" s="862" t="s">
        <v>52</v>
      </c>
      <c r="I5" s="861" t="s">
        <v>53</v>
      </c>
      <c r="J5" s="862" t="s">
        <v>52</v>
      </c>
      <c r="K5" s="861" t="s">
        <v>53</v>
      </c>
      <c r="L5" s="862" t="s">
        <v>52</v>
      </c>
      <c r="M5" s="861" t="s">
        <v>53</v>
      </c>
      <c r="N5" s="862" t="s">
        <v>52</v>
      </c>
      <c r="O5" s="863" t="s">
        <v>53</v>
      </c>
    </row>
    <row r="6" spans="1:15" ht="25.5" customHeight="1">
      <c r="A6" s="319" t="s">
        <v>37</v>
      </c>
      <c r="B6" s="148">
        <v>461.85</v>
      </c>
      <c r="C6" s="149">
        <v>10</v>
      </c>
      <c r="D6" s="150">
        <v>2611.31</v>
      </c>
      <c r="E6" s="151">
        <v>60</v>
      </c>
      <c r="F6" s="152">
        <v>2334.575</v>
      </c>
      <c r="G6" s="151">
        <v>50</v>
      </c>
      <c r="H6" s="152">
        <v>3641.625</v>
      </c>
      <c r="I6" s="151">
        <v>90</v>
      </c>
      <c r="J6" s="153">
        <v>5969.58</v>
      </c>
      <c r="K6" s="151">
        <v>140</v>
      </c>
      <c r="L6" s="153">
        <v>15930.35</v>
      </c>
      <c r="M6" s="151">
        <v>330</v>
      </c>
      <c r="N6" s="153">
        <v>7447.35</v>
      </c>
      <c r="O6" s="864">
        <v>160</v>
      </c>
    </row>
    <row r="7" spans="1:15" ht="25.5" customHeight="1">
      <c r="A7" s="319" t="s">
        <v>38</v>
      </c>
      <c r="B7" s="148">
        <v>0</v>
      </c>
      <c r="C7" s="149">
        <v>0</v>
      </c>
      <c r="D7" s="150">
        <v>2191.9</v>
      </c>
      <c r="E7" s="154">
        <v>50</v>
      </c>
      <c r="F7" s="152">
        <v>2786.475</v>
      </c>
      <c r="G7" s="151">
        <v>60</v>
      </c>
      <c r="H7" s="152">
        <v>3675.4249999999997</v>
      </c>
      <c r="I7" s="151">
        <v>90</v>
      </c>
      <c r="J7" s="153">
        <v>2644.05</v>
      </c>
      <c r="K7" s="151">
        <v>60</v>
      </c>
      <c r="L7" s="153">
        <v>8748.6</v>
      </c>
      <c r="M7" s="151">
        <v>180</v>
      </c>
      <c r="N7" s="153">
        <v>9334.23</v>
      </c>
      <c r="O7" s="864">
        <v>200</v>
      </c>
    </row>
    <row r="8" spans="1:15" ht="25.5" customHeight="1">
      <c r="A8" s="319" t="s">
        <v>39</v>
      </c>
      <c r="B8" s="148">
        <v>453.35</v>
      </c>
      <c r="C8" s="149">
        <v>10</v>
      </c>
      <c r="D8" s="150">
        <v>2652.09</v>
      </c>
      <c r="E8" s="154">
        <v>50</v>
      </c>
      <c r="F8" s="152">
        <v>3205.3</v>
      </c>
      <c r="G8" s="151">
        <v>70</v>
      </c>
      <c r="H8" s="152">
        <v>5542.724999999999</v>
      </c>
      <c r="I8" s="151">
        <v>140</v>
      </c>
      <c r="J8" s="155">
        <v>3257.1</v>
      </c>
      <c r="K8" s="156">
        <v>70</v>
      </c>
      <c r="L8" s="155">
        <v>5629.95</v>
      </c>
      <c r="M8" s="156">
        <v>120</v>
      </c>
      <c r="N8" s="155">
        <v>9010.18</v>
      </c>
      <c r="O8" s="865">
        <v>200</v>
      </c>
    </row>
    <row r="9" spans="1:15" ht="25.5" customHeight="1">
      <c r="A9" s="319" t="s">
        <v>40</v>
      </c>
      <c r="B9" s="148">
        <v>906.175</v>
      </c>
      <c r="C9" s="149">
        <v>20</v>
      </c>
      <c r="D9" s="150">
        <v>1810.725</v>
      </c>
      <c r="E9" s="154">
        <v>40</v>
      </c>
      <c r="F9" s="152">
        <v>3602.15</v>
      </c>
      <c r="G9" s="151">
        <v>80</v>
      </c>
      <c r="H9" s="157">
        <v>3932.35</v>
      </c>
      <c r="I9" s="156">
        <v>100</v>
      </c>
      <c r="J9" s="155">
        <v>10657.1</v>
      </c>
      <c r="K9" s="156">
        <v>220</v>
      </c>
      <c r="L9" s="155">
        <v>3739.15</v>
      </c>
      <c r="M9" s="156">
        <v>80</v>
      </c>
      <c r="N9" s="155">
        <v>6212.85</v>
      </c>
      <c r="O9" s="865">
        <v>140</v>
      </c>
    </row>
    <row r="10" spans="1:15" ht="25.5" customHeight="1">
      <c r="A10" s="319" t="s">
        <v>41</v>
      </c>
      <c r="B10" s="148">
        <v>228.075</v>
      </c>
      <c r="C10" s="149">
        <v>5</v>
      </c>
      <c r="D10" s="150">
        <v>2290.13</v>
      </c>
      <c r="E10" s="151">
        <v>50</v>
      </c>
      <c r="F10" s="152">
        <v>2689.325</v>
      </c>
      <c r="G10" s="151">
        <v>60</v>
      </c>
      <c r="H10" s="157">
        <v>5531.6</v>
      </c>
      <c r="I10" s="156">
        <v>140</v>
      </c>
      <c r="J10" s="155">
        <v>6950.8</v>
      </c>
      <c r="K10" s="156">
        <v>140</v>
      </c>
      <c r="L10" s="155">
        <v>7453.55</v>
      </c>
      <c r="M10" s="156">
        <v>160</v>
      </c>
      <c r="N10" s="155">
        <v>14525.89</v>
      </c>
      <c r="O10" s="865">
        <v>320</v>
      </c>
    </row>
    <row r="11" spans="1:15" ht="25.5" customHeight="1">
      <c r="A11" s="319" t="s">
        <v>42</v>
      </c>
      <c r="B11" s="148">
        <v>228.1625</v>
      </c>
      <c r="C11" s="149">
        <v>5</v>
      </c>
      <c r="D11" s="150">
        <v>1348.15</v>
      </c>
      <c r="E11" s="151">
        <v>40</v>
      </c>
      <c r="F11" s="152">
        <v>3112.005</v>
      </c>
      <c r="G11" s="151">
        <v>70</v>
      </c>
      <c r="H11" s="157">
        <v>3943.45</v>
      </c>
      <c r="I11" s="156">
        <v>100</v>
      </c>
      <c r="J11" s="155">
        <v>4381.8</v>
      </c>
      <c r="K11" s="156">
        <v>90</v>
      </c>
      <c r="L11" s="155">
        <v>8316.9</v>
      </c>
      <c r="M11" s="156">
        <v>180</v>
      </c>
      <c r="N11" s="155">
        <v>9025.57</v>
      </c>
      <c r="O11" s="865">
        <v>200</v>
      </c>
    </row>
    <row r="12" spans="1:15" ht="25.5" customHeight="1">
      <c r="A12" s="319" t="s">
        <v>43</v>
      </c>
      <c r="B12" s="148">
        <v>2265.55</v>
      </c>
      <c r="C12" s="149">
        <v>50</v>
      </c>
      <c r="D12" s="150">
        <v>2213.55</v>
      </c>
      <c r="E12" s="151">
        <v>50</v>
      </c>
      <c r="F12" s="152">
        <v>1326.735</v>
      </c>
      <c r="G12" s="151">
        <v>30</v>
      </c>
      <c r="H12" s="152">
        <v>5125.83</v>
      </c>
      <c r="I12" s="151">
        <v>130</v>
      </c>
      <c r="J12" s="155">
        <v>6352.28</v>
      </c>
      <c r="K12" s="156">
        <v>130</v>
      </c>
      <c r="L12" s="155">
        <v>8302.05</v>
      </c>
      <c r="M12" s="156">
        <v>180</v>
      </c>
      <c r="N12" s="155">
        <v>10019.93</v>
      </c>
      <c r="O12" s="865">
        <v>220</v>
      </c>
    </row>
    <row r="13" spans="1:15" ht="25.5" customHeight="1">
      <c r="A13" s="319" t="s">
        <v>44</v>
      </c>
      <c r="B13" s="148">
        <v>2263.11</v>
      </c>
      <c r="C13" s="149">
        <v>50</v>
      </c>
      <c r="D13" s="150">
        <v>3106.1</v>
      </c>
      <c r="E13" s="151">
        <v>70</v>
      </c>
      <c r="F13" s="152">
        <v>3093.7749999999996</v>
      </c>
      <c r="G13" s="151">
        <v>70</v>
      </c>
      <c r="H13" s="152">
        <v>4799.95</v>
      </c>
      <c r="I13" s="151">
        <v>120</v>
      </c>
      <c r="J13" s="155">
        <v>7561.65</v>
      </c>
      <c r="K13" s="156">
        <v>150</v>
      </c>
      <c r="L13" s="155">
        <v>5503.2</v>
      </c>
      <c r="M13" s="156">
        <v>120</v>
      </c>
      <c r="N13" s="155">
        <v>8154.46</v>
      </c>
      <c r="O13" s="865">
        <v>180</v>
      </c>
    </row>
    <row r="14" spans="1:15" ht="25.5" customHeight="1">
      <c r="A14" s="319" t="s">
        <v>45</v>
      </c>
      <c r="B14" s="148">
        <v>904.81</v>
      </c>
      <c r="C14" s="149">
        <v>20</v>
      </c>
      <c r="D14" s="150">
        <v>3124.5</v>
      </c>
      <c r="E14" s="151">
        <v>70</v>
      </c>
      <c r="F14" s="152">
        <v>3457.575</v>
      </c>
      <c r="G14" s="151">
        <v>80</v>
      </c>
      <c r="H14" s="157">
        <v>5624.83</v>
      </c>
      <c r="I14" s="156">
        <v>140</v>
      </c>
      <c r="J14" s="157">
        <v>5621.88</v>
      </c>
      <c r="K14" s="156">
        <v>110</v>
      </c>
      <c r="L14" s="157">
        <v>7246.63</v>
      </c>
      <c r="M14" s="156">
        <v>160</v>
      </c>
      <c r="N14" s="157">
        <v>12543.85</v>
      </c>
      <c r="O14" s="865">
        <v>280</v>
      </c>
    </row>
    <row r="15" spans="1:15" ht="25.5" customHeight="1">
      <c r="A15" s="319" t="s">
        <v>1411</v>
      </c>
      <c r="B15" s="148">
        <v>1325.615</v>
      </c>
      <c r="C15" s="149">
        <v>30</v>
      </c>
      <c r="D15" s="150">
        <v>452.95</v>
      </c>
      <c r="E15" s="151">
        <v>10</v>
      </c>
      <c r="F15" s="152">
        <v>4950.64</v>
      </c>
      <c r="G15" s="151">
        <v>120</v>
      </c>
      <c r="H15" s="157">
        <v>6474.78</v>
      </c>
      <c r="I15" s="156">
        <v>160</v>
      </c>
      <c r="J15" s="157">
        <v>6495.8</v>
      </c>
      <c r="K15" s="156">
        <v>130</v>
      </c>
      <c r="L15" s="157">
        <v>11627.85</v>
      </c>
      <c r="M15" s="156">
        <v>260</v>
      </c>
      <c r="N15" s="157">
        <v>12447.1</v>
      </c>
      <c r="O15" s="865">
        <v>280</v>
      </c>
    </row>
    <row r="16" spans="1:15" ht="25.5" customHeight="1">
      <c r="A16" s="319" t="s">
        <v>1412</v>
      </c>
      <c r="B16" s="148">
        <v>0</v>
      </c>
      <c r="C16" s="149">
        <v>0</v>
      </c>
      <c r="D16" s="150">
        <v>2742.225</v>
      </c>
      <c r="E16" s="151">
        <v>60</v>
      </c>
      <c r="F16" s="157">
        <v>5293.265</v>
      </c>
      <c r="G16" s="156">
        <v>130</v>
      </c>
      <c r="H16" s="157">
        <v>7678.38</v>
      </c>
      <c r="I16" s="156">
        <v>180</v>
      </c>
      <c r="J16" s="157">
        <v>5298.2</v>
      </c>
      <c r="K16" s="156">
        <v>110</v>
      </c>
      <c r="L16" s="157">
        <v>9332.05</v>
      </c>
      <c r="M16" s="156">
        <v>200</v>
      </c>
      <c r="N16" s="157">
        <v>12594</v>
      </c>
      <c r="O16" s="865">
        <v>280</v>
      </c>
    </row>
    <row r="17" spans="1:15" ht="25.5" customHeight="1">
      <c r="A17" s="633" t="s">
        <v>1413</v>
      </c>
      <c r="B17" s="158">
        <v>452.58</v>
      </c>
      <c r="C17" s="159">
        <v>10</v>
      </c>
      <c r="D17" s="160">
        <v>2304.975</v>
      </c>
      <c r="E17" s="161">
        <v>50</v>
      </c>
      <c r="F17" s="162">
        <v>4475.85</v>
      </c>
      <c r="G17" s="163">
        <v>110</v>
      </c>
      <c r="H17" s="162">
        <v>14631.58</v>
      </c>
      <c r="I17" s="163">
        <v>340</v>
      </c>
      <c r="J17" s="162">
        <v>8210.38</v>
      </c>
      <c r="K17" s="163">
        <v>170</v>
      </c>
      <c r="L17" s="162">
        <v>10262.95</v>
      </c>
      <c r="M17" s="163">
        <v>220</v>
      </c>
      <c r="N17" s="162">
        <v>12529.6</v>
      </c>
      <c r="O17" s="866">
        <v>280</v>
      </c>
    </row>
    <row r="18" spans="1:15" s="164" customFormat="1" ht="25.5" customHeight="1" thickBot="1">
      <c r="A18" s="714" t="s">
        <v>1415</v>
      </c>
      <c r="B18" s="867">
        <v>9489.2775</v>
      </c>
      <c r="C18" s="868">
        <v>210</v>
      </c>
      <c r="D18" s="869">
        <v>26848.604999999996</v>
      </c>
      <c r="E18" s="870">
        <v>600</v>
      </c>
      <c r="F18" s="871">
        <v>40327.67</v>
      </c>
      <c r="G18" s="872">
        <v>930</v>
      </c>
      <c r="H18" s="871">
        <v>70602.525</v>
      </c>
      <c r="I18" s="872">
        <v>1730</v>
      </c>
      <c r="J18" s="873">
        <v>73400.62</v>
      </c>
      <c r="K18" s="872">
        <v>1520</v>
      </c>
      <c r="L18" s="873">
        <v>102093.23</v>
      </c>
      <c r="M18" s="872">
        <v>2190</v>
      </c>
      <c r="N18" s="873">
        <v>123845.01</v>
      </c>
      <c r="O18" s="874">
        <v>2740</v>
      </c>
    </row>
    <row r="19" spans="1:12" s="166" customFormat="1" ht="13.5" thickTop="1">
      <c r="A19" s="165"/>
      <c r="H19" s="167"/>
      <c r="L19" s="167"/>
    </row>
    <row r="20" spans="1:14" ht="12.75">
      <c r="A20" s="166"/>
      <c r="B20" s="166"/>
      <c r="H20" s="168"/>
      <c r="J20" s="169"/>
      <c r="N20" s="168"/>
    </row>
    <row r="21" ht="12.75">
      <c r="J21" s="168"/>
    </row>
    <row r="26" ht="12.75">
      <c r="H26" s="116" t="s">
        <v>54</v>
      </c>
    </row>
  </sheetData>
  <mergeCells count="9">
    <mergeCell ref="A1:O1"/>
    <mergeCell ref="A2:O2"/>
    <mergeCell ref="B4:C4"/>
    <mergeCell ref="D4:E4"/>
    <mergeCell ref="F4:G4"/>
    <mergeCell ref="H4:I4"/>
    <mergeCell ref="J4:K4"/>
    <mergeCell ref="N4:O4"/>
    <mergeCell ref="L4:M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workbookViewId="0" topLeftCell="A1">
      <selection activeCell="A44" sqref="A44"/>
    </sheetView>
  </sheetViews>
  <sheetFormatPr defaultColWidth="9.140625" defaultRowHeight="12.75"/>
  <cols>
    <col min="1" max="1" width="32.7109375" style="18" customWidth="1"/>
    <col min="2" max="2" width="11.140625" style="18" customWidth="1"/>
    <col min="3" max="3" width="7.421875" style="18" customWidth="1"/>
    <col min="4" max="4" width="8.7109375" style="18" customWidth="1"/>
    <col min="5" max="5" width="6.8515625" style="18" customWidth="1"/>
    <col min="6" max="6" width="9.140625" style="18" hidden="1" customWidth="1"/>
    <col min="7" max="7" width="7.57421875" style="18" customWidth="1"/>
    <col min="8" max="8" width="6.8515625" style="18" customWidth="1"/>
    <col min="9" max="9" width="6.7109375" style="18" customWidth="1"/>
    <col min="10" max="14" width="9.140625" style="18" customWidth="1"/>
    <col min="15" max="15" width="8.421875" style="18" customWidth="1"/>
    <col min="16" max="16384" width="9.140625" style="18" customWidth="1"/>
  </cols>
  <sheetData>
    <row r="1" spans="1:12" ht="12.75">
      <c r="A1" s="1610" t="s">
        <v>1330</v>
      </c>
      <c r="B1" s="1610"/>
      <c r="C1" s="1610"/>
      <c r="D1" s="1610"/>
      <c r="E1" s="1610"/>
      <c r="F1" s="1610"/>
      <c r="G1" s="1610"/>
      <c r="H1" s="1610"/>
      <c r="I1" s="1610"/>
      <c r="J1" s="1610"/>
      <c r="K1" s="1610"/>
      <c r="L1" s="1610"/>
    </row>
    <row r="2" spans="1:12" ht="15.75">
      <c r="A2" s="1609" t="s">
        <v>1863</v>
      </c>
      <c r="B2" s="1609"/>
      <c r="C2" s="1609"/>
      <c r="D2" s="1609"/>
      <c r="E2" s="1609"/>
      <c r="F2" s="1609"/>
      <c r="G2" s="1609"/>
      <c r="H2" s="1609"/>
      <c r="I2" s="1609"/>
      <c r="J2" s="1609"/>
      <c r="K2" s="1609"/>
      <c r="L2" s="1609"/>
    </row>
    <row r="3" spans="1:12" ht="12.75">
      <c r="A3" s="288" t="s">
        <v>1240</v>
      </c>
      <c r="B3" s="288"/>
      <c r="C3" s="278"/>
      <c r="D3" s="278"/>
      <c r="E3" s="278"/>
      <c r="F3" s="278"/>
      <c r="G3" s="278"/>
      <c r="H3" s="278"/>
      <c r="I3" s="278"/>
      <c r="J3" s="278"/>
      <c r="K3" s="278"/>
      <c r="L3" s="278"/>
    </row>
    <row r="4" spans="1:12" ht="13.5" thickBot="1">
      <c r="A4" s="1610" t="s">
        <v>1586</v>
      </c>
      <c r="B4" s="1610"/>
      <c r="C4" s="1610"/>
      <c r="D4" s="1610"/>
      <c r="E4" s="1610"/>
      <c r="F4" s="1610"/>
      <c r="G4" s="1610"/>
      <c r="H4" s="1610"/>
      <c r="I4" s="1610"/>
      <c r="J4" s="1610"/>
      <c r="K4" s="1610"/>
      <c r="L4" s="1610"/>
    </row>
    <row r="5" spans="1:12" ht="24.75" customHeight="1" thickTop="1">
      <c r="A5" s="1619" t="s">
        <v>886</v>
      </c>
      <c r="B5" s="1617" t="s">
        <v>1280</v>
      </c>
      <c r="C5" s="1220" t="s">
        <v>1234</v>
      </c>
      <c r="D5" s="1595" t="s">
        <v>1235</v>
      </c>
      <c r="E5" s="1596"/>
      <c r="F5" s="1595" t="s">
        <v>1241</v>
      </c>
      <c r="G5" s="1597"/>
      <c r="H5" s="1596"/>
      <c r="I5" s="1598" t="s">
        <v>759</v>
      </c>
      <c r="J5" s="1599"/>
      <c r="K5" s="1599"/>
      <c r="L5" s="1600"/>
    </row>
    <row r="6" spans="1:12" ht="27" customHeight="1">
      <c r="A6" s="1620"/>
      <c r="B6" s="1618"/>
      <c r="C6" s="1221" t="s">
        <v>887</v>
      </c>
      <c r="D6" s="1221" t="s">
        <v>1403</v>
      </c>
      <c r="E6" s="1221" t="s">
        <v>887</v>
      </c>
      <c r="F6" s="1221" t="s">
        <v>225</v>
      </c>
      <c r="G6" s="1221" t="s">
        <v>1403</v>
      </c>
      <c r="H6" s="1221" t="s">
        <v>887</v>
      </c>
      <c r="I6" s="1221" t="s">
        <v>1236</v>
      </c>
      <c r="J6" s="1221" t="s">
        <v>1237</v>
      </c>
      <c r="K6" s="1221" t="s">
        <v>1238</v>
      </c>
      <c r="L6" s="1222" t="s">
        <v>1239</v>
      </c>
    </row>
    <row r="7" spans="1:12" ht="15" customHeight="1">
      <c r="A7" s="1209">
        <v>1</v>
      </c>
      <c r="B7" s="1204">
        <v>2</v>
      </c>
      <c r="C7" s="1204">
        <v>3</v>
      </c>
      <c r="D7" s="1204">
        <v>4</v>
      </c>
      <c r="E7" s="1204">
        <v>5</v>
      </c>
      <c r="F7" s="1204">
        <v>6</v>
      </c>
      <c r="G7" s="1204">
        <v>7</v>
      </c>
      <c r="H7" s="1204">
        <v>8</v>
      </c>
      <c r="I7" s="1204">
        <v>9</v>
      </c>
      <c r="J7" s="1204">
        <v>10</v>
      </c>
      <c r="K7" s="1204">
        <v>11</v>
      </c>
      <c r="L7" s="1210">
        <v>12</v>
      </c>
    </row>
    <row r="8" spans="1:16" ht="15" customHeight="1">
      <c r="A8" s="1211" t="s">
        <v>888</v>
      </c>
      <c r="B8" s="1205" t="s">
        <v>889</v>
      </c>
      <c r="C8" s="1205" t="s">
        <v>890</v>
      </c>
      <c r="D8" s="1205" t="s">
        <v>891</v>
      </c>
      <c r="E8" s="1205" t="s">
        <v>892</v>
      </c>
      <c r="F8" s="1205" t="s">
        <v>893</v>
      </c>
      <c r="G8" s="1205" t="s">
        <v>894</v>
      </c>
      <c r="H8" s="1205" t="s">
        <v>895</v>
      </c>
      <c r="I8" s="1205" t="s">
        <v>896</v>
      </c>
      <c r="J8" s="1205" t="s">
        <v>897</v>
      </c>
      <c r="K8" s="1205" t="s">
        <v>898</v>
      </c>
      <c r="L8" s="1212" t="s">
        <v>899</v>
      </c>
      <c r="O8" s="1"/>
      <c r="P8" s="1"/>
    </row>
    <row r="9" spans="1:12" ht="15" customHeight="1">
      <c r="A9" s="1213" t="s">
        <v>900</v>
      </c>
      <c r="B9" s="1205" t="s">
        <v>901</v>
      </c>
      <c r="C9" s="1205" t="s">
        <v>902</v>
      </c>
      <c r="D9" s="1205" t="s">
        <v>903</v>
      </c>
      <c r="E9" s="1205" t="s">
        <v>904</v>
      </c>
      <c r="F9" s="1205" t="s">
        <v>905</v>
      </c>
      <c r="G9" s="1205" t="s">
        <v>906</v>
      </c>
      <c r="H9" s="1205" t="s">
        <v>907</v>
      </c>
      <c r="I9" s="1205" t="s">
        <v>908</v>
      </c>
      <c r="J9" s="1205" t="s">
        <v>909</v>
      </c>
      <c r="K9" s="1205" t="s">
        <v>910</v>
      </c>
      <c r="L9" s="1212" t="s">
        <v>911</v>
      </c>
    </row>
    <row r="10" spans="1:12" ht="15" customHeight="1">
      <c r="A10" s="1214" t="s">
        <v>912</v>
      </c>
      <c r="B10" s="1206" t="s">
        <v>913</v>
      </c>
      <c r="C10" s="1206" t="s">
        <v>914</v>
      </c>
      <c r="D10" s="1206" t="s">
        <v>915</v>
      </c>
      <c r="E10" s="1206" t="s">
        <v>916</v>
      </c>
      <c r="F10" s="1206" t="s">
        <v>917</v>
      </c>
      <c r="G10" s="1206" t="s">
        <v>918</v>
      </c>
      <c r="H10" s="1206" t="s">
        <v>919</v>
      </c>
      <c r="I10" s="1206" t="s">
        <v>920</v>
      </c>
      <c r="J10" s="1206" t="s">
        <v>921</v>
      </c>
      <c r="K10" s="1206" t="s">
        <v>922</v>
      </c>
      <c r="L10" s="1215" t="s">
        <v>923</v>
      </c>
    </row>
    <row r="11" spans="1:12" ht="15" customHeight="1">
      <c r="A11" s="1214" t="s">
        <v>924</v>
      </c>
      <c r="B11" s="1206" t="s">
        <v>925</v>
      </c>
      <c r="C11" s="1206" t="s">
        <v>926</v>
      </c>
      <c r="D11" s="1206" t="s">
        <v>927</v>
      </c>
      <c r="E11" s="1206" t="s">
        <v>928</v>
      </c>
      <c r="F11" s="1206" t="s">
        <v>929</v>
      </c>
      <c r="G11" s="1206" t="s">
        <v>930</v>
      </c>
      <c r="H11" s="1206" t="s">
        <v>931</v>
      </c>
      <c r="I11" s="1206" t="s">
        <v>932</v>
      </c>
      <c r="J11" s="1206" t="s">
        <v>933</v>
      </c>
      <c r="K11" s="1206" t="s">
        <v>934</v>
      </c>
      <c r="L11" s="1215" t="s">
        <v>935</v>
      </c>
    </row>
    <row r="12" spans="1:12" ht="15" customHeight="1">
      <c r="A12" s="1214" t="s">
        <v>936</v>
      </c>
      <c r="B12" s="1206" t="s">
        <v>937</v>
      </c>
      <c r="C12" s="1206" t="s">
        <v>938</v>
      </c>
      <c r="D12" s="1206" t="s">
        <v>891</v>
      </c>
      <c r="E12" s="1206" t="s">
        <v>939</v>
      </c>
      <c r="F12" s="1206" t="s">
        <v>940</v>
      </c>
      <c r="G12" s="1206" t="s">
        <v>941</v>
      </c>
      <c r="H12" s="1206" t="s">
        <v>942</v>
      </c>
      <c r="I12" s="1206" t="s">
        <v>943</v>
      </c>
      <c r="J12" s="1206" t="s">
        <v>944</v>
      </c>
      <c r="K12" s="1206" t="s">
        <v>945</v>
      </c>
      <c r="L12" s="1215" t="s">
        <v>946</v>
      </c>
    </row>
    <row r="13" spans="1:12" ht="15" customHeight="1">
      <c r="A13" s="1214" t="s">
        <v>947</v>
      </c>
      <c r="B13" s="1206" t="s">
        <v>948</v>
      </c>
      <c r="C13" s="1206" t="s">
        <v>949</v>
      </c>
      <c r="D13" s="1206" t="s">
        <v>950</v>
      </c>
      <c r="E13" s="1206" t="s">
        <v>951</v>
      </c>
      <c r="F13" s="1206" t="s">
        <v>952</v>
      </c>
      <c r="G13" s="1206" t="s">
        <v>953</v>
      </c>
      <c r="H13" s="1206" t="s">
        <v>954</v>
      </c>
      <c r="I13" s="1206" t="s">
        <v>955</v>
      </c>
      <c r="J13" s="1206" t="s">
        <v>956</v>
      </c>
      <c r="K13" s="1206" t="s">
        <v>957</v>
      </c>
      <c r="L13" s="1215" t="s">
        <v>958</v>
      </c>
    </row>
    <row r="14" spans="1:12" ht="15" customHeight="1">
      <c r="A14" s="1214" t="s">
        <v>959</v>
      </c>
      <c r="B14" s="1206" t="s">
        <v>960</v>
      </c>
      <c r="C14" s="1206" t="s">
        <v>961</v>
      </c>
      <c r="D14" s="1206" t="s">
        <v>962</v>
      </c>
      <c r="E14" s="1206" t="s">
        <v>963</v>
      </c>
      <c r="F14" s="1206" t="s">
        <v>964</v>
      </c>
      <c r="G14" s="1206" t="s">
        <v>965</v>
      </c>
      <c r="H14" s="1206" t="s">
        <v>966</v>
      </c>
      <c r="I14" s="1206" t="s">
        <v>967</v>
      </c>
      <c r="J14" s="1206" t="s">
        <v>968</v>
      </c>
      <c r="K14" s="1206" t="s">
        <v>969</v>
      </c>
      <c r="L14" s="1215" t="s">
        <v>970</v>
      </c>
    </row>
    <row r="15" spans="1:12" ht="15" customHeight="1">
      <c r="A15" s="1214" t="s">
        <v>971</v>
      </c>
      <c r="B15" s="1206" t="s">
        <v>972</v>
      </c>
      <c r="C15" s="1206" t="s">
        <v>973</v>
      </c>
      <c r="D15" s="1206" t="s">
        <v>914</v>
      </c>
      <c r="E15" s="1206" t="s">
        <v>974</v>
      </c>
      <c r="F15" s="1206" t="s">
        <v>975</v>
      </c>
      <c r="G15" s="1206" t="s">
        <v>976</v>
      </c>
      <c r="H15" s="1206" t="s">
        <v>977</v>
      </c>
      <c r="I15" s="1206" t="s">
        <v>978</v>
      </c>
      <c r="J15" s="1206" t="s">
        <v>979</v>
      </c>
      <c r="K15" s="1206" t="s">
        <v>980</v>
      </c>
      <c r="L15" s="1215" t="s">
        <v>981</v>
      </c>
    </row>
    <row r="16" spans="1:12" ht="15" customHeight="1">
      <c r="A16" s="1214" t="s">
        <v>982</v>
      </c>
      <c r="B16" s="1206" t="s">
        <v>983</v>
      </c>
      <c r="C16" s="1206" t="s">
        <v>984</v>
      </c>
      <c r="D16" s="1206" t="s">
        <v>985</v>
      </c>
      <c r="E16" s="1206" t="s">
        <v>987</v>
      </c>
      <c r="F16" s="1206" t="s">
        <v>988</v>
      </c>
      <c r="G16" s="1206" t="s">
        <v>989</v>
      </c>
      <c r="H16" s="1206" t="s">
        <v>990</v>
      </c>
      <c r="I16" s="1206" t="s">
        <v>922</v>
      </c>
      <c r="J16" s="1206" t="s">
        <v>991</v>
      </c>
      <c r="K16" s="1206" t="s">
        <v>992</v>
      </c>
      <c r="L16" s="1215" t="s">
        <v>993</v>
      </c>
    </row>
    <row r="17" spans="1:12" ht="15" customHeight="1">
      <c r="A17" s="1214" t="s">
        <v>994</v>
      </c>
      <c r="B17" s="1206" t="s">
        <v>995</v>
      </c>
      <c r="C17" s="1206" t="s">
        <v>996</v>
      </c>
      <c r="D17" s="1206" t="s">
        <v>919</v>
      </c>
      <c r="E17" s="1206" t="s">
        <v>997</v>
      </c>
      <c r="F17" s="1206" t="s">
        <v>998</v>
      </c>
      <c r="G17" s="1206" t="s">
        <v>999</v>
      </c>
      <c r="H17" s="1206" t="s">
        <v>1000</v>
      </c>
      <c r="I17" s="1206" t="s">
        <v>1001</v>
      </c>
      <c r="J17" s="1206" t="s">
        <v>1002</v>
      </c>
      <c r="K17" s="1206" t="s">
        <v>1003</v>
      </c>
      <c r="L17" s="1215" t="s">
        <v>1004</v>
      </c>
    </row>
    <row r="18" spans="1:12" ht="15" customHeight="1">
      <c r="A18" s="1214" t="s">
        <v>1005</v>
      </c>
      <c r="B18" s="1206" t="s">
        <v>1006</v>
      </c>
      <c r="C18" s="1206" t="s">
        <v>1007</v>
      </c>
      <c r="D18" s="1206" t="s">
        <v>1008</v>
      </c>
      <c r="E18" s="1206" t="s">
        <v>1009</v>
      </c>
      <c r="F18" s="1206" t="s">
        <v>1010</v>
      </c>
      <c r="G18" s="1206" t="s">
        <v>1011</v>
      </c>
      <c r="H18" s="1206" t="s">
        <v>1012</v>
      </c>
      <c r="I18" s="1206" t="s">
        <v>1013</v>
      </c>
      <c r="J18" s="1206" t="s">
        <v>1014</v>
      </c>
      <c r="K18" s="1206" t="s">
        <v>1015</v>
      </c>
      <c r="L18" s="1215" t="s">
        <v>1016</v>
      </c>
    </row>
    <row r="19" spans="1:12" ht="15" customHeight="1">
      <c r="A19" s="1214" t="s">
        <v>1017</v>
      </c>
      <c r="B19" s="1206" t="s">
        <v>1018</v>
      </c>
      <c r="C19" s="1206" t="s">
        <v>1019</v>
      </c>
      <c r="D19" s="1206" t="s">
        <v>1020</v>
      </c>
      <c r="E19" s="1206" t="s">
        <v>1021</v>
      </c>
      <c r="F19" s="1206" t="s">
        <v>1022</v>
      </c>
      <c r="G19" s="1206" t="s">
        <v>1023</v>
      </c>
      <c r="H19" s="1206" t="s">
        <v>1024</v>
      </c>
      <c r="I19" s="1206" t="s">
        <v>946</v>
      </c>
      <c r="J19" s="1206" t="s">
        <v>1025</v>
      </c>
      <c r="K19" s="1206" t="s">
        <v>1026</v>
      </c>
      <c r="L19" s="1215" t="s">
        <v>911</v>
      </c>
    </row>
    <row r="20" spans="1:12" ht="15" customHeight="1">
      <c r="A20" s="1214" t="s">
        <v>1027</v>
      </c>
      <c r="B20" s="1206" t="s">
        <v>1028</v>
      </c>
      <c r="C20" s="1206" t="s">
        <v>1029</v>
      </c>
      <c r="D20" s="1206" t="s">
        <v>1030</v>
      </c>
      <c r="E20" s="1206" t="s">
        <v>1030</v>
      </c>
      <c r="F20" s="1206" t="s">
        <v>1031</v>
      </c>
      <c r="G20" s="1206" t="s">
        <v>1031</v>
      </c>
      <c r="H20" s="1206" t="s">
        <v>1032</v>
      </c>
      <c r="I20" s="1206" t="s">
        <v>1033</v>
      </c>
      <c r="J20" s="1206" t="s">
        <v>1034</v>
      </c>
      <c r="K20" s="1206" t="s">
        <v>1035</v>
      </c>
      <c r="L20" s="1215" t="s">
        <v>1036</v>
      </c>
    </row>
    <row r="21" spans="1:12" ht="15" customHeight="1">
      <c r="A21" s="1214" t="s">
        <v>1037</v>
      </c>
      <c r="B21" s="1206" t="s">
        <v>1038</v>
      </c>
      <c r="C21" s="1206" t="s">
        <v>1039</v>
      </c>
      <c r="D21" s="1206" t="s">
        <v>1040</v>
      </c>
      <c r="E21" s="1206" t="s">
        <v>1040</v>
      </c>
      <c r="F21" s="1206" t="s">
        <v>1041</v>
      </c>
      <c r="G21" s="1206" t="s">
        <v>1041</v>
      </c>
      <c r="H21" s="1206" t="s">
        <v>1042</v>
      </c>
      <c r="I21" s="1206" t="s">
        <v>1043</v>
      </c>
      <c r="J21" s="1206" t="s">
        <v>1034</v>
      </c>
      <c r="K21" s="1206" t="s">
        <v>1044</v>
      </c>
      <c r="L21" s="1215" t="s">
        <v>956</v>
      </c>
    </row>
    <row r="22" spans="1:12" ht="15" customHeight="1">
      <c r="A22" s="1214" t="s">
        <v>1045</v>
      </c>
      <c r="B22" s="1206" t="s">
        <v>1046</v>
      </c>
      <c r="C22" s="1206" t="s">
        <v>1062</v>
      </c>
      <c r="D22" s="1206" t="s">
        <v>1063</v>
      </c>
      <c r="E22" s="1206" t="s">
        <v>1064</v>
      </c>
      <c r="F22" s="1206" t="s">
        <v>1065</v>
      </c>
      <c r="G22" s="1206" t="s">
        <v>1066</v>
      </c>
      <c r="H22" s="1206" t="s">
        <v>1067</v>
      </c>
      <c r="I22" s="1206" t="s">
        <v>1068</v>
      </c>
      <c r="J22" s="1206" t="s">
        <v>1069</v>
      </c>
      <c r="K22" s="1206" t="s">
        <v>1070</v>
      </c>
      <c r="L22" s="1215" t="s">
        <v>1071</v>
      </c>
    </row>
    <row r="23" spans="1:12" ht="15" customHeight="1">
      <c r="A23" s="1213" t="s">
        <v>1072</v>
      </c>
      <c r="B23" s="1205" t="s">
        <v>1073</v>
      </c>
      <c r="C23" s="1205" t="s">
        <v>1074</v>
      </c>
      <c r="D23" s="1205" t="s">
        <v>1075</v>
      </c>
      <c r="E23" s="1205" t="s">
        <v>1076</v>
      </c>
      <c r="F23" s="1205" t="s">
        <v>1077</v>
      </c>
      <c r="G23" s="1205" t="s">
        <v>1078</v>
      </c>
      <c r="H23" s="1205" t="s">
        <v>1079</v>
      </c>
      <c r="I23" s="1205" t="s">
        <v>1080</v>
      </c>
      <c r="J23" s="1205" t="s">
        <v>1069</v>
      </c>
      <c r="K23" s="1205" t="s">
        <v>1081</v>
      </c>
      <c r="L23" s="1212" t="s">
        <v>1082</v>
      </c>
    </row>
    <row r="24" spans="1:12" ht="15" customHeight="1">
      <c r="A24" s="1214" t="s">
        <v>1083</v>
      </c>
      <c r="B24" s="1206" t="s">
        <v>1084</v>
      </c>
      <c r="C24" s="1206" t="s">
        <v>1074</v>
      </c>
      <c r="D24" s="1206" t="s">
        <v>1085</v>
      </c>
      <c r="E24" s="1206" t="s">
        <v>1086</v>
      </c>
      <c r="F24" s="1206" t="s">
        <v>1087</v>
      </c>
      <c r="G24" s="1206" t="s">
        <v>1087</v>
      </c>
      <c r="H24" s="1206" t="s">
        <v>1088</v>
      </c>
      <c r="I24" s="1206" t="s">
        <v>1089</v>
      </c>
      <c r="J24" s="1206" t="s">
        <v>933</v>
      </c>
      <c r="K24" s="1206" t="s">
        <v>1090</v>
      </c>
      <c r="L24" s="1215" t="s">
        <v>921</v>
      </c>
    </row>
    <row r="25" spans="1:12" ht="15" customHeight="1">
      <c r="A25" s="1214" t="s">
        <v>1091</v>
      </c>
      <c r="B25" s="1206" t="s">
        <v>1092</v>
      </c>
      <c r="C25" s="1206" t="s">
        <v>1093</v>
      </c>
      <c r="D25" s="1206" t="s">
        <v>1094</v>
      </c>
      <c r="E25" s="1206" t="s">
        <v>1095</v>
      </c>
      <c r="F25" s="1206" t="s">
        <v>1096</v>
      </c>
      <c r="G25" s="1206" t="s">
        <v>1097</v>
      </c>
      <c r="H25" s="1206" t="s">
        <v>1098</v>
      </c>
      <c r="I25" s="1206" t="s">
        <v>1099</v>
      </c>
      <c r="J25" s="1206" t="s">
        <v>981</v>
      </c>
      <c r="K25" s="1206" t="s">
        <v>1100</v>
      </c>
      <c r="L25" s="1215" t="s">
        <v>1036</v>
      </c>
    </row>
    <row r="26" spans="1:12" ht="15" customHeight="1">
      <c r="A26" s="1214" t="s">
        <v>1102</v>
      </c>
      <c r="B26" s="1206" t="s">
        <v>1103</v>
      </c>
      <c r="C26" s="1206" t="s">
        <v>1104</v>
      </c>
      <c r="D26" s="1206" t="s">
        <v>1105</v>
      </c>
      <c r="E26" s="1206" t="s">
        <v>1106</v>
      </c>
      <c r="F26" s="1206" t="s">
        <v>1007</v>
      </c>
      <c r="G26" s="1206" t="s">
        <v>1107</v>
      </c>
      <c r="H26" s="1206" t="s">
        <v>1108</v>
      </c>
      <c r="I26" s="1206" t="s">
        <v>1080</v>
      </c>
      <c r="J26" s="1206" t="s">
        <v>1109</v>
      </c>
      <c r="K26" s="1206" t="s">
        <v>1110</v>
      </c>
      <c r="L26" s="1215" t="s">
        <v>1100</v>
      </c>
    </row>
    <row r="27" spans="1:12" ht="15" customHeight="1">
      <c r="A27" s="1214" t="s">
        <v>1111</v>
      </c>
      <c r="B27" s="1206" t="s">
        <v>1112</v>
      </c>
      <c r="C27" s="1206" t="s">
        <v>1113</v>
      </c>
      <c r="D27" s="1206" t="s">
        <v>1093</v>
      </c>
      <c r="E27" s="1206" t="s">
        <v>1093</v>
      </c>
      <c r="F27" s="1206" t="s">
        <v>1114</v>
      </c>
      <c r="G27" s="1206" t="s">
        <v>1114</v>
      </c>
      <c r="H27" s="1206" t="s">
        <v>1115</v>
      </c>
      <c r="I27" s="1206" t="s">
        <v>1116</v>
      </c>
      <c r="J27" s="1206" t="s">
        <v>1034</v>
      </c>
      <c r="K27" s="1206" t="s">
        <v>1117</v>
      </c>
      <c r="L27" s="1215" t="s">
        <v>1118</v>
      </c>
    </row>
    <row r="28" spans="1:12" ht="15" customHeight="1">
      <c r="A28" s="1214" t="s">
        <v>1119</v>
      </c>
      <c r="B28" s="1206" t="s">
        <v>1120</v>
      </c>
      <c r="C28" s="1206" t="s">
        <v>1121</v>
      </c>
      <c r="D28" s="1206" t="s">
        <v>1122</v>
      </c>
      <c r="E28" s="1206" t="s">
        <v>1122</v>
      </c>
      <c r="F28" s="1206" t="s">
        <v>1123</v>
      </c>
      <c r="G28" s="1206" t="s">
        <v>1124</v>
      </c>
      <c r="H28" s="1206" t="s">
        <v>1125</v>
      </c>
      <c r="I28" s="1206" t="s">
        <v>1126</v>
      </c>
      <c r="J28" s="1206" t="s">
        <v>1034</v>
      </c>
      <c r="K28" s="1206" t="s">
        <v>1127</v>
      </c>
      <c r="L28" s="1215" t="s">
        <v>1128</v>
      </c>
    </row>
    <row r="29" spans="1:12" ht="15" customHeight="1">
      <c r="A29" s="1214" t="s">
        <v>1129</v>
      </c>
      <c r="B29" s="1206" t="s">
        <v>1130</v>
      </c>
      <c r="C29" s="1206" t="s">
        <v>1131</v>
      </c>
      <c r="D29" s="1206" t="s">
        <v>1131</v>
      </c>
      <c r="E29" s="1206" t="s">
        <v>1131</v>
      </c>
      <c r="F29" s="1206" t="s">
        <v>1132</v>
      </c>
      <c r="G29" s="1206" t="s">
        <v>1132</v>
      </c>
      <c r="H29" s="1206" t="s">
        <v>1133</v>
      </c>
      <c r="I29" s="1206" t="s">
        <v>1034</v>
      </c>
      <c r="J29" s="1206" t="s">
        <v>1034</v>
      </c>
      <c r="K29" s="1206" t="s">
        <v>1134</v>
      </c>
      <c r="L29" s="1215" t="s">
        <v>1135</v>
      </c>
    </row>
    <row r="30" spans="1:12" ht="15" customHeight="1">
      <c r="A30" s="1214" t="s">
        <v>1136</v>
      </c>
      <c r="B30" s="1206" t="s">
        <v>1137</v>
      </c>
      <c r="C30" s="1206" t="s">
        <v>1138</v>
      </c>
      <c r="D30" s="1206" t="s">
        <v>1139</v>
      </c>
      <c r="E30" s="1206" t="s">
        <v>1140</v>
      </c>
      <c r="F30" s="1206" t="s">
        <v>1141</v>
      </c>
      <c r="G30" s="1206" t="s">
        <v>1142</v>
      </c>
      <c r="H30" s="1206" t="s">
        <v>1143</v>
      </c>
      <c r="I30" s="1206" t="s">
        <v>1144</v>
      </c>
      <c r="J30" s="1206" t="s">
        <v>1034</v>
      </c>
      <c r="K30" s="1206" t="s">
        <v>1145</v>
      </c>
      <c r="L30" s="1215" t="s">
        <v>981</v>
      </c>
    </row>
    <row r="31" spans="1:12" ht="15" customHeight="1">
      <c r="A31" s="1214" t="s">
        <v>1146</v>
      </c>
      <c r="B31" s="1206" t="s">
        <v>1147</v>
      </c>
      <c r="C31" s="1206" t="s">
        <v>1148</v>
      </c>
      <c r="D31" s="1206" t="s">
        <v>1149</v>
      </c>
      <c r="E31" s="1206" t="s">
        <v>1149</v>
      </c>
      <c r="F31" s="1206" t="s">
        <v>914</v>
      </c>
      <c r="G31" s="1206" t="s">
        <v>914</v>
      </c>
      <c r="H31" s="1206" t="s">
        <v>1150</v>
      </c>
      <c r="I31" s="1206" t="s">
        <v>1151</v>
      </c>
      <c r="J31" s="1206" t="s">
        <v>1034</v>
      </c>
      <c r="K31" s="1206" t="s">
        <v>1152</v>
      </c>
      <c r="L31" s="1215" t="s">
        <v>1153</v>
      </c>
    </row>
    <row r="32" spans="1:12" ht="15" customHeight="1">
      <c r="A32" s="1214" t="s">
        <v>1154</v>
      </c>
      <c r="B32" s="1206" t="s">
        <v>1155</v>
      </c>
      <c r="C32" s="1206" t="s">
        <v>1156</v>
      </c>
      <c r="D32" s="1206" t="s">
        <v>1157</v>
      </c>
      <c r="E32" s="1206" t="s">
        <v>1157</v>
      </c>
      <c r="F32" s="1206" t="s">
        <v>1158</v>
      </c>
      <c r="G32" s="1206" t="s">
        <v>961</v>
      </c>
      <c r="H32" s="1206" t="s">
        <v>1159</v>
      </c>
      <c r="I32" s="1206" t="s">
        <v>1160</v>
      </c>
      <c r="J32" s="1206" t="s">
        <v>1034</v>
      </c>
      <c r="K32" s="1206" t="s">
        <v>980</v>
      </c>
      <c r="L32" s="1215" t="s">
        <v>1161</v>
      </c>
    </row>
    <row r="33" spans="1:12" ht="12.75">
      <c r="A33" s="1614" t="s">
        <v>1162</v>
      </c>
      <c r="B33" s="1615"/>
      <c r="C33" s="1615"/>
      <c r="D33" s="1615"/>
      <c r="E33" s="1615"/>
      <c r="F33" s="1615"/>
      <c r="G33" s="1615"/>
      <c r="H33" s="1615"/>
      <c r="I33" s="1615"/>
      <c r="J33" s="1615"/>
      <c r="K33" s="1615"/>
      <c r="L33" s="1616"/>
    </row>
    <row r="34" spans="1:12" ht="12.75">
      <c r="A34" s="1211" t="s">
        <v>888</v>
      </c>
      <c r="B34" s="1205" t="s">
        <v>889</v>
      </c>
      <c r="C34" s="1205" t="s">
        <v>1163</v>
      </c>
      <c r="D34" s="1205" t="s">
        <v>892</v>
      </c>
      <c r="E34" s="1205" t="s">
        <v>1164</v>
      </c>
      <c r="F34" s="1205" t="s">
        <v>1165</v>
      </c>
      <c r="G34" s="1205" t="s">
        <v>1166</v>
      </c>
      <c r="H34" s="1205" t="s">
        <v>1167</v>
      </c>
      <c r="I34" s="1205" t="s">
        <v>1168</v>
      </c>
      <c r="J34" s="1205" t="s">
        <v>1169</v>
      </c>
      <c r="K34" s="1205" t="s">
        <v>1170</v>
      </c>
      <c r="L34" s="1212" t="s">
        <v>897</v>
      </c>
    </row>
    <row r="35" spans="1:12" ht="12.75">
      <c r="A35" s="1213" t="s">
        <v>900</v>
      </c>
      <c r="B35" s="1205" t="s">
        <v>1171</v>
      </c>
      <c r="C35" s="1205" t="s">
        <v>1172</v>
      </c>
      <c r="D35" s="1205" t="s">
        <v>1173</v>
      </c>
      <c r="E35" s="1205" t="s">
        <v>1023</v>
      </c>
      <c r="F35" s="1205" t="s">
        <v>1174</v>
      </c>
      <c r="G35" s="1205" t="s">
        <v>1175</v>
      </c>
      <c r="H35" s="1205" t="s">
        <v>1176</v>
      </c>
      <c r="I35" s="1205" t="s">
        <v>1177</v>
      </c>
      <c r="J35" s="1205" t="s">
        <v>1178</v>
      </c>
      <c r="K35" s="1205" t="s">
        <v>910</v>
      </c>
      <c r="L35" s="1212" t="s">
        <v>1126</v>
      </c>
    </row>
    <row r="36" spans="1:12" ht="12.75">
      <c r="A36" s="1213" t="s">
        <v>1072</v>
      </c>
      <c r="B36" s="1205" t="s">
        <v>1179</v>
      </c>
      <c r="C36" s="1205" t="s">
        <v>1180</v>
      </c>
      <c r="D36" s="1205" t="s">
        <v>1181</v>
      </c>
      <c r="E36" s="1205" t="s">
        <v>1157</v>
      </c>
      <c r="F36" s="1205" t="s">
        <v>1182</v>
      </c>
      <c r="G36" s="1205" t="s">
        <v>961</v>
      </c>
      <c r="H36" s="1205" t="s">
        <v>1183</v>
      </c>
      <c r="I36" s="1205" t="s">
        <v>1184</v>
      </c>
      <c r="J36" s="1205" t="s">
        <v>1109</v>
      </c>
      <c r="K36" s="1205" t="s">
        <v>1185</v>
      </c>
      <c r="L36" s="1212" t="s">
        <v>909</v>
      </c>
    </row>
    <row r="37" spans="1:12" ht="12.75">
      <c r="A37" s="1614" t="s">
        <v>1186</v>
      </c>
      <c r="B37" s="1615"/>
      <c r="C37" s="1615"/>
      <c r="D37" s="1615"/>
      <c r="E37" s="1615"/>
      <c r="F37" s="1615"/>
      <c r="G37" s="1615"/>
      <c r="H37" s="1615"/>
      <c r="I37" s="1615"/>
      <c r="J37" s="1615"/>
      <c r="K37" s="1615"/>
      <c r="L37" s="1616"/>
    </row>
    <row r="38" spans="1:12" ht="12.75">
      <c r="A38" s="1211" t="s">
        <v>888</v>
      </c>
      <c r="B38" s="1205" t="s">
        <v>889</v>
      </c>
      <c r="C38" s="1205" t="s">
        <v>1187</v>
      </c>
      <c r="D38" s="1205" t="s">
        <v>1188</v>
      </c>
      <c r="E38" s="1205" t="s">
        <v>1189</v>
      </c>
      <c r="F38" s="1205" t="s">
        <v>1190</v>
      </c>
      <c r="G38" s="1205" t="s">
        <v>1191</v>
      </c>
      <c r="H38" s="1205" t="s">
        <v>1192</v>
      </c>
      <c r="I38" s="1205" t="s">
        <v>1193</v>
      </c>
      <c r="J38" s="1205" t="s">
        <v>981</v>
      </c>
      <c r="K38" s="1205" t="s">
        <v>1168</v>
      </c>
      <c r="L38" s="1212" t="s">
        <v>1194</v>
      </c>
    </row>
    <row r="39" spans="1:12" ht="12.75">
      <c r="A39" s="1213" t="s">
        <v>900</v>
      </c>
      <c r="B39" s="1205" t="s">
        <v>1195</v>
      </c>
      <c r="C39" s="1205" t="s">
        <v>1196</v>
      </c>
      <c r="D39" s="1205" t="s">
        <v>915</v>
      </c>
      <c r="E39" s="1205" t="s">
        <v>1197</v>
      </c>
      <c r="F39" s="1205" t="s">
        <v>917</v>
      </c>
      <c r="G39" s="1205" t="s">
        <v>1198</v>
      </c>
      <c r="H39" s="1205" t="s">
        <v>1199</v>
      </c>
      <c r="I39" s="1205" t="s">
        <v>1170</v>
      </c>
      <c r="J39" s="1205" t="s">
        <v>909</v>
      </c>
      <c r="K39" s="1205" t="s">
        <v>1200</v>
      </c>
      <c r="L39" s="1212" t="s">
        <v>899</v>
      </c>
    </row>
    <row r="40" spans="1:12" ht="12.75">
      <c r="A40" s="1213" t="s">
        <v>1072</v>
      </c>
      <c r="B40" s="1205" t="s">
        <v>1201</v>
      </c>
      <c r="C40" s="1205" t="s">
        <v>1202</v>
      </c>
      <c r="D40" s="1205" t="s">
        <v>1203</v>
      </c>
      <c r="E40" s="1205" t="s">
        <v>1204</v>
      </c>
      <c r="F40" s="1205" t="s">
        <v>1205</v>
      </c>
      <c r="G40" s="1205" t="s">
        <v>1206</v>
      </c>
      <c r="H40" s="1205" t="s">
        <v>1207</v>
      </c>
      <c r="I40" s="1205" t="s">
        <v>1208</v>
      </c>
      <c r="J40" s="1205" t="s">
        <v>1069</v>
      </c>
      <c r="K40" s="1205" t="s">
        <v>1209</v>
      </c>
      <c r="L40" s="1212" t="s">
        <v>1082</v>
      </c>
    </row>
    <row r="41" spans="1:12" ht="12.75">
      <c r="A41" s="1614" t="s">
        <v>1210</v>
      </c>
      <c r="B41" s="1615"/>
      <c r="C41" s="1615"/>
      <c r="D41" s="1615"/>
      <c r="E41" s="1615"/>
      <c r="F41" s="1615"/>
      <c r="G41" s="1615"/>
      <c r="H41" s="1615"/>
      <c r="I41" s="1615"/>
      <c r="J41" s="1615"/>
      <c r="K41" s="1615"/>
      <c r="L41" s="1616"/>
    </row>
    <row r="42" spans="1:12" ht="12.75">
      <c r="A42" s="1211" t="s">
        <v>888</v>
      </c>
      <c r="B42" s="1205" t="s">
        <v>889</v>
      </c>
      <c r="C42" s="1205" t="s">
        <v>1211</v>
      </c>
      <c r="D42" s="1205" t="s">
        <v>1212</v>
      </c>
      <c r="E42" s="1205" t="s">
        <v>1213</v>
      </c>
      <c r="F42" s="1205" t="s">
        <v>1214</v>
      </c>
      <c r="G42" s="1205" t="s">
        <v>1215</v>
      </c>
      <c r="H42" s="1205" t="s">
        <v>1216</v>
      </c>
      <c r="I42" s="1205" t="s">
        <v>1217</v>
      </c>
      <c r="J42" s="1205" t="s">
        <v>897</v>
      </c>
      <c r="K42" s="1205" t="s">
        <v>1218</v>
      </c>
      <c r="L42" s="1212" t="s">
        <v>1219</v>
      </c>
    </row>
    <row r="43" spans="1:12" ht="12.75">
      <c r="A43" s="1213" t="s">
        <v>900</v>
      </c>
      <c r="B43" s="1205" t="s">
        <v>1220</v>
      </c>
      <c r="C43" s="1205" t="s">
        <v>1221</v>
      </c>
      <c r="D43" s="1205" t="s">
        <v>1222</v>
      </c>
      <c r="E43" s="1205" t="s">
        <v>1022</v>
      </c>
      <c r="F43" s="1205" t="s">
        <v>1223</v>
      </c>
      <c r="G43" s="1205" t="s">
        <v>1224</v>
      </c>
      <c r="H43" s="1205" t="s">
        <v>1225</v>
      </c>
      <c r="I43" s="1205" t="s">
        <v>1226</v>
      </c>
      <c r="J43" s="1205" t="s">
        <v>921</v>
      </c>
      <c r="K43" s="1205" t="s">
        <v>1227</v>
      </c>
      <c r="L43" s="1212" t="s">
        <v>1069</v>
      </c>
    </row>
    <row r="44" spans="1:12" ht="13.5" thickBot="1">
      <c r="A44" s="1216" t="s">
        <v>1072</v>
      </c>
      <c r="B44" s="1217" t="s">
        <v>1228</v>
      </c>
      <c r="C44" s="1217" t="s">
        <v>1229</v>
      </c>
      <c r="D44" s="1217" t="s">
        <v>1230</v>
      </c>
      <c r="E44" s="1217" t="s">
        <v>1157</v>
      </c>
      <c r="F44" s="1217" t="s">
        <v>1231</v>
      </c>
      <c r="G44" s="1217" t="s">
        <v>1158</v>
      </c>
      <c r="H44" s="1217" t="s">
        <v>1232</v>
      </c>
      <c r="I44" s="1217" t="s">
        <v>1233</v>
      </c>
      <c r="J44" s="1217" t="s">
        <v>933</v>
      </c>
      <c r="K44" s="1217" t="s">
        <v>1193</v>
      </c>
      <c r="L44" s="1218" t="s">
        <v>1117</v>
      </c>
    </row>
    <row r="45" ht="13.5" thickTop="1">
      <c r="A45" s="18" t="s">
        <v>1101</v>
      </c>
    </row>
  </sheetData>
  <mergeCells count="11">
    <mergeCell ref="A37:L37"/>
    <mergeCell ref="A41:L41"/>
    <mergeCell ref="B5:B6"/>
    <mergeCell ref="A5:A6"/>
    <mergeCell ref="D5:E5"/>
    <mergeCell ref="F5:H5"/>
    <mergeCell ref="I5:L5"/>
    <mergeCell ref="A1:L1"/>
    <mergeCell ref="A2:L2"/>
    <mergeCell ref="A4:L4"/>
    <mergeCell ref="A33:L3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1"/>
  <sheetViews>
    <sheetView workbookViewId="0" topLeftCell="A1">
      <selection activeCell="B20" sqref="B20"/>
    </sheetView>
  </sheetViews>
  <sheetFormatPr defaultColWidth="9.140625" defaultRowHeight="12.75"/>
  <cols>
    <col min="1" max="1" width="9.140625" style="116" customWidth="1"/>
    <col min="2" max="2" width="10.421875" style="116" customWidth="1"/>
    <col min="3" max="6" width="12.140625" style="116" customWidth="1"/>
    <col min="7" max="7" width="11.421875" style="116" customWidth="1"/>
    <col min="8" max="8" width="12.00390625" style="116" customWidth="1"/>
    <col min="9" max="9" width="9.140625" style="116" customWidth="1"/>
    <col min="10" max="10" width="10.28125" style="116" bestFit="1" customWidth="1"/>
    <col min="11" max="16384" width="9.140625" style="116" customWidth="1"/>
  </cols>
  <sheetData>
    <row r="1" spans="2:8" ht="12.75">
      <c r="B1" s="1532" t="s">
        <v>503</v>
      </c>
      <c r="C1" s="1532"/>
      <c r="D1" s="1532"/>
      <c r="E1" s="1532"/>
      <c r="F1" s="1532"/>
      <c r="G1" s="1532"/>
      <c r="H1" s="1532"/>
    </row>
    <row r="2" spans="2:8" ht="15.75">
      <c r="B2" s="1708" t="s">
        <v>55</v>
      </c>
      <c r="C2" s="1708"/>
      <c r="D2" s="1708"/>
      <c r="E2" s="1708"/>
      <c r="F2" s="1708"/>
      <c r="G2" s="1708"/>
      <c r="H2" s="1708"/>
    </row>
    <row r="3" spans="2:4" ht="12.75" hidden="1">
      <c r="B3" s="1610" t="s">
        <v>46</v>
      </c>
      <c r="C3" s="1610"/>
      <c r="D3" s="1610"/>
    </row>
    <row r="4" spans="2:6" ht="12.75">
      <c r="B4" s="18"/>
      <c r="C4" s="18"/>
      <c r="D4" s="18"/>
      <c r="E4" s="18"/>
      <c r="F4" s="18"/>
    </row>
    <row r="5" spans="2:8" ht="13.5" thickBot="1">
      <c r="B5" s="18"/>
      <c r="C5" s="18"/>
      <c r="D5" s="46"/>
      <c r="E5" s="46"/>
      <c r="H5" s="545" t="s">
        <v>1952</v>
      </c>
    </row>
    <row r="6" spans="2:8" ht="19.5" customHeight="1" thickTop="1">
      <c r="B6" s="875" t="s">
        <v>1486</v>
      </c>
      <c r="C6" s="876" t="s">
        <v>723</v>
      </c>
      <c r="D6" s="877" t="s">
        <v>724</v>
      </c>
      <c r="E6" s="877" t="s">
        <v>1500</v>
      </c>
      <c r="F6" s="878" t="s">
        <v>1509</v>
      </c>
      <c r="G6" s="876" t="s">
        <v>31</v>
      </c>
      <c r="H6" s="879" t="s">
        <v>1686</v>
      </c>
    </row>
    <row r="7" spans="2:8" ht="15" customHeight="1">
      <c r="B7" s="319" t="s">
        <v>37</v>
      </c>
      <c r="C7" s="170">
        <v>400</v>
      </c>
      <c r="D7" s="119">
        <v>0</v>
      </c>
      <c r="E7" s="119">
        <v>0</v>
      </c>
      <c r="F7" s="131">
        <v>18150</v>
      </c>
      <c r="G7" s="880">
        <v>0</v>
      </c>
      <c r="H7" s="803">
        <v>2950</v>
      </c>
    </row>
    <row r="8" spans="2:8" ht="15" customHeight="1">
      <c r="B8" s="319" t="s">
        <v>38</v>
      </c>
      <c r="C8" s="170">
        <v>550</v>
      </c>
      <c r="D8" s="119">
        <v>370</v>
      </c>
      <c r="E8" s="119">
        <v>4080</v>
      </c>
      <c r="F8" s="131">
        <v>3720</v>
      </c>
      <c r="G8" s="880">
        <v>350</v>
      </c>
      <c r="H8" s="803">
        <v>0</v>
      </c>
    </row>
    <row r="9" spans="2:8" ht="15" customHeight="1">
      <c r="B9" s="319" t="s">
        <v>39</v>
      </c>
      <c r="C9" s="170">
        <v>220</v>
      </c>
      <c r="D9" s="119">
        <v>1575</v>
      </c>
      <c r="E9" s="119">
        <v>9665</v>
      </c>
      <c r="F9" s="131">
        <v>11155</v>
      </c>
      <c r="G9" s="880">
        <v>3700</v>
      </c>
      <c r="H9" s="803">
        <v>17892.4</v>
      </c>
    </row>
    <row r="10" spans="2:8" ht="15" customHeight="1">
      <c r="B10" s="319" t="s">
        <v>40</v>
      </c>
      <c r="C10" s="170">
        <v>0</v>
      </c>
      <c r="D10" s="119">
        <v>2101.5</v>
      </c>
      <c r="E10" s="119">
        <v>13135</v>
      </c>
      <c r="F10" s="131">
        <v>2500</v>
      </c>
      <c r="G10" s="880">
        <v>13234</v>
      </c>
      <c r="H10" s="803">
        <v>30968</v>
      </c>
    </row>
    <row r="11" spans="2:8" ht="15" customHeight="1">
      <c r="B11" s="319" t="s">
        <v>41</v>
      </c>
      <c r="C11" s="170">
        <v>0</v>
      </c>
      <c r="D11" s="119">
        <v>1074.7</v>
      </c>
      <c r="E11" s="119">
        <v>9310</v>
      </c>
      <c r="F11" s="131">
        <v>0</v>
      </c>
      <c r="G11" s="880">
        <v>28178.9</v>
      </c>
      <c r="H11" s="803">
        <v>29865.26</v>
      </c>
    </row>
    <row r="12" spans="2:8" ht="15" customHeight="1">
      <c r="B12" s="319" t="s">
        <v>42</v>
      </c>
      <c r="C12" s="170">
        <v>753.5</v>
      </c>
      <c r="D12" s="119">
        <v>3070</v>
      </c>
      <c r="E12" s="122">
        <v>10780</v>
      </c>
      <c r="F12" s="131">
        <v>6010</v>
      </c>
      <c r="G12" s="880">
        <v>19784.4</v>
      </c>
      <c r="H12" s="803">
        <v>40038.26</v>
      </c>
    </row>
    <row r="13" spans="2:8" ht="15" customHeight="1">
      <c r="B13" s="319" t="s">
        <v>43</v>
      </c>
      <c r="C13" s="170">
        <v>200</v>
      </c>
      <c r="D13" s="119">
        <v>0</v>
      </c>
      <c r="E13" s="119">
        <v>25532</v>
      </c>
      <c r="F13" s="131">
        <v>12260</v>
      </c>
      <c r="G13" s="880">
        <v>18527.19</v>
      </c>
      <c r="H13" s="803">
        <v>14924.88</v>
      </c>
    </row>
    <row r="14" spans="2:8" ht="15" customHeight="1">
      <c r="B14" s="319" t="s">
        <v>44</v>
      </c>
      <c r="C14" s="170">
        <v>160</v>
      </c>
      <c r="D14" s="122">
        <v>300</v>
      </c>
      <c r="E14" s="122">
        <v>0</v>
      </c>
      <c r="F14" s="131">
        <v>29437.5</v>
      </c>
      <c r="G14" s="880">
        <v>1394.29</v>
      </c>
      <c r="H14" s="803">
        <v>19473.1</v>
      </c>
    </row>
    <row r="15" spans="2:8" ht="15" customHeight="1">
      <c r="B15" s="319" t="s">
        <v>45</v>
      </c>
      <c r="C15" s="170">
        <v>950</v>
      </c>
      <c r="D15" s="122">
        <v>8630</v>
      </c>
      <c r="E15" s="122">
        <v>3850</v>
      </c>
      <c r="F15" s="131">
        <v>2150</v>
      </c>
      <c r="G15" s="880">
        <v>6617.5</v>
      </c>
      <c r="H15" s="803">
        <v>15559.85</v>
      </c>
    </row>
    <row r="16" spans="2:8" ht="15" customHeight="1">
      <c r="B16" s="319" t="s">
        <v>1411</v>
      </c>
      <c r="C16" s="170">
        <v>4800</v>
      </c>
      <c r="D16" s="122">
        <v>13821</v>
      </c>
      <c r="E16" s="122">
        <v>21250</v>
      </c>
      <c r="F16" s="131">
        <v>11220</v>
      </c>
      <c r="G16" s="880">
        <v>67.1</v>
      </c>
      <c r="H16" s="803">
        <v>15101.14</v>
      </c>
    </row>
    <row r="17" spans="2:8" ht="15" customHeight="1">
      <c r="B17" s="319" t="s">
        <v>1412</v>
      </c>
      <c r="C17" s="170">
        <v>0</v>
      </c>
      <c r="D17" s="119">
        <v>350</v>
      </c>
      <c r="E17" s="122">
        <v>4500</v>
      </c>
      <c r="F17" s="131">
        <v>11180</v>
      </c>
      <c r="G17" s="880">
        <v>2.88</v>
      </c>
      <c r="H17" s="803">
        <v>18952</v>
      </c>
    </row>
    <row r="18" spans="2:8" ht="15" customHeight="1">
      <c r="B18" s="633" t="s">
        <v>1413</v>
      </c>
      <c r="C18" s="171">
        <v>1850</v>
      </c>
      <c r="D18" s="127">
        <v>15687</v>
      </c>
      <c r="E18" s="127">
        <v>1730</v>
      </c>
      <c r="F18" s="135">
        <v>0</v>
      </c>
      <c r="G18" s="881">
        <v>4080</v>
      </c>
      <c r="H18" s="882">
        <v>10949.11</v>
      </c>
    </row>
    <row r="19" spans="2:8" s="172" customFormat="1" ht="15.75" customHeight="1" thickBot="1">
      <c r="B19" s="817" t="s">
        <v>1415</v>
      </c>
      <c r="C19" s="819">
        <v>9883.5</v>
      </c>
      <c r="D19" s="819">
        <v>46979.2</v>
      </c>
      <c r="E19" s="822">
        <v>103832</v>
      </c>
      <c r="F19" s="883">
        <v>107782.5</v>
      </c>
      <c r="G19" s="884">
        <v>95936.26</v>
      </c>
      <c r="H19" s="885">
        <v>216674</v>
      </c>
    </row>
    <row r="20" s="129" customFormat="1" ht="15" customHeight="1" thickTop="1">
      <c r="B20" s="84" t="s">
        <v>646</v>
      </c>
    </row>
    <row r="21" s="129" customFormat="1" ht="15" customHeight="1">
      <c r="B21" s="84" t="s">
        <v>645</v>
      </c>
    </row>
    <row r="22" s="129" customFormat="1" ht="15" customHeight="1">
      <c r="B22" s="84" t="s">
        <v>1323</v>
      </c>
    </row>
    <row r="23" s="129" customFormat="1" ht="15" customHeight="1">
      <c r="B23" s="84"/>
    </row>
    <row r="24" s="129" customFormat="1" ht="12.75"/>
    <row r="25" spans="2:8" ht="12.75">
      <c r="B25" s="1532" t="s">
        <v>530</v>
      </c>
      <c r="C25" s="1532"/>
      <c r="D25" s="1532"/>
      <c r="E25" s="1532"/>
      <c r="F25" s="1532"/>
      <c r="G25" s="1532"/>
      <c r="H25" s="1532"/>
    </row>
    <row r="26" spans="2:8" ht="18.75" customHeight="1">
      <c r="B26" s="1782" t="s">
        <v>56</v>
      </c>
      <c r="C26" s="1782"/>
      <c r="D26" s="1782"/>
      <c r="E26" s="1782"/>
      <c r="F26" s="1782"/>
      <c r="G26" s="1782"/>
      <c r="H26" s="1782"/>
    </row>
    <row r="27" spans="2:8" ht="13.5" thickBot="1">
      <c r="B27" s="18"/>
      <c r="C27" s="18"/>
      <c r="D27" s="18"/>
      <c r="E27" s="18"/>
      <c r="G27" s="46"/>
      <c r="H27" s="545" t="s">
        <v>1952</v>
      </c>
    </row>
    <row r="28" spans="2:8" ht="13.5" thickTop="1">
      <c r="B28" s="828" t="s">
        <v>1486</v>
      </c>
      <c r="C28" s="829" t="s">
        <v>723</v>
      </c>
      <c r="D28" s="796" t="s">
        <v>724</v>
      </c>
      <c r="E28" s="796" t="s">
        <v>1500</v>
      </c>
      <c r="F28" s="797" t="s">
        <v>1509</v>
      </c>
      <c r="G28" s="829" t="s">
        <v>31</v>
      </c>
      <c r="H28" s="798" t="s">
        <v>1686</v>
      </c>
    </row>
    <row r="29" spans="2:8" ht="13.5" customHeight="1">
      <c r="B29" s="319" t="s">
        <v>37</v>
      </c>
      <c r="C29" s="136">
        <v>20554.2</v>
      </c>
      <c r="D29" s="137">
        <v>13397</v>
      </c>
      <c r="E29" s="137">
        <v>35455</v>
      </c>
      <c r="F29" s="121">
        <v>22432</v>
      </c>
      <c r="G29" s="138">
        <v>9527</v>
      </c>
      <c r="H29" s="804">
        <v>26345.5</v>
      </c>
    </row>
    <row r="30" spans="2:8" ht="13.5" customHeight="1">
      <c r="B30" s="319" t="s">
        <v>38</v>
      </c>
      <c r="C30" s="136">
        <v>24670.5</v>
      </c>
      <c r="D30" s="137">
        <v>18830</v>
      </c>
      <c r="E30" s="137">
        <v>31353</v>
      </c>
      <c r="F30" s="121">
        <v>21897</v>
      </c>
      <c r="G30" s="138">
        <v>29763</v>
      </c>
      <c r="H30" s="804">
        <v>22856</v>
      </c>
    </row>
    <row r="31" spans="2:8" ht="13.5" customHeight="1">
      <c r="B31" s="319" t="s">
        <v>312</v>
      </c>
      <c r="C31" s="136">
        <v>12021</v>
      </c>
      <c r="D31" s="137">
        <v>15855</v>
      </c>
      <c r="E31" s="137">
        <v>35062</v>
      </c>
      <c r="F31" s="121">
        <v>23934</v>
      </c>
      <c r="G31" s="138">
        <v>26239</v>
      </c>
      <c r="H31" s="804">
        <v>24944</v>
      </c>
    </row>
    <row r="32" spans="2:8" ht="13.5" customHeight="1">
      <c r="B32" s="319" t="s">
        <v>40</v>
      </c>
      <c r="C32" s="136">
        <v>10369</v>
      </c>
      <c r="D32" s="137">
        <v>14880</v>
      </c>
      <c r="E32" s="137">
        <v>21472</v>
      </c>
      <c r="F32" s="121">
        <v>36880</v>
      </c>
      <c r="G32" s="138">
        <v>30559.5</v>
      </c>
      <c r="H32" s="804">
        <v>45845</v>
      </c>
    </row>
    <row r="33" spans="2:8" ht="13.5" customHeight="1">
      <c r="B33" s="319" t="s">
        <v>41</v>
      </c>
      <c r="C33" s="136">
        <v>15533</v>
      </c>
      <c r="D33" s="137">
        <v>14180</v>
      </c>
      <c r="E33" s="137">
        <v>20418</v>
      </c>
      <c r="F33" s="121">
        <v>21661</v>
      </c>
      <c r="G33" s="138">
        <v>22845</v>
      </c>
      <c r="H33" s="804">
        <v>45152.9</v>
      </c>
    </row>
    <row r="34" spans="2:8" ht="13.5" customHeight="1">
      <c r="B34" s="319" t="s">
        <v>42</v>
      </c>
      <c r="C34" s="136">
        <v>11255.5</v>
      </c>
      <c r="D34" s="137">
        <v>17395</v>
      </c>
      <c r="E34" s="141">
        <v>24379</v>
      </c>
      <c r="F34" s="121">
        <v>19955</v>
      </c>
      <c r="G34" s="138">
        <v>31964</v>
      </c>
      <c r="H34" s="804">
        <v>36533.4</v>
      </c>
    </row>
    <row r="35" spans="2:8" ht="13.5" customHeight="1">
      <c r="B35" s="319" t="s">
        <v>43</v>
      </c>
      <c r="C35" s="136">
        <v>14541</v>
      </c>
      <c r="D35" s="141">
        <v>8962</v>
      </c>
      <c r="E35" s="141">
        <v>12236</v>
      </c>
      <c r="F35" s="121">
        <v>27293</v>
      </c>
      <c r="G35" s="138">
        <v>24596</v>
      </c>
      <c r="H35" s="804">
        <v>23749.7</v>
      </c>
    </row>
    <row r="36" spans="2:8" ht="13.5" customHeight="1">
      <c r="B36" s="319" t="s">
        <v>44</v>
      </c>
      <c r="C36" s="136">
        <v>20075</v>
      </c>
      <c r="D36" s="141">
        <v>7713</v>
      </c>
      <c r="E36" s="141">
        <v>10443</v>
      </c>
      <c r="F36" s="121">
        <v>18938.6</v>
      </c>
      <c r="G36" s="138">
        <v>13045</v>
      </c>
      <c r="H36" s="804">
        <v>27273.1</v>
      </c>
    </row>
    <row r="37" spans="2:8" ht="13.5" customHeight="1">
      <c r="B37" s="319" t="s">
        <v>45</v>
      </c>
      <c r="C37" s="136">
        <v>15654</v>
      </c>
      <c r="D37" s="141">
        <v>7295</v>
      </c>
      <c r="E37" s="141">
        <v>12583.9</v>
      </c>
      <c r="F37" s="121">
        <v>27518</v>
      </c>
      <c r="G37" s="138">
        <v>26999</v>
      </c>
      <c r="H37" s="804">
        <v>18992.7</v>
      </c>
    </row>
    <row r="38" spans="2:8" ht="13.5" customHeight="1">
      <c r="B38" s="319" t="s">
        <v>1411</v>
      </c>
      <c r="C38" s="136">
        <v>7970</v>
      </c>
      <c r="D38" s="141">
        <v>20300</v>
      </c>
      <c r="E38" s="141">
        <v>21570</v>
      </c>
      <c r="F38" s="121">
        <v>27686</v>
      </c>
      <c r="G38" s="138">
        <v>16177</v>
      </c>
      <c r="H38" s="804">
        <v>25360</v>
      </c>
    </row>
    <row r="39" spans="2:8" ht="13.5" customHeight="1">
      <c r="B39" s="319" t="s">
        <v>1412</v>
      </c>
      <c r="C39" s="136">
        <v>10245</v>
      </c>
      <c r="D39" s="141">
        <v>17397</v>
      </c>
      <c r="E39" s="141">
        <v>17413</v>
      </c>
      <c r="F39" s="121">
        <v>23702</v>
      </c>
      <c r="G39" s="138">
        <v>14110</v>
      </c>
      <c r="H39" s="804">
        <v>47529</v>
      </c>
    </row>
    <row r="40" spans="2:8" ht="13.5" customHeight="1">
      <c r="B40" s="633" t="s">
        <v>1413</v>
      </c>
      <c r="C40" s="139">
        <v>12862</v>
      </c>
      <c r="D40" s="140">
        <v>13980</v>
      </c>
      <c r="E40" s="140">
        <v>15934.2</v>
      </c>
      <c r="F40" s="126">
        <v>21522</v>
      </c>
      <c r="G40" s="833">
        <v>23022</v>
      </c>
      <c r="H40" s="886">
        <v>52982.5</v>
      </c>
    </row>
    <row r="41" spans="2:10" ht="13.5" thickBot="1">
      <c r="B41" s="817" t="s">
        <v>1415</v>
      </c>
      <c r="C41" s="834">
        <v>175750.2</v>
      </c>
      <c r="D41" s="887">
        <v>170184</v>
      </c>
      <c r="E41" s="887">
        <v>258319.1</v>
      </c>
      <c r="F41" s="888">
        <v>293418.6</v>
      </c>
      <c r="G41" s="889">
        <v>268846.5</v>
      </c>
      <c r="H41" s="890">
        <v>397563.8</v>
      </c>
      <c r="J41" s="1165"/>
    </row>
    <row r="42" ht="13.5" thickTop="1"/>
  </sheetData>
  <mergeCells count="5">
    <mergeCell ref="B26:H26"/>
    <mergeCell ref="B1:H1"/>
    <mergeCell ref="B2:H2"/>
    <mergeCell ref="B3:D3"/>
    <mergeCell ref="B25:H25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57"/>
  <sheetViews>
    <sheetView workbookViewId="0" topLeftCell="A66">
      <selection activeCell="C76" sqref="C76"/>
    </sheetView>
  </sheetViews>
  <sheetFormatPr defaultColWidth="9.140625" defaultRowHeight="12.75"/>
  <cols>
    <col min="1" max="1" width="3.140625" style="175" customWidth="1"/>
    <col min="2" max="2" width="4.421875" style="175" customWidth="1"/>
    <col min="3" max="3" width="31.28125" style="175" customWidth="1"/>
    <col min="4" max="4" width="8.7109375" style="175" hidden="1" customWidth="1"/>
    <col min="5" max="5" width="8.8515625" style="175" hidden="1" customWidth="1"/>
    <col min="6" max="6" width="9.421875" style="176" hidden="1" customWidth="1"/>
    <col min="7" max="7" width="9.7109375" style="175" hidden="1" customWidth="1"/>
    <col min="8" max="10" width="10.140625" style="175" hidden="1" customWidth="1"/>
    <col min="11" max="11" width="11.57421875" style="175" hidden="1" customWidth="1"/>
    <col min="12" max="13" width="9.28125" style="175" hidden="1" customWidth="1"/>
    <col min="14" max="17" width="11.57421875" style="175" hidden="1" customWidth="1"/>
    <col min="18" max="18" width="10.00390625" style="363" customWidth="1"/>
    <col min="19" max="19" width="8.421875" style="175" hidden="1" customWidth="1"/>
    <col min="20" max="27" width="9.140625" style="175" hidden="1" customWidth="1"/>
    <col min="28" max="28" width="10.140625" style="175" hidden="1" customWidth="1"/>
    <col min="29" max="29" width="11.140625" style="175" bestFit="1" customWidth="1"/>
    <col min="30" max="30" width="12.421875" style="175" customWidth="1"/>
    <col min="31" max="31" width="12.140625" style="175" customWidth="1"/>
    <col min="32" max="32" width="10.8515625" style="175" customWidth="1"/>
    <col min="33" max="33" width="9.140625" style="175" customWidth="1"/>
    <col min="34" max="34" width="11.00390625" style="175" customWidth="1"/>
    <col min="35" max="35" width="11.140625" style="175" bestFit="1" customWidth="1"/>
    <col min="36" max="36" width="10.421875" style="175" customWidth="1"/>
    <col min="37" max="37" width="9.8515625" style="175" customWidth="1"/>
    <col min="38" max="38" width="11.00390625" style="175" customWidth="1"/>
    <col min="39" max="39" width="10.7109375" style="175" customWidth="1"/>
    <col min="40" max="40" width="10.57421875" style="175" customWidth="1"/>
    <col min="41" max="41" width="10.8515625" style="175" customWidth="1"/>
    <col min="42" max="16384" width="9.140625" style="175" customWidth="1"/>
  </cols>
  <sheetData>
    <row r="1" spans="1:3" ht="12.75" customHeight="1" hidden="1">
      <c r="A1" s="1753" t="s">
        <v>1266</v>
      </c>
      <c r="B1" s="1753"/>
      <c r="C1" s="1753"/>
    </row>
    <row r="2" spans="1:3" ht="12.75" customHeight="1" hidden="1">
      <c r="A2" s="1753" t="s">
        <v>58</v>
      </c>
      <c r="B2" s="1753"/>
      <c r="C2" s="1753"/>
    </row>
    <row r="3" spans="1:3" ht="12.75" customHeight="1" hidden="1">
      <c r="A3" s="1753" t="s">
        <v>1273</v>
      </c>
      <c r="B3" s="1753"/>
      <c r="C3" s="1753"/>
    </row>
    <row r="4" spans="1:6" ht="5.25" customHeight="1" hidden="1">
      <c r="A4" s="177"/>
      <c r="B4" s="177"/>
      <c r="C4" s="177"/>
      <c r="D4" s="177"/>
      <c r="E4" s="177"/>
      <c r="F4" s="178"/>
    </row>
    <row r="5" spans="1:3" ht="12.75" customHeight="1" hidden="1">
      <c r="A5" s="1753" t="s">
        <v>59</v>
      </c>
      <c r="B5" s="1753"/>
      <c r="C5" s="1753"/>
    </row>
    <row r="6" spans="1:3" ht="12.75" customHeight="1" hidden="1">
      <c r="A6" s="1753" t="s">
        <v>60</v>
      </c>
      <c r="B6" s="1753"/>
      <c r="C6" s="1753"/>
    </row>
    <row r="7" spans="1:6" ht="5.25" customHeight="1" hidden="1">
      <c r="A7" s="100"/>
      <c r="B7" s="100"/>
      <c r="C7" s="100"/>
      <c r="D7" s="100"/>
      <c r="E7" s="100"/>
      <c r="F7" s="84"/>
    </row>
    <row r="8" spans="1:18" s="891" customFormat="1" ht="12.75" customHeight="1" hidden="1">
      <c r="A8" s="1790" t="s">
        <v>61</v>
      </c>
      <c r="B8" s="1791"/>
      <c r="C8" s="1792"/>
      <c r="D8" s="179">
        <v>2004</v>
      </c>
      <c r="E8" s="180">
        <v>2004</v>
      </c>
      <c r="F8" s="181">
        <v>2004</v>
      </c>
      <c r="R8" s="363"/>
    </row>
    <row r="9" spans="1:18" s="891" customFormat="1" ht="12.75" customHeight="1" hidden="1">
      <c r="A9" s="1793" t="s">
        <v>62</v>
      </c>
      <c r="B9" s="1794"/>
      <c r="C9" s="1795"/>
      <c r="D9" s="183" t="s">
        <v>63</v>
      </c>
      <c r="E9" s="184" t="s">
        <v>63</v>
      </c>
      <c r="F9" s="185" t="s">
        <v>63</v>
      </c>
      <c r="R9" s="363"/>
    </row>
    <row r="10" spans="1:6" ht="12.75" hidden="1">
      <c r="A10" s="1358" t="s">
        <v>64</v>
      </c>
      <c r="B10" s="1359"/>
      <c r="C10" s="1360"/>
      <c r="D10" s="186"/>
      <c r="E10" s="187"/>
      <c r="F10" s="84"/>
    </row>
    <row r="11" spans="1:6" ht="12.75" hidden="1">
      <c r="A11" s="1361"/>
      <c r="B11" s="103" t="s">
        <v>65</v>
      </c>
      <c r="C11" s="188"/>
      <c r="D11" s="190">
        <v>0.3454</v>
      </c>
      <c r="E11" s="191">
        <v>0.3454</v>
      </c>
      <c r="F11" s="61">
        <v>0.3454</v>
      </c>
    </row>
    <row r="12" spans="1:6" ht="12.75" hidden="1">
      <c r="A12" s="187"/>
      <c r="B12" s="103" t="s">
        <v>66</v>
      </c>
      <c r="C12" s="188"/>
      <c r="D12" s="190">
        <v>0.629863076923077</v>
      </c>
      <c r="E12" s="191">
        <v>0.629863076923077</v>
      </c>
      <c r="F12" s="61">
        <v>0.629863076923077</v>
      </c>
    </row>
    <row r="13" spans="1:6" ht="12.75" hidden="1">
      <c r="A13" s="187"/>
      <c r="B13" s="103" t="s">
        <v>67</v>
      </c>
      <c r="C13" s="188"/>
      <c r="D13" s="190">
        <v>1</v>
      </c>
      <c r="E13" s="191">
        <v>1</v>
      </c>
      <c r="F13" s="61">
        <v>1</v>
      </c>
    </row>
    <row r="14" spans="1:6" ht="12.75" hidden="1">
      <c r="A14" s="187"/>
      <c r="B14" s="103" t="s">
        <v>68</v>
      </c>
      <c r="C14" s="188"/>
      <c r="D14" s="190" t="s">
        <v>1636</v>
      </c>
      <c r="E14" s="191" t="s">
        <v>1636</v>
      </c>
      <c r="F14" s="61" t="s">
        <v>1636</v>
      </c>
    </row>
    <row r="15" spans="1:6" ht="12.75" hidden="1">
      <c r="A15" s="187"/>
      <c r="B15" s="84" t="s">
        <v>69</v>
      </c>
      <c r="C15" s="188"/>
      <c r="D15" s="193" t="s">
        <v>70</v>
      </c>
      <c r="E15" s="194" t="s">
        <v>70</v>
      </c>
      <c r="F15" s="195" t="s">
        <v>70</v>
      </c>
    </row>
    <row r="16" spans="1:6" ht="12.75" hidden="1">
      <c r="A16" s="187"/>
      <c r="B16" s="84" t="s">
        <v>71</v>
      </c>
      <c r="C16" s="188"/>
      <c r="D16" s="193" t="s">
        <v>72</v>
      </c>
      <c r="E16" s="194" t="s">
        <v>72</v>
      </c>
      <c r="F16" s="195" t="s">
        <v>72</v>
      </c>
    </row>
    <row r="17" spans="1:6" ht="7.5" customHeight="1" hidden="1">
      <c r="A17" s="1362"/>
      <c r="B17" s="1363"/>
      <c r="C17" s="1364"/>
      <c r="D17" s="193"/>
      <c r="E17" s="194"/>
      <c r="F17" s="195"/>
    </row>
    <row r="18" spans="1:6" ht="12.75" hidden="1">
      <c r="A18" s="1361" t="s">
        <v>73</v>
      </c>
      <c r="B18" s="84"/>
      <c r="C18" s="188"/>
      <c r="D18" s="179"/>
      <c r="E18" s="180"/>
      <c r="F18" s="181"/>
    </row>
    <row r="19" spans="1:6" ht="12.75" hidden="1">
      <c r="A19" s="1361"/>
      <c r="B19" s="84" t="s">
        <v>74</v>
      </c>
      <c r="C19" s="188"/>
      <c r="D19" s="196">
        <v>5</v>
      </c>
      <c r="E19" s="197">
        <v>5</v>
      </c>
      <c r="F19" s="198">
        <v>5</v>
      </c>
    </row>
    <row r="20" spans="1:6" ht="12.75" hidden="1">
      <c r="A20" s="187"/>
      <c r="B20" s="84" t="s">
        <v>75</v>
      </c>
      <c r="C20" s="188"/>
      <c r="D20" s="183" t="s">
        <v>76</v>
      </c>
      <c r="E20" s="184" t="s">
        <v>76</v>
      </c>
      <c r="F20" s="185" t="s">
        <v>76</v>
      </c>
    </row>
    <row r="21" spans="1:6" ht="12.75" hidden="1">
      <c r="A21" s="187"/>
      <c r="B21" s="103" t="s">
        <v>77</v>
      </c>
      <c r="C21" s="188"/>
      <c r="D21" s="193"/>
      <c r="E21" s="194"/>
      <c r="F21" s="195"/>
    </row>
    <row r="22" spans="1:6" ht="12.75" hidden="1">
      <c r="A22" s="1365" t="s">
        <v>78</v>
      </c>
      <c r="B22" s="1366"/>
      <c r="C22" s="1367"/>
      <c r="D22" s="199">
        <v>0.387</v>
      </c>
      <c r="E22" s="200">
        <v>0.387</v>
      </c>
      <c r="F22" s="201">
        <v>0.387</v>
      </c>
    </row>
    <row r="23" spans="1:6" ht="12.75" hidden="1">
      <c r="A23" s="1361" t="s">
        <v>79</v>
      </c>
      <c r="B23" s="84"/>
      <c r="C23" s="188"/>
      <c r="D23" s="193"/>
      <c r="E23" s="194"/>
      <c r="F23" s="195"/>
    </row>
    <row r="24" spans="1:6" ht="12.75" hidden="1">
      <c r="A24" s="187"/>
      <c r="B24" s="264" t="s">
        <v>80</v>
      </c>
      <c r="C24" s="188"/>
      <c r="D24" s="193"/>
      <c r="E24" s="194"/>
      <c r="F24" s="195"/>
    </row>
    <row r="25" spans="1:6" ht="12.75" hidden="1">
      <c r="A25" s="187"/>
      <c r="B25" s="84" t="s">
        <v>81</v>
      </c>
      <c r="C25" s="188"/>
      <c r="D25" s="193" t="s">
        <v>83</v>
      </c>
      <c r="E25" s="194" t="s">
        <v>83</v>
      </c>
      <c r="F25" s="195" t="s">
        <v>83</v>
      </c>
    </row>
    <row r="26" spans="1:6" ht="12.75" hidden="1">
      <c r="A26" s="187"/>
      <c r="B26" s="84" t="s">
        <v>84</v>
      </c>
      <c r="C26" s="188"/>
      <c r="D26" s="193"/>
      <c r="E26" s="194"/>
      <c r="F26" s="195"/>
    </row>
    <row r="27" spans="1:6" ht="12.75" hidden="1">
      <c r="A27" s="187"/>
      <c r="B27" s="84"/>
      <c r="C27" s="188" t="s">
        <v>85</v>
      </c>
      <c r="D27" s="193" t="s">
        <v>86</v>
      </c>
      <c r="E27" s="194" t="s">
        <v>86</v>
      </c>
      <c r="F27" s="195" t="s">
        <v>86</v>
      </c>
    </row>
    <row r="28" spans="1:6" ht="12.75" hidden="1">
      <c r="A28" s="187"/>
      <c r="B28" s="84"/>
      <c r="C28" s="188" t="s">
        <v>87</v>
      </c>
      <c r="D28" s="193" t="s">
        <v>88</v>
      </c>
      <c r="E28" s="194" t="s">
        <v>88</v>
      </c>
      <c r="F28" s="195" t="s">
        <v>88</v>
      </c>
    </row>
    <row r="29" spans="1:6" ht="12.75" hidden="1">
      <c r="A29" s="187"/>
      <c r="B29" s="84"/>
      <c r="C29" s="188" t="s">
        <v>89</v>
      </c>
      <c r="D29" s="193" t="s">
        <v>90</v>
      </c>
      <c r="E29" s="194" t="s">
        <v>90</v>
      </c>
      <c r="F29" s="195" t="s">
        <v>90</v>
      </c>
    </row>
    <row r="30" spans="1:6" ht="12.75" hidden="1">
      <c r="A30" s="187"/>
      <c r="B30" s="84"/>
      <c r="C30" s="188" t="s">
        <v>91</v>
      </c>
      <c r="D30" s="193" t="s">
        <v>92</v>
      </c>
      <c r="E30" s="194" t="s">
        <v>92</v>
      </c>
      <c r="F30" s="195" t="s">
        <v>92</v>
      </c>
    </row>
    <row r="31" spans="1:6" ht="12.75" hidden="1">
      <c r="A31" s="187"/>
      <c r="B31" s="84"/>
      <c r="C31" s="188" t="s">
        <v>93</v>
      </c>
      <c r="D31" s="193" t="s">
        <v>94</v>
      </c>
      <c r="E31" s="194" t="s">
        <v>94</v>
      </c>
      <c r="F31" s="195" t="s">
        <v>94</v>
      </c>
    </row>
    <row r="32" spans="1:6" ht="7.5" customHeight="1" hidden="1">
      <c r="A32" s="187"/>
      <c r="B32" s="84"/>
      <c r="C32" s="188"/>
      <c r="D32" s="193"/>
      <c r="E32" s="194"/>
      <c r="F32" s="195"/>
    </row>
    <row r="33" spans="1:6" ht="12.75" hidden="1">
      <c r="A33" s="187"/>
      <c r="B33" s="264" t="s">
        <v>95</v>
      </c>
      <c r="C33" s="188"/>
      <c r="D33" s="193"/>
      <c r="E33" s="194"/>
      <c r="F33" s="195"/>
    </row>
    <row r="34" spans="1:6" ht="12.75" hidden="1">
      <c r="A34" s="187"/>
      <c r="B34" s="84" t="s">
        <v>96</v>
      </c>
      <c r="C34" s="188"/>
      <c r="D34" s="193" t="s">
        <v>97</v>
      </c>
      <c r="E34" s="194" t="s">
        <v>97</v>
      </c>
      <c r="F34" s="195" t="s">
        <v>97</v>
      </c>
    </row>
    <row r="35" spans="1:6" ht="12.75" hidden="1">
      <c r="A35" s="187"/>
      <c r="B35" s="103" t="s">
        <v>98</v>
      </c>
      <c r="C35" s="188"/>
      <c r="D35" s="193" t="s">
        <v>99</v>
      </c>
      <c r="E35" s="194" t="s">
        <v>99</v>
      </c>
      <c r="F35" s="195" t="s">
        <v>99</v>
      </c>
    </row>
    <row r="36" spans="1:6" ht="12.75" hidden="1">
      <c r="A36" s="187"/>
      <c r="B36" s="103" t="s">
        <v>100</v>
      </c>
      <c r="C36" s="188"/>
      <c r="D36" s="193" t="s">
        <v>101</v>
      </c>
      <c r="E36" s="194" t="s">
        <v>101</v>
      </c>
      <c r="F36" s="195" t="s">
        <v>101</v>
      </c>
    </row>
    <row r="37" spans="1:6" ht="12.75" hidden="1">
      <c r="A37" s="187"/>
      <c r="B37" s="103" t="s">
        <v>102</v>
      </c>
      <c r="C37" s="188"/>
      <c r="D37" s="193" t="s">
        <v>103</v>
      </c>
      <c r="E37" s="194" t="s">
        <v>103</v>
      </c>
      <c r="F37" s="195" t="s">
        <v>103</v>
      </c>
    </row>
    <row r="38" spans="1:6" ht="12.75" hidden="1">
      <c r="A38" s="187"/>
      <c r="B38" s="103" t="s">
        <v>104</v>
      </c>
      <c r="C38" s="188"/>
      <c r="D38" s="193" t="s">
        <v>105</v>
      </c>
      <c r="E38" s="194" t="s">
        <v>105</v>
      </c>
      <c r="F38" s="195" t="s">
        <v>105</v>
      </c>
    </row>
    <row r="39" spans="1:6" ht="7.5" customHeight="1" hidden="1">
      <c r="A39" s="1362"/>
      <c r="B39" s="1368"/>
      <c r="C39" s="1364"/>
      <c r="D39" s="193"/>
      <c r="E39" s="194"/>
      <c r="F39" s="195"/>
    </row>
    <row r="40" spans="1:18" s="892" customFormat="1" ht="12.75" hidden="1">
      <c r="A40" s="1369"/>
      <c r="B40" s="1370" t="s">
        <v>106</v>
      </c>
      <c r="C40" s="1371"/>
      <c r="D40" s="202"/>
      <c r="E40" s="204"/>
      <c r="F40" s="205"/>
      <c r="R40" s="177"/>
    </row>
    <row r="41" spans="1:6" ht="12.75" hidden="1">
      <c r="A41" s="100" t="s">
        <v>107</v>
      </c>
      <c r="B41" s="84"/>
      <c r="C41" s="84"/>
      <c r="D41" s="100"/>
      <c r="E41" s="100"/>
      <c r="F41" s="84"/>
    </row>
    <row r="42" spans="1:6" ht="12.75" hidden="1">
      <c r="A42" s="100"/>
      <c r="B42" s="84" t="s">
        <v>108</v>
      </c>
      <c r="C42" s="84"/>
      <c r="D42" s="100"/>
      <c r="E42" s="100"/>
      <c r="F42" s="84"/>
    </row>
    <row r="43" spans="1:6" ht="12.75" hidden="1">
      <c r="A43" s="100"/>
      <c r="B43" s="84" t="s">
        <v>109</v>
      </c>
      <c r="C43" s="84"/>
      <c r="D43" s="100"/>
      <c r="E43" s="100"/>
      <c r="F43" s="84"/>
    </row>
    <row r="44" spans="1:6" ht="12.75" hidden="1">
      <c r="A44" s="100"/>
      <c r="B44" s="84" t="s">
        <v>110</v>
      </c>
      <c r="C44" s="84"/>
      <c r="D44" s="100"/>
      <c r="E44" s="100"/>
      <c r="F44" s="84"/>
    </row>
    <row r="45" spans="1:6" ht="12.75" hidden="1">
      <c r="A45" s="100"/>
      <c r="B45" s="84" t="s">
        <v>111</v>
      </c>
      <c r="C45" s="84"/>
      <c r="D45" s="100"/>
      <c r="E45" s="100"/>
      <c r="F45" s="84"/>
    </row>
    <row r="46" spans="1:6" ht="12.75" hidden="1">
      <c r="A46" s="100"/>
      <c r="B46" s="84"/>
      <c r="C46" s="84"/>
      <c r="D46" s="100"/>
      <c r="E46" s="100"/>
      <c r="F46" s="84"/>
    </row>
    <row r="47" spans="1:6" ht="12.75" hidden="1">
      <c r="A47" s="100" t="s">
        <v>112</v>
      </c>
      <c r="B47" s="84" t="s">
        <v>113</v>
      </c>
      <c r="C47" s="84"/>
      <c r="D47" s="100"/>
      <c r="E47" s="100"/>
      <c r="F47" s="84"/>
    </row>
    <row r="48" spans="1:6" ht="12.75" hidden="1">
      <c r="A48" s="100"/>
      <c r="B48" s="84"/>
      <c r="C48" s="84" t="s">
        <v>80</v>
      </c>
      <c r="D48" s="100"/>
      <c r="E48" s="100"/>
      <c r="F48" s="84"/>
    </row>
    <row r="49" spans="1:6" ht="12.75" hidden="1">
      <c r="A49" s="100"/>
      <c r="B49" s="84"/>
      <c r="C49" s="84" t="s">
        <v>84</v>
      </c>
      <c r="D49" s="100"/>
      <c r="E49" s="100"/>
      <c r="F49" s="84"/>
    </row>
    <row r="50" spans="1:6" ht="12.75" hidden="1">
      <c r="A50" s="100"/>
      <c r="B50" s="84"/>
      <c r="C50" s="1372" t="s">
        <v>87</v>
      </c>
      <c r="D50" s="100"/>
      <c r="E50" s="100"/>
      <c r="F50" s="84"/>
    </row>
    <row r="51" spans="1:6" ht="12.75" hidden="1">
      <c r="A51" s="100"/>
      <c r="B51" s="84"/>
      <c r="C51" s="1372" t="s">
        <v>89</v>
      </c>
      <c r="D51" s="100"/>
      <c r="E51" s="100"/>
      <c r="F51" s="84"/>
    </row>
    <row r="52" spans="1:6" ht="12.75" hidden="1">
      <c r="A52" s="100"/>
      <c r="B52" s="84"/>
      <c r="C52" s="1372" t="s">
        <v>91</v>
      </c>
      <c r="D52" s="100"/>
      <c r="E52" s="100"/>
      <c r="F52" s="84"/>
    </row>
    <row r="53" spans="1:6" ht="12.75" hidden="1">
      <c r="A53" s="100"/>
      <c r="B53" s="84"/>
      <c r="C53" s="1372" t="s">
        <v>114</v>
      </c>
      <c r="D53" s="100"/>
      <c r="E53" s="100"/>
      <c r="F53" s="84"/>
    </row>
    <row r="54" spans="1:6" ht="12.75" hidden="1">
      <c r="A54" s="100"/>
      <c r="B54" s="84"/>
      <c r="C54" s="1372" t="s">
        <v>115</v>
      </c>
      <c r="D54" s="100"/>
      <c r="E54" s="100"/>
      <c r="F54" s="84"/>
    </row>
    <row r="55" spans="1:6" ht="12.75" hidden="1">
      <c r="A55" s="100"/>
      <c r="B55" s="84"/>
      <c r="C55" s="1372" t="s">
        <v>116</v>
      </c>
      <c r="D55" s="100"/>
      <c r="E55" s="100"/>
      <c r="F55" s="84"/>
    </row>
    <row r="56" spans="1:6" ht="12.75" hidden="1">
      <c r="A56" s="100"/>
      <c r="B56" s="84"/>
      <c r="C56" s="1372" t="s">
        <v>117</v>
      </c>
      <c r="D56" s="100"/>
      <c r="E56" s="100"/>
      <c r="F56" s="84"/>
    </row>
    <row r="57" spans="1:6" ht="12.75" hidden="1">
      <c r="A57" s="100"/>
      <c r="B57" s="84"/>
      <c r="C57" s="84" t="s">
        <v>95</v>
      </c>
      <c r="D57" s="100"/>
      <c r="E57" s="100"/>
      <c r="F57" s="84"/>
    </row>
    <row r="58" spans="1:6" ht="12.75" hidden="1">
      <c r="A58" s="100"/>
      <c r="B58" s="84"/>
      <c r="C58" s="84" t="s">
        <v>96</v>
      </c>
      <c r="D58" s="100"/>
      <c r="E58" s="100"/>
      <c r="F58" s="84"/>
    </row>
    <row r="59" spans="1:6" ht="12.75" hidden="1">
      <c r="A59" s="100"/>
      <c r="B59" s="84"/>
      <c r="C59" s="165" t="s">
        <v>118</v>
      </c>
      <c r="D59" s="100"/>
      <c r="E59" s="100"/>
      <c r="F59" s="84"/>
    </row>
    <row r="60" spans="1:6" ht="12.75" hidden="1">
      <c r="A60" s="100"/>
      <c r="B60" s="84"/>
      <c r="C60" s="165" t="s">
        <v>119</v>
      </c>
      <c r="D60" s="100"/>
      <c r="E60" s="100"/>
      <c r="F60" s="84"/>
    </row>
    <row r="61" spans="1:6" ht="12.75" hidden="1">
      <c r="A61" s="100"/>
      <c r="B61" s="84"/>
      <c r="C61" s="103" t="s">
        <v>102</v>
      </c>
      <c r="D61" s="100"/>
      <c r="E61" s="100"/>
      <c r="F61" s="84"/>
    </row>
    <row r="62" spans="1:6" ht="12.75" hidden="1">
      <c r="A62" s="100"/>
      <c r="B62" s="84"/>
      <c r="C62" s="103"/>
      <c r="D62" s="100"/>
      <c r="E62" s="100"/>
      <c r="F62" s="84"/>
    </row>
    <row r="63" spans="1:6" ht="12.75" hidden="1">
      <c r="A63" s="101" t="s">
        <v>120</v>
      </c>
      <c r="B63" s="84"/>
      <c r="C63" s="84"/>
      <c r="D63" s="100"/>
      <c r="E63" s="100"/>
      <c r="F63" s="84"/>
    </row>
    <row r="64" spans="1:6" ht="12.75" hidden="1">
      <c r="A64" s="101" t="s">
        <v>121</v>
      </c>
      <c r="B64" s="84"/>
      <c r="C64" s="84"/>
      <c r="D64" s="100"/>
      <c r="E64" s="100"/>
      <c r="F64" s="84"/>
    </row>
    <row r="65" spans="2:3" ht="12.75" hidden="1">
      <c r="B65" s="176"/>
      <c r="C65" s="176"/>
    </row>
    <row r="66" spans="1:40" s="166" customFormat="1" ht="12.75">
      <c r="A66" s="1796" t="s">
        <v>531</v>
      </c>
      <c r="B66" s="1796"/>
      <c r="C66" s="1796"/>
      <c r="D66" s="1796"/>
      <c r="E66" s="1796"/>
      <c r="F66" s="1796"/>
      <c r="G66" s="1796"/>
      <c r="H66" s="1796"/>
      <c r="I66" s="1796"/>
      <c r="J66" s="1796"/>
      <c r="K66" s="1796"/>
      <c r="L66" s="1796"/>
      <c r="M66" s="1796"/>
      <c r="N66" s="1796"/>
      <c r="O66" s="1796"/>
      <c r="P66" s="1796"/>
      <c r="Q66" s="1796"/>
      <c r="R66" s="1796"/>
      <c r="S66" s="1796"/>
      <c r="T66" s="1796"/>
      <c r="U66" s="1796"/>
      <c r="V66" s="1796"/>
      <c r="W66" s="1796"/>
      <c r="X66" s="1796"/>
      <c r="Y66" s="1796"/>
      <c r="Z66" s="1796"/>
      <c r="AA66" s="1796"/>
      <c r="AB66" s="1796"/>
      <c r="AC66" s="1796"/>
      <c r="AD66" s="1796"/>
      <c r="AE66" s="1796"/>
      <c r="AF66" s="1796"/>
      <c r="AG66" s="1796"/>
      <c r="AH66" s="1796"/>
      <c r="AI66" s="1796"/>
      <c r="AJ66" s="1796"/>
      <c r="AK66" s="1796"/>
      <c r="AL66" s="1796"/>
      <c r="AM66" s="1796"/>
      <c r="AN66" s="1796"/>
    </row>
    <row r="67" spans="1:40" ht="15.75">
      <c r="A67" s="1758" t="s">
        <v>59</v>
      </c>
      <c r="B67" s="1758"/>
      <c r="C67" s="1758"/>
      <c r="D67" s="1758"/>
      <c r="E67" s="1758"/>
      <c r="F67" s="1758"/>
      <c r="G67" s="1758"/>
      <c r="H67" s="1758"/>
      <c r="I67" s="1758"/>
      <c r="J67" s="1758"/>
      <c r="K67" s="1758"/>
      <c r="L67" s="1758"/>
      <c r="M67" s="1758"/>
      <c r="N67" s="1758"/>
      <c r="O67" s="1758"/>
      <c r="P67" s="1758"/>
      <c r="Q67" s="1758"/>
      <c r="R67" s="1758"/>
      <c r="S67" s="1758"/>
      <c r="T67" s="1758"/>
      <c r="U67" s="1758"/>
      <c r="V67" s="1758"/>
      <c r="W67" s="1758"/>
      <c r="X67" s="1758"/>
      <c r="Y67" s="1758"/>
      <c r="Z67" s="1758"/>
      <c r="AA67" s="1758"/>
      <c r="AB67" s="1758"/>
      <c r="AC67" s="1758"/>
      <c r="AD67" s="1758"/>
      <c r="AE67" s="1758"/>
      <c r="AF67" s="1758"/>
      <c r="AG67" s="1758"/>
      <c r="AH67" s="1758"/>
      <c r="AI67" s="1758"/>
      <c r="AJ67" s="1758"/>
      <c r="AK67" s="1758"/>
      <c r="AL67" s="1758"/>
      <c r="AM67" s="1758"/>
      <c r="AN67" s="1758"/>
    </row>
    <row r="68" spans="1:40" ht="12.75">
      <c r="A68" s="1753" t="s">
        <v>122</v>
      </c>
      <c r="B68" s="1753"/>
      <c r="C68" s="1753"/>
      <c r="D68" s="1753"/>
      <c r="E68" s="1753"/>
      <c r="F68" s="1753"/>
      <c r="G68" s="1753"/>
      <c r="H68" s="1753"/>
      <c r="I68" s="1753"/>
      <c r="J68" s="1753"/>
      <c r="K68" s="1753"/>
      <c r="L68" s="1753"/>
      <c r="M68" s="1753"/>
      <c r="N68" s="1753"/>
      <c r="O68" s="1753"/>
      <c r="P68" s="1753"/>
      <c r="Q68" s="1753"/>
      <c r="R68" s="1753"/>
      <c r="S68" s="1753"/>
      <c r="T68" s="1753"/>
      <c r="U68" s="1753"/>
      <c r="V68" s="1753"/>
      <c r="W68" s="1753"/>
      <c r="X68" s="1753"/>
      <c r="Y68" s="1753"/>
      <c r="Z68" s="1753"/>
      <c r="AA68" s="1753"/>
      <c r="AB68" s="1753"/>
      <c r="AC68" s="1753"/>
      <c r="AD68" s="1753"/>
      <c r="AE68" s="1753"/>
      <c r="AF68" s="1753"/>
      <c r="AG68" s="1753"/>
      <c r="AH68" s="1753"/>
      <c r="AI68" s="1753"/>
      <c r="AJ68" s="1753"/>
      <c r="AK68" s="1753"/>
      <c r="AL68" s="1753"/>
      <c r="AM68" s="1753"/>
      <c r="AN68" s="1753"/>
    </row>
    <row r="69" spans="1:30" ht="13.5" thickBot="1">
      <c r="A69" s="100"/>
      <c r="B69" s="100"/>
      <c r="C69" s="100"/>
      <c r="D69" s="100"/>
      <c r="E69" s="100"/>
      <c r="F69" s="84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95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</row>
    <row r="70" spans="1:41" ht="12.75" customHeight="1" thickTop="1">
      <c r="A70" s="1785" t="s">
        <v>61</v>
      </c>
      <c r="B70" s="1706"/>
      <c r="C70" s="1706"/>
      <c r="D70" s="1373">
        <v>2006</v>
      </c>
      <c r="E70" s="1373">
        <v>2007</v>
      </c>
      <c r="F70" s="1373">
        <v>2007</v>
      </c>
      <c r="G70" s="1425">
        <v>2008</v>
      </c>
      <c r="H70" s="1425">
        <v>2008</v>
      </c>
      <c r="I70" s="1425">
        <v>2008</v>
      </c>
      <c r="J70" s="1425">
        <v>2008</v>
      </c>
      <c r="K70" s="1425">
        <v>2008</v>
      </c>
      <c r="L70" s="1425">
        <v>2009</v>
      </c>
      <c r="M70" s="1425">
        <v>2009</v>
      </c>
      <c r="N70" s="1425">
        <v>2009</v>
      </c>
      <c r="O70" s="1425">
        <v>2009</v>
      </c>
      <c r="P70" s="1425">
        <v>2009</v>
      </c>
      <c r="Q70" s="1425">
        <v>2009</v>
      </c>
      <c r="R70" s="893">
        <v>2009</v>
      </c>
      <c r="S70" s="1786" t="s">
        <v>1994</v>
      </c>
      <c r="T70" s="1786" t="s">
        <v>1995</v>
      </c>
      <c r="U70" s="1786" t="s">
        <v>1996</v>
      </c>
      <c r="V70" s="1786" t="s">
        <v>1997</v>
      </c>
      <c r="W70" s="1426">
        <v>2009</v>
      </c>
      <c r="X70" s="1426">
        <v>2010</v>
      </c>
      <c r="Y70" s="1426">
        <v>2010</v>
      </c>
      <c r="Z70" s="1426">
        <v>2010</v>
      </c>
      <c r="AA70" s="1426">
        <v>2010</v>
      </c>
      <c r="AB70" s="1426">
        <v>2010</v>
      </c>
      <c r="AC70" s="1427">
        <v>2010</v>
      </c>
      <c r="AD70" s="1427">
        <v>2010</v>
      </c>
      <c r="AE70" s="1427">
        <v>2010</v>
      </c>
      <c r="AF70" s="1427">
        <v>2010</v>
      </c>
      <c r="AG70" s="1427">
        <v>2010</v>
      </c>
      <c r="AH70" s="1427">
        <v>2010</v>
      </c>
      <c r="AI70" s="1427">
        <v>2011</v>
      </c>
      <c r="AJ70" s="1427">
        <v>2011</v>
      </c>
      <c r="AK70" s="1427">
        <v>2011</v>
      </c>
      <c r="AL70" s="1427">
        <v>2011</v>
      </c>
      <c r="AM70" s="1427">
        <v>2011</v>
      </c>
      <c r="AN70" s="1427">
        <v>2011</v>
      </c>
      <c r="AO70" s="1427">
        <v>2011</v>
      </c>
    </row>
    <row r="71" spans="1:41" ht="12.75">
      <c r="A71" s="1788" t="s">
        <v>123</v>
      </c>
      <c r="B71" s="1789"/>
      <c r="C71" s="1789"/>
      <c r="D71" s="1374" t="s">
        <v>1404</v>
      </c>
      <c r="E71" s="1374" t="s">
        <v>1407</v>
      </c>
      <c r="F71" s="1374" t="s">
        <v>1410</v>
      </c>
      <c r="G71" s="309" t="s">
        <v>725</v>
      </c>
      <c r="H71" s="309" t="s">
        <v>1398</v>
      </c>
      <c r="I71" s="309" t="s">
        <v>1404</v>
      </c>
      <c r="J71" s="309" t="s">
        <v>1405</v>
      </c>
      <c r="K71" s="309" t="s">
        <v>1406</v>
      </c>
      <c r="L71" s="309" t="s">
        <v>1407</v>
      </c>
      <c r="M71" s="309" t="s">
        <v>1408</v>
      </c>
      <c r="N71" s="309" t="s">
        <v>1409</v>
      </c>
      <c r="O71" s="309" t="s">
        <v>1410</v>
      </c>
      <c r="P71" s="309" t="s">
        <v>1411</v>
      </c>
      <c r="Q71" s="1428" t="s">
        <v>1412</v>
      </c>
      <c r="R71" s="643" t="s">
        <v>1413</v>
      </c>
      <c r="S71" s="1787"/>
      <c r="T71" s="1787"/>
      <c r="U71" s="1787"/>
      <c r="V71" s="1787"/>
      <c r="W71" s="1426" t="s">
        <v>1406</v>
      </c>
      <c r="X71" s="1426" t="s">
        <v>1407</v>
      </c>
      <c r="Y71" s="1426" t="s">
        <v>1408</v>
      </c>
      <c r="Z71" s="1426" t="s">
        <v>1409</v>
      </c>
      <c r="AA71" s="1426" t="s">
        <v>1410</v>
      </c>
      <c r="AB71" s="1426" t="s">
        <v>1411</v>
      </c>
      <c r="AC71" s="1429" t="s">
        <v>1413</v>
      </c>
      <c r="AD71" s="1429" t="s">
        <v>37</v>
      </c>
      <c r="AE71" s="1429" t="s">
        <v>38</v>
      </c>
      <c r="AF71" s="1429" t="s">
        <v>39</v>
      </c>
      <c r="AG71" s="1429" t="s">
        <v>40</v>
      </c>
      <c r="AH71" s="1429" t="s">
        <v>41</v>
      </c>
      <c r="AI71" s="1429" t="s">
        <v>42</v>
      </c>
      <c r="AJ71" s="1429" t="s">
        <v>43</v>
      </c>
      <c r="AK71" s="1429" t="s">
        <v>44</v>
      </c>
      <c r="AL71" s="1429" t="s">
        <v>45</v>
      </c>
      <c r="AM71" s="1429" t="s">
        <v>1411</v>
      </c>
      <c r="AN71" s="1429" t="s">
        <v>1412</v>
      </c>
      <c r="AO71" s="1429" t="s">
        <v>1413</v>
      </c>
    </row>
    <row r="72" spans="1:41" ht="12.75">
      <c r="A72" s="1375" t="s">
        <v>124</v>
      </c>
      <c r="B72" s="186"/>
      <c r="C72" s="186"/>
      <c r="D72" s="193"/>
      <c r="E72" s="193"/>
      <c r="F72" s="193"/>
      <c r="G72" s="1376"/>
      <c r="H72" s="1376"/>
      <c r="I72" s="1376"/>
      <c r="J72" s="1376"/>
      <c r="K72" s="1376"/>
      <c r="L72" s="1376"/>
      <c r="M72" s="1376"/>
      <c r="N72" s="1376"/>
      <c r="O72" s="1376"/>
      <c r="P72" s="1376"/>
      <c r="Q72" s="1376"/>
      <c r="R72" s="179"/>
      <c r="S72" s="193"/>
      <c r="T72" s="1376"/>
      <c r="U72" s="1376"/>
      <c r="V72" s="1376"/>
      <c r="W72" s="1376"/>
      <c r="X72" s="1376"/>
      <c r="Y72" s="1376"/>
      <c r="Z72" s="1376"/>
      <c r="AA72" s="1376"/>
      <c r="AB72" s="1376"/>
      <c r="AC72" s="179"/>
      <c r="AD72" s="179"/>
      <c r="AE72" s="179"/>
      <c r="AF72" s="179"/>
      <c r="AG72" s="179"/>
      <c r="AH72" s="180"/>
      <c r="AI72" s="1377"/>
      <c r="AJ72" s="1378"/>
      <c r="AK72" s="1379"/>
      <c r="AL72" s="1379"/>
      <c r="AM72" s="1379"/>
      <c r="AN72" s="1380"/>
      <c r="AO72" s="1380"/>
    </row>
    <row r="73" spans="1:41" ht="12.75">
      <c r="A73" s="1375"/>
      <c r="B73" s="187" t="s">
        <v>74</v>
      </c>
      <c r="C73" s="188"/>
      <c r="D73" s="196">
        <v>5</v>
      </c>
      <c r="E73" s="196">
        <v>5</v>
      </c>
      <c r="F73" s="196">
        <v>5</v>
      </c>
      <c r="G73" s="196">
        <v>5</v>
      </c>
      <c r="H73" s="196">
        <v>5</v>
      </c>
      <c r="I73" s="196">
        <v>5</v>
      </c>
      <c r="J73" s="196">
        <v>5.5</v>
      </c>
      <c r="K73" s="196">
        <v>5.5</v>
      </c>
      <c r="L73" s="196">
        <v>5.5</v>
      </c>
      <c r="M73" s="196">
        <v>5.5</v>
      </c>
      <c r="N73" s="196">
        <v>5.5</v>
      </c>
      <c r="O73" s="196">
        <v>5.5</v>
      </c>
      <c r="P73" s="196">
        <v>5.5</v>
      </c>
      <c r="Q73" s="196">
        <v>5.5</v>
      </c>
      <c r="R73" s="196">
        <v>5.5</v>
      </c>
      <c r="S73" s="193">
        <v>5.5</v>
      </c>
      <c r="T73" s="193">
        <v>5.5</v>
      </c>
      <c r="U73" s="193">
        <v>5.5</v>
      </c>
      <c r="V73" s="193">
        <v>5.5</v>
      </c>
      <c r="W73" s="193">
        <v>5.5</v>
      </c>
      <c r="X73" s="193">
        <v>5.5</v>
      </c>
      <c r="Y73" s="193">
        <v>5.5</v>
      </c>
      <c r="Z73" s="193">
        <v>5.5</v>
      </c>
      <c r="AA73" s="193">
        <v>5.5</v>
      </c>
      <c r="AB73" s="193">
        <v>5.5</v>
      </c>
      <c r="AC73" s="196">
        <v>5.5</v>
      </c>
      <c r="AD73" s="196">
        <v>5.5</v>
      </c>
      <c r="AE73" s="196">
        <v>5.5</v>
      </c>
      <c r="AF73" s="196">
        <v>5.5</v>
      </c>
      <c r="AG73" s="196">
        <v>5.5</v>
      </c>
      <c r="AH73" s="197">
        <v>5.5</v>
      </c>
      <c r="AI73" s="1381">
        <v>5.5</v>
      </c>
      <c r="AJ73" s="1382">
        <v>5.5</v>
      </c>
      <c r="AK73" s="1381">
        <v>5.5</v>
      </c>
      <c r="AL73" s="1381">
        <v>5.5</v>
      </c>
      <c r="AM73" s="1381">
        <v>5.5</v>
      </c>
      <c r="AN73" s="1431">
        <v>5.5</v>
      </c>
      <c r="AO73" s="1431">
        <v>5</v>
      </c>
    </row>
    <row r="74" spans="1:41" ht="12.75">
      <c r="A74" s="754"/>
      <c r="B74" s="187" t="s">
        <v>125</v>
      </c>
      <c r="C74" s="188"/>
      <c r="D74" s="193">
        <v>6.25</v>
      </c>
      <c r="E74" s="193">
        <v>6.25</v>
      </c>
      <c r="F74" s="193">
        <v>6.25</v>
      </c>
      <c r="G74" s="193">
        <v>6.25</v>
      </c>
      <c r="H74" s="193">
        <v>6.25</v>
      </c>
      <c r="I74" s="193">
        <v>6.5</v>
      </c>
      <c r="J74" s="193">
        <v>6.5</v>
      </c>
      <c r="K74" s="193">
        <v>6.5</v>
      </c>
      <c r="L74" s="193">
        <v>6.5</v>
      </c>
      <c r="M74" s="193">
        <v>6.5</v>
      </c>
      <c r="N74" s="193">
        <v>6.5</v>
      </c>
      <c r="O74" s="193">
        <v>6.5</v>
      </c>
      <c r="P74" s="193">
        <v>6.5</v>
      </c>
      <c r="Q74" s="193">
        <v>6.5</v>
      </c>
      <c r="R74" s="193">
        <v>6.5</v>
      </c>
      <c r="S74" s="193">
        <v>6.5</v>
      </c>
      <c r="T74" s="193">
        <v>6.5</v>
      </c>
      <c r="U74" s="193">
        <v>6.5</v>
      </c>
      <c r="V74" s="193">
        <v>6.5</v>
      </c>
      <c r="W74" s="193">
        <v>6.5</v>
      </c>
      <c r="X74" s="193">
        <v>6.5</v>
      </c>
      <c r="Y74" s="193">
        <v>6.5</v>
      </c>
      <c r="Z74" s="193">
        <v>6.5</v>
      </c>
      <c r="AA74" s="193">
        <v>6.5</v>
      </c>
      <c r="AB74" s="193">
        <v>6.5</v>
      </c>
      <c r="AC74" s="196">
        <v>6.5</v>
      </c>
      <c r="AD74" s="196">
        <v>7</v>
      </c>
      <c r="AE74" s="196">
        <v>7</v>
      </c>
      <c r="AF74" s="196">
        <v>7</v>
      </c>
      <c r="AG74" s="196">
        <v>7</v>
      </c>
      <c r="AH74" s="197">
        <v>7</v>
      </c>
      <c r="AI74" s="1381">
        <v>7</v>
      </c>
      <c r="AJ74" s="1382">
        <v>7</v>
      </c>
      <c r="AK74" s="1381">
        <v>7</v>
      </c>
      <c r="AL74" s="1381">
        <v>7</v>
      </c>
      <c r="AM74" s="1381">
        <v>7</v>
      </c>
      <c r="AN74" s="1431">
        <v>7</v>
      </c>
      <c r="AO74" s="1431">
        <v>7</v>
      </c>
    </row>
    <row r="75" spans="1:41" ht="12.75" customHeight="1" hidden="1">
      <c r="A75" s="757"/>
      <c r="B75" s="1383" t="s">
        <v>77</v>
      </c>
      <c r="C75" s="1364"/>
      <c r="D75" s="183"/>
      <c r="E75" s="183"/>
      <c r="F75" s="183"/>
      <c r="G75" s="1376"/>
      <c r="H75" s="1376"/>
      <c r="I75" s="1376"/>
      <c r="J75" s="1376"/>
      <c r="K75" s="1376"/>
      <c r="L75" s="1376"/>
      <c r="M75" s="1376"/>
      <c r="N75" s="1376"/>
      <c r="O75" s="1376"/>
      <c r="P75" s="1376"/>
      <c r="Q75" s="1376"/>
      <c r="R75" s="183"/>
      <c r="S75" s="193"/>
      <c r="T75" s="1376"/>
      <c r="U75" s="1376"/>
      <c r="V75" s="1376"/>
      <c r="W75" s="1376"/>
      <c r="X75" s="1376"/>
      <c r="Y75" s="1376"/>
      <c r="Z75" s="1376"/>
      <c r="AA75" s="1376"/>
      <c r="AB75" s="1376"/>
      <c r="AC75" s="183"/>
      <c r="AD75" s="183"/>
      <c r="AE75" s="183"/>
      <c r="AF75" s="183"/>
      <c r="AG75" s="183"/>
      <c r="AH75" s="184"/>
      <c r="AI75" s="1381"/>
      <c r="AJ75" s="1382"/>
      <c r="AK75" s="1381"/>
      <c r="AL75" s="1381"/>
      <c r="AM75" s="1381"/>
      <c r="AN75" s="1431"/>
      <c r="AO75" s="1431"/>
    </row>
    <row r="76" spans="1:41" s="176" customFormat="1" ht="12.75">
      <c r="A76" s="754"/>
      <c r="B76" s="187" t="s">
        <v>126</v>
      </c>
      <c r="C76" s="188"/>
      <c r="D76" s="193"/>
      <c r="E76" s="193"/>
      <c r="F76" s="193"/>
      <c r="G76" s="1376"/>
      <c r="H76" s="1376"/>
      <c r="I76" s="1376"/>
      <c r="J76" s="1376"/>
      <c r="K76" s="1376"/>
      <c r="L76" s="1376"/>
      <c r="M76" s="1376"/>
      <c r="N76" s="1376"/>
      <c r="O76" s="1376"/>
      <c r="P76" s="1376"/>
      <c r="Q76" s="1376"/>
      <c r="R76" s="193"/>
      <c r="S76" s="193"/>
      <c r="T76" s="1376"/>
      <c r="U76" s="1376"/>
      <c r="V76" s="1376"/>
      <c r="W76" s="1376"/>
      <c r="X76" s="1376"/>
      <c r="Y76" s="1376"/>
      <c r="Z76" s="1376"/>
      <c r="AA76" s="1376"/>
      <c r="AB76" s="1376"/>
      <c r="AC76" s="193"/>
      <c r="AD76" s="193"/>
      <c r="AE76" s="193"/>
      <c r="AF76" s="193"/>
      <c r="AG76" s="193"/>
      <c r="AH76" s="194"/>
      <c r="AI76" s="1381"/>
      <c r="AJ76" s="1382"/>
      <c r="AK76" s="1381"/>
      <c r="AL76" s="1381"/>
      <c r="AM76" s="1381"/>
      <c r="AN76" s="1431"/>
      <c r="AO76" s="1431"/>
    </row>
    <row r="77" spans="1:41" s="176" customFormat="1" ht="12.75">
      <c r="A77" s="754"/>
      <c r="B77" s="187"/>
      <c r="C77" s="188" t="s">
        <v>127</v>
      </c>
      <c r="D77" s="193">
        <v>1.5</v>
      </c>
      <c r="E77" s="193">
        <v>1.5</v>
      </c>
      <c r="F77" s="193">
        <v>1.5</v>
      </c>
      <c r="G77" s="193">
        <v>1.5</v>
      </c>
      <c r="H77" s="193">
        <v>1.5</v>
      </c>
      <c r="I77" s="193">
        <v>1.5</v>
      </c>
      <c r="J77" s="193">
        <v>1.5</v>
      </c>
      <c r="K77" s="193">
        <v>1.5</v>
      </c>
      <c r="L77" s="193">
        <v>1.5</v>
      </c>
      <c r="M77" s="193">
        <v>1.5</v>
      </c>
      <c r="N77" s="193">
        <v>1.5</v>
      </c>
      <c r="O77" s="193">
        <v>1.5</v>
      </c>
      <c r="P77" s="193">
        <v>1.5</v>
      </c>
      <c r="Q77" s="193">
        <v>1.5</v>
      </c>
      <c r="R77" s="193">
        <v>1.5</v>
      </c>
      <c r="S77" s="196">
        <v>1.5</v>
      </c>
      <c r="T77" s="193">
        <v>1.5</v>
      </c>
      <c r="U77" s="193">
        <v>1.5</v>
      </c>
      <c r="V77" s="193">
        <v>1.5</v>
      </c>
      <c r="W77" s="193">
        <v>1.5</v>
      </c>
      <c r="X77" s="193">
        <v>1.5</v>
      </c>
      <c r="Y77" s="193">
        <v>1.5</v>
      </c>
      <c r="Z77" s="193">
        <v>1.5</v>
      </c>
      <c r="AA77" s="193">
        <v>1.5</v>
      </c>
      <c r="AB77" s="193">
        <v>1.5</v>
      </c>
      <c r="AC77" s="193">
        <v>1.5</v>
      </c>
      <c r="AD77" s="193">
        <v>1.5</v>
      </c>
      <c r="AE77" s="193">
        <v>1.5</v>
      </c>
      <c r="AF77" s="193">
        <v>1.5</v>
      </c>
      <c r="AG77" s="193">
        <v>1.5</v>
      </c>
      <c r="AH77" s="194">
        <v>1.5</v>
      </c>
      <c r="AI77" s="1381">
        <v>1.5</v>
      </c>
      <c r="AJ77" s="1382">
        <v>1.5</v>
      </c>
      <c r="AK77" s="1381">
        <v>1.5</v>
      </c>
      <c r="AL77" s="1381">
        <v>1.5</v>
      </c>
      <c r="AM77" s="1381">
        <v>1.5</v>
      </c>
      <c r="AN77" s="1431">
        <v>1.5</v>
      </c>
      <c r="AO77" s="1431">
        <v>1.5</v>
      </c>
    </row>
    <row r="78" spans="1:41" s="176" customFormat="1" ht="12.75">
      <c r="A78" s="754"/>
      <c r="B78" s="187"/>
      <c r="C78" s="188" t="s">
        <v>151</v>
      </c>
      <c r="D78" s="193">
        <v>3.5</v>
      </c>
      <c r="E78" s="193">
        <v>3.5</v>
      </c>
      <c r="F78" s="193">
        <v>3.5</v>
      </c>
      <c r="G78" s="193">
        <v>2.5</v>
      </c>
      <c r="H78" s="193">
        <v>2.5</v>
      </c>
      <c r="I78" s="196">
        <v>2</v>
      </c>
      <c r="J78" s="196">
        <v>2</v>
      </c>
      <c r="K78" s="196">
        <v>2</v>
      </c>
      <c r="L78" s="196">
        <v>2</v>
      </c>
      <c r="M78" s="196">
        <v>2</v>
      </c>
      <c r="N78" s="196">
        <v>2</v>
      </c>
      <c r="O78" s="196">
        <v>2</v>
      </c>
      <c r="P78" s="196">
        <v>2</v>
      </c>
      <c r="Q78" s="196">
        <v>2</v>
      </c>
      <c r="R78" s="193">
        <v>3.5</v>
      </c>
      <c r="S78" s="196">
        <v>3.5</v>
      </c>
      <c r="T78" s="196">
        <v>2</v>
      </c>
      <c r="U78" s="193">
        <v>2</v>
      </c>
      <c r="V78" s="193">
        <v>2</v>
      </c>
      <c r="W78" s="193">
        <v>2</v>
      </c>
      <c r="X78" s="193">
        <v>2</v>
      </c>
      <c r="Y78" s="193">
        <v>2</v>
      </c>
      <c r="Z78" s="193">
        <v>2</v>
      </c>
      <c r="AA78" s="1385">
        <v>2</v>
      </c>
      <c r="AB78" s="1385">
        <v>2</v>
      </c>
      <c r="AC78" s="193">
        <v>2</v>
      </c>
      <c r="AD78" s="193">
        <v>1.5</v>
      </c>
      <c r="AE78" s="193">
        <v>1.5</v>
      </c>
      <c r="AF78" s="193">
        <v>1.5</v>
      </c>
      <c r="AG78" s="193">
        <v>1.5</v>
      </c>
      <c r="AH78" s="194">
        <v>1.5</v>
      </c>
      <c r="AI78" s="1381">
        <v>1.5</v>
      </c>
      <c r="AJ78" s="1382">
        <v>1.5</v>
      </c>
      <c r="AK78" s="1381">
        <v>1.5</v>
      </c>
      <c r="AL78" s="1381">
        <v>1.5</v>
      </c>
      <c r="AM78" s="1381">
        <v>1.5</v>
      </c>
      <c r="AN78" s="1431">
        <v>1.5</v>
      </c>
      <c r="AO78" s="1431">
        <v>1.5</v>
      </c>
    </row>
    <row r="79" spans="1:41" s="176" customFormat="1" ht="12.75">
      <c r="A79" s="754"/>
      <c r="B79" s="187"/>
      <c r="C79" s="188" t="s">
        <v>128</v>
      </c>
      <c r="D79" s="1384">
        <v>3.5</v>
      </c>
      <c r="E79" s="1384">
        <v>3.5</v>
      </c>
      <c r="F79" s="1384">
        <v>3.5</v>
      </c>
      <c r="G79" s="193">
        <v>3.5</v>
      </c>
      <c r="H79" s="193">
        <v>3.5</v>
      </c>
      <c r="I79" s="193">
        <v>3.5</v>
      </c>
      <c r="J79" s="193">
        <v>3.5</v>
      </c>
      <c r="K79" s="193">
        <v>3.5</v>
      </c>
      <c r="L79" s="193">
        <v>3.5</v>
      </c>
      <c r="M79" s="193">
        <v>3.5</v>
      </c>
      <c r="N79" s="193">
        <v>3.5</v>
      </c>
      <c r="O79" s="193">
        <v>3.5</v>
      </c>
      <c r="P79" s="193">
        <v>3.5</v>
      </c>
      <c r="Q79" s="193">
        <v>3.5</v>
      </c>
      <c r="R79" s="193">
        <v>2</v>
      </c>
      <c r="S79" s="196">
        <v>2</v>
      </c>
      <c r="T79" s="193">
        <v>3.5</v>
      </c>
      <c r="U79" s="193">
        <v>3.5</v>
      </c>
      <c r="V79" s="193">
        <v>3.5</v>
      </c>
      <c r="W79" s="193">
        <v>3.5</v>
      </c>
      <c r="X79" s="193">
        <v>3.5</v>
      </c>
      <c r="Y79" s="193">
        <v>3.5</v>
      </c>
      <c r="Z79" s="193">
        <v>3.5</v>
      </c>
      <c r="AA79" s="193">
        <v>3.5</v>
      </c>
      <c r="AB79" s="193">
        <v>3.5</v>
      </c>
      <c r="AC79" s="193">
        <v>3.5</v>
      </c>
      <c r="AD79" s="193">
        <v>1.5</v>
      </c>
      <c r="AE79" s="193">
        <v>1.5</v>
      </c>
      <c r="AF79" s="193">
        <v>1.5</v>
      </c>
      <c r="AG79" s="193">
        <v>1.5</v>
      </c>
      <c r="AH79" s="194">
        <v>1.5</v>
      </c>
      <c r="AI79" s="1381">
        <v>1.5</v>
      </c>
      <c r="AJ79" s="1382">
        <v>1.5</v>
      </c>
      <c r="AK79" s="1381">
        <v>1.5</v>
      </c>
      <c r="AL79" s="1381">
        <v>1.5</v>
      </c>
      <c r="AM79" s="1381">
        <v>1.5</v>
      </c>
      <c r="AN79" s="1431">
        <v>1.5</v>
      </c>
      <c r="AO79" s="1431">
        <v>1.5</v>
      </c>
    </row>
    <row r="80" spans="1:41" s="176" customFormat="1" ht="12.75">
      <c r="A80" s="754"/>
      <c r="B80" s="187"/>
      <c r="C80" s="188" t="s">
        <v>152</v>
      </c>
      <c r="D80" s="193">
        <v>3.25</v>
      </c>
      <c r="E80" s="193">
        <v>3.25</v>
      </c>
      <c r="F80" s="193">
        <v>3.25</v>
      </c>
      <c r="G80" s="193">
        <v>3.25</v>
      </c>
      <c r="H80" s="193">
        <v>3.25</v>
      </c>
      <c r="I80" s="193" t="s">
        <v>313</v>
      </c>
      <c r="J80" s="193" t="s">
        <v>313</v>
      </c>
      <c r="K80" s="193" t="s">
        <v>313</v>
      </c>
      <c r="L80" s="193" t="s">
        <v>313</v>
      </c>
      <c r="M80" s="193" t="s">
        <v>313</v>
      </c>
      <c r="N80" s="193" t="s">
        <v>313</v>
      </c>
      <c r="O80" s="193" t="s">
        <v>313</v>
      </c>
      <c r="P80" s="193" t="s">
        <v>313</v>
      </c>
      <c r="Q80" s="193" t="s">
        <v>313</v>
      </c>
      <c r="R80" s="193" t="s">
        <v>1998</v>
      </c>
      <c r="S80" s="196" t="s">
        <v>313</v>
      </c>
      <c r="T80" s="1386" t="s">
        <v>1998</v>
      </c>
      <c r="U80" s="1386" t="s">
        <v>1998</v>
      </c>
      <c r="V80" s="1386" t="s">
        <v>1998</v>
      </c>
      <c r="W80" s="1386" t="s">
        <v>1998</v>
      </c>
      <c r="X80" s="1386" t="s">
        <v>1998</v>
      </c>
      <c r="Y80" s="1386" t="s">
        <v>1998</v>
      </c>
      <c r="Z80" s="1386" t="s">
        <v>1998</v>
      </c>
      <c r="AA80" s="1386" t="s">
        <v>1998</v>
      </c>
      <c r="AB80" s="1386" t="s">
        <v>1998</v>
      </c>
      <c r="AC80" s="193" t="s">
        <v>1998</v>
      </c>
      <c r="AD80" s="193" t="s">
        <v>1998</v>
      </c>
      <c r="AE80" s="193" t="s">
        <v>1998</v>
      </c>
      <c r="AF80" s="193" t="s">
        <v>1998</v>
      </c>
      <c r="AG80" s="193" t="s">
        <v>1998</v>
      </c>
      <c r="AH80" s="194" t="s">
        <v>1998</v>
      </c>
      <c r="AI80" s="1381" t="s">
        <v>1998</v>
      </c>
      <c r="AJ80" s="1382" t="s">
        <v>1998</v>
      </c>
      <c r="AK80" s="1381" t="s">
        <v>1998</v>
      </c>
      <c r="AL80" s="1381" t="s">
        <v>1998</v>
      </c>
      <c r="AM80" s="1381" t="s">
        <v>1998</v>
      </c>
      <c r="AN80" s="1431" t="s">
        <v>1998</v>
      </c>
      <c r="AO80" s="1431" t="s">
        <v>1998</v>
      </c>
    </row>
    <row r="81" spans="1:41" ht="12.75">
      <c r="A81" s="757"/>
      <c r="B81" s="1362" t="s">
        <v>1047</v>
      </c>
      <c r="C81" s="1364"/>
      <c r="D81" s="183">
        <v>1.5</v>
      </c>
      <c r="E81" s="183">
        <v>1.5</v>
      </c>
      <c r="F81" s="183">
        <v>1.5</v>
      </c>
      <c r="G81" s="196">
        <v>2</v>
      </c>
      <c r="H81" s="196">
        <v>2</v>
      </c>
      <c r="I81" s="196">
        <v>3</v>
      </c>
      <c r="J81" s="196">
        <v>3</v>
      </c>
      <c r="K81" s="196">
        <v>3</v>
      </c>
      <c r="L81" s="196">
        <v>3</v>
      </c>
      <c r="M81" s="196">
        <v>3</v>
      </c>
      <c r="N81" s="196">
        <v>3</v>
      </c>
      <c r="O81" s="196">
        <v>3</v>
      </c>
      <c r="P81" s="196">
        <v>3</v>
      </c>
      <c r="Q81" s="196">
        <v>3</v>
      </c>
      <c r="R81" s="183">
        <v>3</v>
      </c>
      <c r="S81" s="196">
        <v>3</v>
      </c>
      <c r="T81" s="196">
        <v>3</v>
      </c>
      <c r="U81" s="196">
        <v>3</v>
      </c>
      <c r="V81" s="196">
        <v>3</v>
      </c>
      <c r="W81" s="196">
        <v>3</v>
      </c>
      <c r="X81" s="196">
        <v>3</v>
      </c>
      <c r="Y81" s="196">
        <v>3</v>
      </c>
      <c r="Z81" s="196">
        <v>3</v>
      </c>
      <c r="AA81" s="196">
        <v>3</v>
      </c>
      <c r="AB81" s="196">
        <v>3</v>
      </c>
      <c r="AC81" s="183">
        <v>3</v>
      </c>
      <c r="AD81" s="183">
        <v>3</v>
      </c>
      <c r="AE81" s="183">
        <v>3</v>
      </c>
      <c r="AF81" s="183">
        <v>3</v>
      </c>
      <c r="AG81" s="183">
        <v>3</v>
      </c>
      <c r="AH81" s="184">
        <v>3</v>
      </c>
      <c r="AI81" s="1387">
        <v>3</v>
      </c>
      <c r="AJ81" s="1388">
        <v>3</v>
      </c>
      <c r="AK81" s="1387">
        <v>3</v>
      </c>
      <c r="AL81" s="1387">
        <v>3</v>
      </c>
      <c r="AM81" s="1387">
        <v>3</v>
      </c>
      <c r="AN81" s="1432">
        <v>3</v>
      </c>
      <c r="AO81" s="1432">
        <v>3</v>
      </c>
    </row>
    <row r="82" spans="1:41" ht="12.75">
      <c r="A82" s="1375" t="s">
        <v>153</v>
      </c>
      <c r="B82" s="187"/>
      <c r="C82" s="188"/>
      <c r="D82" s="186"/>
      <c r="E82" s="186"/>
      <c r="F82" s="186"/>
      <c r="G82" s="1376"/>
      <c r="H82" s="1376"/>
      <c r="I82" s="1376"/>
      <c r="J82" s="1376"/>
      <c r="K82" s="1376"/>
      <c r="L82" s="1376"/>
      <c r="M82" s="1376"/>
      <c r="N82" s="1376"/>
      <c r="O82" s="1376"/>
      <c r="P82" s="1376"/>
      <c r="Q82" s="1376"/>
      <c r="R82" s="186"/>
      <c r="S82" s="193"/>
      <c r="T82" s="1376"/>
      <c r="U82" s="1376"/>
      <c r="V82" s="1376"/>
      <c r="W82" s="1376"/>
      <c r="X82" s="1376"/>
      <c r="Y82" s="1376"/>
      <c r="Z82" s="1376"/>
      <c r="AA82" s="1376"/>
      <c r="AB82" s="1376"/>
      <c r="AC82" s="186"/>
      <c r="AD82" s="186"/>
      <c r="AE82" s="186"/>
      <c r="AF82" s="186"/>
      <c r="AG82" s="186"/>
      <c r="AH82" s="187"/>
      <c r="AI82" s="1381"/>
      <c r="AJ82" s="1382"/>
      <c r="AK82" s="1381"/>
      <c r="AL82" s="1381"/>
      <c r="AM82" s="1381"/>
      <c r="AN82" s="1431"/>
      <c r="AO82" s="1431"/>
    </row>
    <row r="83" spans="1:41" ht="12.75">
      <c r="A83" s="1375"/>
      <c r="B83" s="330" t="s">
        <v>1048</v>
      </c>
      <c r="C83" s="188"/>
      <c r="D83" s="190">
        <v>2.01</v>
      </c>
      <c r="E83" s="190">
        <v>2.3749</v>
      </c>
      <c r="F83" s="190">
        <v>1.5013</v>
      </c>
      <c r="G83" s="193">
        <v>3.13</v>
      </c>
      <c r="H83" s="193">
        <v>3.13</v>
      </c>
      <c r="I83" s="196" t="s">
        <v>314</v>
      </c>
      <c r="J83" s="190" t="s">
        <v>314</v>
      </c>
      <c r="K83" s="190" t="s">
        <v>314</v>
      </c>
      <c r="L83" s="190">
        <v>4.16</v>
      </c>
      <c r="M83" s="190">
        <v>7.89</v>
      </c>
      <c r="N83" s="190">
        <v>7.75</v>
      </c>
      <c r="O83" s="190">
        <v>5.9</v>
      </c>
      <c r="P83" s="190">
        <v>7.33</v>
      </c>
      <c r="Q83" s="190">
        <v>6.25</v>
      </c>
      <c r="R83" s="190">
        <v>4.94</v>
      </c>
      <c r="S83" s="193">
        <v>1.51</v>
      </c>
      <c r="T83" s="190">
        <v>1.7511</v>
      </c>
      <c r="U83" s="190">
        <v>2.0092</v>
      </c>
      <c r="V83" s="190">
        <v>6.9099</v>
      </c>
      <c r="W83" s="190">
        <v>8.6729</v>
      </c>
      <c r="X83" s="190">
        <v>9.7143</v>
      </c>
      <c r="Y83" s="1385" t="s">
        <v>1636</v>
      </c>
      <c r="Z83" s="1385" t="s">
        <v>1636</v>
      </c>
      <c r="AA83" s="1385" t="s">
        <v>1636</v>
      </c>
      <c r="AB83" s="1385" t="s">
        <v>1636</v>
      </c>
      <c r="AC83" s="190">
        <v>8.699</v>
      </c>
      <c r="AD83" s="190">
        <v>2.81</v>
      </c>
      <c r="AE83" s="190">
        <v>2.74</v>
      </c>
      <c r="AF83" s="190">
        <v>4.57</v>
      </c>
      <c r="AG83" s="190">
        <v>8.94</v>
      </c>
      <c r="AH83" s="191">
        <v>7.2387</v>
      </c>
      <c r="AI83" s="1389">
        <v>8.79</v>
      </c>
      <c r="AJ83" s="1390">
        <v>9.2157</v>
      </c>
      <c r="AK83" s="1389">
        <v>9.0406</v>
      </c>
      <c r="AL83" s="1381">
        <v>9.6718</v>
      </c>
      <c r="AM83" s="1381">
        <v>8.74</v>
      </c>
      <c r="AN83" s="1431">
        <v>8.3</v>
      </c>
      <c r="AO83" s="1431">
        <v>8.08</v>
      </c>
    </row>
    <row r="84" spans="1:41" ht="12.75">
      <c r="A84" s="754"/>
      <c r="B84" s="330" t="s">
        <v>1049</v>
      </c>
      <c r="C84" s="188"/>
      <c r="D84" s="190">
        <v>2.54</v>
      </c>
      <c r="E84" s="190">
        <v>2.6702572438162546</v>
      </c>
      <c r="F84" s="190">
        <v>1.8496</v>
      </c>
      <c r="G84" s="193">
        <v>5.17</v>
      </c>
      <c r="H84" s="193">
        <v>3.73</v>
      </c>
      <c r="I84" s="190">
        <v>6.08</v>
      </c>
      <c r="J84" s="190">
        <v>5.55</v>
      </c>
      <c r="K84" s="190">
        <v>4.72</v>
      </c>
      <c r="L84" s="190">
        <v>4.32</v>
      </c>
      <c r="M84" s="190">
        <v>6.64</v>
      </c>
      <c r="N84" s="190">
        <v>6.83</v>
      </c>
      <c r="O84" s="190">
        <v>5.98</v>
      </c>
      <c r="P84" s="190">
        <v>6.73</v>
      </c>
      <c r="Q84" s="190">
        <v>6</v>
      </c>
      <c r="R84" s="190">
        <v>6.8</v>
      </c>
      <c r="S84" s="193">
        <v>1.77</v>
      </c>
      <c r="T84" s="190">
        <v>2.4136</v>
      </c>
      <c r="U84" s="190">
        <v>2.7298</v>
      </c>
      <c r="V84" s="190">
        <v>4.6669</v>
      </c>
      <c r="W84" s="190">
        <v>6.3535</v>
      </c>
      <c r="X84" s="190">
        <v>8.7424</v>
      </c>
      <c r="Y84" s="190">
        <v>9.0115</v>
      </c>
      <c r="Z84" s="190">
        <v>7.7876</v>
      </c>
      <c r="AA84" s="190">
        <v>7.346</v>
      </c>
      <c r="AB84" s="190">
        <v>7.4127</v>
      </c>
      <c r="AC84" s="190">
        <v>8.1341</v>
      </c>
      <c r="AD84" s="190">
        <v>3.81</v>
      </c>
      <c r="AE84" s="190">
        <v>3.77</v>
      </c>
      <c r="AF84" s="190">
        <v>5.63</v>
      </c>
      <c r="AG84" s="190">
        <v>7.73</v>
      </c>
      <c r="AH84" s="191">
        <v>6.8209</v>
      </c>
      <c r="AI84" s="1389">
        <v>8.21</v>
      </c>
      <c r="AJ84" s="1390">
        <v>7.776</v>
      </c>
      <c r="AK84" s="1389">
        <v>8.0924</v>
      </c>
      <c r="AL84" s="1381">
        <v>9.0552</v>
      </c>
      <c r="AM84" s="1381">
        <v>9</v>
      </c>
      <c r="AN84" s="1431">
        <v>8.34</v>
      </c>
      <c r="AO84" s="1431">
        <v>8.52</v>
      </c>
    </row>
    <row r="85" spans="1:41" ht="12.75">
      <c r="A85" s="754"/>
      <c r="B85" s="330" t="s">
        <v>1050</v>
      </c>
      <c r="C85" s="188"/>
      <c r="D85" s="190">
        <v>2.7782</v>
      </c>
      <c r="E85" s="1391">
        <v>3.2519</v>
      </c>
      <c r="F85" s="1391">
        <v>2.6727</v>
      </c>
      <c r="G85" s="193">
        <v>5.16</v>
      </c>
      <c r="H85" s="193">
        <v>4.75</v>
      </c>
      <c r="I85" s="190">
        <v>5.64</v>
      </c>
      <c r="J85" s="190" t="s">
        <v>314</v>
      </c>
      <c r="K85" s="190">
        <v>3.98</v>
      </c>
      <c r="L85" s="190">
        <v>5.17</v>
      </c>
      <c r="M85" s="190" t="s">
        <v>1636</v>
      </c>
      <c r="N85" s="190" t="s">
        <v>1636</v>
      </c>
      <c r="O85" s="190">
        <v>5.77</v>
      </c>
      <c r="P85" s="190">
        <v>5.77</v>
      </c>
      <c r="Q85" s="190">
        <v>5.82</v>
      </c>
      <c r="R85" s="1391">
        <v>5.91</v>
      </c>
      <c r="S85" s="193">
        <v>0</v>
      </c>
      <c r="T85" s="190">
        <v>2.6771</v>
      </c>
      <c r="U85" s="190">
        <v>0</v>
      </c>
      <c r="V85" s="190">
        <v>0</v>
      </c>
      <c r="W85" s="190">
        <v>5.8226</v>
      </c>
      <c r="X85" s="190">
        <v>7.7899</v>
      </c>
      <c r="Y85" s="1385" t="s">
        <v>1636</v>
      </c>
      <c r="Z85" s="1385" t="s">
        <v>1636</v>
      </c>
      <c r="AA85" s="190">
        <v>6.8707</v>
      </c>
      <c r="AB85" s="1385" t="s">
        <v>1636</v>
      </c>
      <c r="AC85" s="1391">
        <v>8.2779</v>
      </c>
      <c r="AD85" s="1391" t="s">
        <v>1636</v>
      </c>
      <c r="AE85" s="1391">
        <v>4.28</v>
      </c>
      <c r="AF85" s="1391">
        <v>5.56</v>
      </c>
      <c r="AG85" s="1391" t="s">
        <v>1636</v>
      </c>
      <c r="AH85" s="1392">
        <v>6.8699</v>
      </c>
      <c r="AI85" s="1381">
        <v>9.04</v>
      </c>
      <c r="AJ85" s="1382" t="s">
        <v>1636</v>
      </c>
      <c r="AK85" s="1389" t="s">
        <v>1636</v>
      </c>
      <c r="AL85" s="1393">
        <v>8.8219</v>
      </c>
      <c r="AM85" s="1381">
        <v>0</v>
      </c>
      <c r="AN85" s="1431">
        <v>8.24</v>
      </c>
      <c r="AO85" s="1431">
        <v>8.24</v>
      </c>
    </row>
    <row r="86" spans="1:41" ht="12.75">
      <c r="A86" s="754"/>
      <c r="B86" s="330" t="s">
        <v>1051</v>
      </c>
      <c r="C86" s="188"/>
      <c r="D86" s="190">
        <v>3.78</v>
      </c>
      <c r="E86" s="190">
        <v>3.1393493670886072</v>
      </c>
      <c r="F86" s="190">
        <v>3.0861</v>
      </c>
      <c r="G86" s="193">
        <v>6.47</v>
      </c>
      <c r="H86" s="193">
        <v>3.56</v>
      </c>
      <c r="I86" s="190">
        <v>5.57</v>
      </c>
      <c r="J86" s="190">
        <v>5.65</v>
      </c>
      <c r="K86" s="190">
        <v>4.96</v>
      </c>
      <c r="L86" s="190">
        <v>5.2</v>
      </c>
      <c r="M86" s="190">
        <v>6.84</v>
      </c>
      <c r="N86" s="190">
        <v>6.19</v>
      </c>
      <c r="O86" s="190">
        <v>5.96</v>
      </c>
      <c r="P86" s="190">
        <v>6.53</v>
      </c>
      <c r="Q86" s="190">
        <v>6.59</v>
      </c>
      <c r="R86" s="190">
        <v>6.55</v>
      </c>
      <c r="S86" s="193">
        <v>0</v>
      </c>
      <c r="T86" s="190">
        <v>3.3858</v>
      </c>
      <c r="U86" s="190">
        <v>0</v>
      </c>
      <c r="V86" s="190">
        <v>6.0352</v>
      </c>
      <c r="W86" s="190">
        <v>5.4338</v>
      </c>
      <c r="X86" s="190">
        <v>7.394</v>
      </c>
      <c r="Y86" s="190">
        <v>8.1051</v>
      </c>
      <c r="Z86" s="1385" t="s">
        <v>1636</v>
      </c>
      <c r="AA86" s="190">
        <v>7.5991</v>
      </c>
      <c r="AB86" s="1385" t="s">
        <v>1636</v>
      </c>
      <c r="AC86" s="190">
        <v>7.275</v>
      </c>
      <c r="AD86" s="190" t="s">
        <v>1636</v>
      </c>
      <c r="AE86" s="190">
        <v>5.41</v>
      </c>
      <c r="AF86" s="190">
        <v>6.38</v>
      </c>
      <c r="AG86" s="190">
        <v>7.65</v>
      </c>
      <c r="AH86" s="191">
        <v>7.187</v>
      </c>
      <c r="AI86" s="1381">
        <v>8.61</v>
      </c>
      <c r="AJ86" s="1382" t="s">
        <v>1636</v>
      </c>
      <c r="AK86" s="1389" t="s">
        <v>1636</v>
      </c>
      <c r="AL86" s="1393">
        <v>8.8135</v>
      </c>
      <c r="AM86" s="1381">
        <v>0</v>
      </c>
      <c r="AN86" s="1431">
        <v>8.61</v>
      </c>
      <c r="AO86" s="1431">
        <v>8.61</v>
      </c>
    </row>
    <row r="87" spans="1:41" s="176" customFormat="1" ht="12.75">
      <c r="A87" s="754"/>
      <c r="B87" s="187" t="s">
        <v>71</v>
      </c>
      <c r="C87" s="188"/>
      <c r="D87" s="193" t="s">
        <v>154</v>
      </c>
      <c r="E87" s="193" t="s">
        <v>154</v>
      </c>
      <c r="F87" s="193" t="s">
        <v>154</v>
      </c>
      <c r="G87" s="193" t="s">
        <v>1612</v>
      </c>
      <c r="H87" s="193" t="s">
        <v>1612</v>
      </c>
      <c r="I87" s="193" t="s">
        <v>1612</v>
      </c>
      <c r="J87" s="193" t="s">
        <v>1612</v>
      </c>
      <c r="K87" s="193" t="s">
        <v>1612</v>
      </c>
      <c r="L87" s="193" t="s">
        <v>1612</v>
      </c>
      <c r="M87" s="193" t="s">
        <v>1612</v>
      </c>
      <c r="N87" s="193" t="s">
        <v>1612</v>
      </c>
      <c r="O87" s="193" t="s">
        <v>1612</v>
      </c>
      <c r="P87" s="193" t="s">
        <v>1612</v>
      </c>
      <c r="Q87" s="193" t="s">
        <v>1612</v>
      </c>
      <c r="R87" s="193" t="s">
        <v>1999</v>
      </c>
      <c r="S87" s="1394" t="s">
        <v>1999</v>
      </c>
      <c r="T87" s="1394" t="s">
        <v>1999</v>
      </c>
      <c r="U87" s="190" t="s">
        <v>1999</v>
      </c>
      <c r="V87" s="190" t="s">
        <v>1999</v>
      </c>
      <c r="W87" s="190" t="s">
        <v>1999</v>
      </c>
      <c r="X87" s="190" t="s">
        <v>1999</v>
      </c>
      <c r="Y87" s="190" t="s">
        <v>1999</v>
      </c>
      <c r="Z87" s="190" t="s">
        <v>1999</v>
      </c>
      <c r="AA87" s="190" t="s">
        <v>1999</v>
      </c>
      <c r="AB87" s="190" t="s">
        <v>1999</v>
      </c>
      <c r="AC87" s="193" t="s">
        <v>1999</v>
      </c>
      <c r="AD87" s="193" t="s">
        <v>1999</v>
      </c>
      <c r="AE87" s="193" t="s">
        <v>1999</v>
      </c>
      <c r="AF87" s="193" t="s">
        <v>1999</v>
      </c>
      <c r="AG87" s="193" t="s">
        <v>1999</v>
      </c>
      <c r="AH87" s="194" t="s">
        <v>1999</v>
      </c>
      <c r="AI87" s="1381" t="s">
        <v>1999</v>
      </c>
      <c r="AJ87" s="1382" t="s">
        <v>1052</v>
      </c>
      <c r="AK87" s="1389" t="s">
        <v>1052</v>
      </c>
      <c r="AL87" s="1381" t="s">
        <v>1052</v>
      </c>
      <c r="AM87" s="1381" t="s">
        <v>1052</v>
      </c>
      <c r="AN87" s="1431" t="s">
        <v>1052</v>
      </c>
      <c r="AO87" s="1431" t="s">
        <v>1052</v>
      </c>
    </row>
    <row r="88" spans="1:41" ht="12.75">
      <c r="A88" s="757"/>
      <c r="B88" s="1362" t="s">
        <v>155</v>
      </c>
      <c r="C88" s="1364"/>
      <c r="D88" s="183" t="s">
        <v>157</v>
      </c>
      <c r="E88" s="183" t="s">
        <v>157</v>
      </c>
      <c r="F88" s="183" t="s">
        <v>157</v>
      </c>
      <c r="G88" s="193" t="s">
        <v>1613</v>
      </c>
      <c r="H88" s="193" t="s">
        <v>1613</v>
      </c>
      <c r="I88" s="193" t="s">
        <v>1613</v>
      </c>
      <c r="J88" s="193" t="s">
        <v>1613</v>
      </c>
      <c r="K88" s="193" t="s">
        <v>1613</v>
      </c>
      <c r="L88" s="193" t="s">
        <v>158</v>
      </c>
      <c r="M88" s="193" t="s">
        <v>158</v>
      </c>
      <c r="N88" s="193" t="s">
        <v>158</v>
      </c>
      <c r="O88" s="193" t="s">
        <v>158</v>
      </c>
      <c r="P88" s="193" t="s">
        <v>158</v>
      </c>
      <c r="Q88" s="193" t="s">
        <v>158</v>
      </c>
      <c r="R88" s="183" t="s">
        <v>158</v>
      </c>
      <c r="S88" s="193" t="s">
        <v>2000</v>
      </c>
      <c r="T88" s="193" t="s">
        <v>2000</v>
      </c>
      <c r="U88" s="190" t="s">
        <v>2000</v>
      </c>
      <c r="V88" s="190" t="s">
        <v>2000</v>
      </c>
      <c r="W88" s="190" t="s">
        <v>2000</v>
      </c>
      <c r="X88" s="190" t="s">
        <v>2000</v>
      </c>
      <c r="Y88" s="190" t="s">
        <v>2001</v>
      </c>
      <c r="Z88" s="190" t="s">
        <v>2001</v>
      </c>
      <c r="AA88" s="190" t="s">
        <v>2001</v>
      </c>
      <c r="AB88" s="190" t="s">
        <v>2001</v>
      </c>
      <c r="AC88" s="183" t="s">
        <v>1053</v>
      </c>
      <c r="AD88" s="183" t="s">
        <v>1053</v>
      </c>
      <c r="AE88" s="183" t="s">
        <v>1053</v>
      </c>
      <c r="AF88" s="183" t="s">
        <v>1053</v>
      </c>
      <c r="AG88" s="183" t="s">
        <v>1053</v>
      </c>
      <c r="AH88" s="184" t="s">
        <v>1053</v>
      </c>
      <c r="AI88" s="1381" t="s">
        <v>1053</v>
      </c>
      <c r="AJ88" s="1382" t="s">
        <v>1054</v>
      </c>
      <c r="AK88" s="1389" t="s">
        <v>1054</v>
      </c>
      <c r="AL88" s="1381" t="s">
        <v>1054</v>
      </c>
      <c r="AM88" s="1381" t="s">
        <v>1054</v>
      </c>
      <c r="AN88" s="1431" t="s">
        <v>1054</v>
      </c>
      <c r="AO88" s="1431" t="s">
        <v>2001</v>
      </c>
    </row>
    <row r="89" spans="1:41" s="1403" customFormat="1" ht="12.75">
      <c r="A89" s="1395" t="s">
        <v>159</v>
      </c>
      <c r="B89" s="1396"/>
      <c r="C89" s="1397"/>
      <c r="D89" s="1138">
        <v>2.111</v>
      </c>
      <c r="E89" s="1138">
        <v>3.029</v>
      </c>
      <c r="F89" s="1138">
        <v>1.688</v>
      </c>
      <c r="G89" s="1398">
        <v>5.15</v>
      </c>
      <c r="H89" s="1398">
        <v>2.33</v>
      </c>
      <c r="I89" s="1398">
        <v>5.16</v>
      </c>
      <c r="J89" s="1398">
        <v>5.34</v>
      </c>
      <c r="K89" s="1398">
        <v>2.38</v>
      </c>
      <c r="L89" s="1398">
        <v>3.37</v>
      </c>
      <c r="M89" s="1398">
        <v>8.32</v>
      </c>
      <c r="N89" s="1398">
        <v>6.38</v>
      </c>
      <c r="O89" s="1398">
        <v>5.06</v>
      </c>
      <c r="P89" s="1398">
        <v>7.07</v>
      </c>
      <c r="Q89" s="1398">
        <v>5.02</v>
      </c>
      <c r="R89" s="1138">
        <v>3.66</v>
      </c>
      <c r="S89" s="193">
        <v>1.41</v>
      </c>
      <c r="T89" s="190">
        <v>2</v>
      </c>
      <c r="U89" s="190">
        <v>5.1</v>
      </c>
      <c r="V89" s="190">
        <v>9.22</v>
      </c>
      <c r="W89" s="190">
        <v>9.93</v>
      </c>
      <c r="X89" s="190">
        <v>12.8296</v>
      </c>
      <c r="Y89" s="190">
        <v>11.64</v>
      </c>
      <c r="Z89" s="190">
        <v>8.85</v>
      </c>
      <c r="AA89" s="190">
        <v>7.8112</v>
      </c>
      <c r="AB89" s="190">
        <v>7.127</v>
      </c>
      <c r="AC89" s="1138">
        <v>6.57</v>
      </c>
      <c r="AD89" s="1138">
        <v>2.46</v>
      </c>
      <c r="AE89" s="1138">
        <v>3.24</v>
      </c>
      <c r="AF89" s="1138">
        <v>5.89</v>
      </c>
      <c r="AG89" s="1138">
        <v>9.79</v>
      </c>
      <c r="AH89" s="1399">
        <v>8.59</v>
      </c>
      <c r="AI89" s="1400">
        <v>10.58</v>
      </c>
      <c r="AJ89" s="1401">
        <v>8.45</v>
      </c>
      <c r="AK89" s="1400">
        <v>10.18</v>
      </c>
      <c r="AL89" s="1402">
        <v>9.54</v>
      </c>
      <c r="AM89" s="1400">
        <v>10.43</v>
      </c>
      <c r="AN89" s="1433">
        <v>10.23</v>
      </c>
      <c r="AO89" s="1433">
        <v>8.22</v>
      </c>
    </row>
    <row r="90" spans="1:41" ht="12.75">
      <c r="A90" s="1375" t="s">
        <v>79</v>
      </c>
      <c r="B90" s="187"/>
      <c r="C90" s="188"/>
      <c r="D90" s="193"/>
      <c r="E90" s="193"/>
      <c r="F90" s="193"/>
      <c r="G90" s="1376"/>
      <c r="H90" s="1376"/>
      <c r="I90" s="1376"/>
      <c r="J90" s="1376"/>
      <c r="K90" s="1376"/>
      <c r="L90" s="1376"/>
      <c r="M90" s="1376"/>
      <c r="N90" s="1376"/>
      <c r="O90" s="1376"/>
      <c r="P90" s="1376"/>
      <c r="Q90" s="1376"/>
      <c r="R90" s="193"/>
      <c r="S90" s="193"/>
      <c r="T90" s="1376"/>
      <c r="U90" s="190"/>
      <c r="V90" s="190"/>
      <c r="W90" s="1376"/>
      <c r="X90" s="1376"/>
      <c r="Y90" s="1385"/>
      <c r="Z90" s="1385"/>
      <c r="AA90" s="1376"/>
      <c r="AB90" s="1376"/>
      <c r="AC90" s="193"/>
      <c r="AD90" s="193"/>
      <c r="AE90" s="193"/>
      <c r="AF90" s="193"/>
      <c r="AG90" s="193"/>
      <c r="AH90" s="194"/>
      <c r="AI90" s="1381"/>
      <c r="AJ90" s="1382"/>
      <c r="AK90" s="1381"/>
      <c r="AL90" s="1381"/>
      <c r="AM90" s="1381"/>
      <c r="AN90" s="1431"/>
      <c r="AO90" s="1431"/>
    </row>
    <row r="91" spans="1:41" ht="12.75">
      <c r="A91" s="754"/>
      <c r="B91" s="1361" t="s">
        <v>1055</v>
      </c>
      <c r="C91" s="188"/>
      <c r="D91" s="193"/>
      <c r="E91" s="193"/>
      <c r="F91" s="193"/>
      <c r="G91" s="1376"/>
      <c r="H91" s="1376"/>
      <c r="I91" s="1376"/>
      <c r="J91" s="1376"/>
      <c r="K91" s="1376"/>
      <c r="L91" s="1376"/>
      <c r="M91" s="1376"/>
      <c r="N91" s="1376"/>
      <c r="O91" s="1376"/>
      <c r="P91" s="1376"/>
      <c r="Q91" s="1376"/>
      <c r="R91" s="193">
        <v>4.75</v>
      </c>
      <c r="S91" s="193"/>
      <c r="T91" s="1376"/>
      <c r="U91" s="1376"/>
      <c r="V91" s="1376"/>
      <c r="W91" s="1376"/>
      <c r="X91" s="1376"/>
      <c r="Y91" s="1385"/>
      <c r="Z91" s="1385"/>
      <c r="AA91" s="1376"/>
      <c r="AB91" s="1376"/>
      <c r="AC91" s="193">
        <v>6.375</v>
      </c>
      <c r="AD91" s="193"/>
      <c r="AE91" s="193"/>
      <c r="AF91" s="193"/>
      <c r="AG91" s="193"/>
      <c r="AH91" s="194"/>
      <c r="AI91" s="1381"/>
      <c r="AJ91" s="1382"/>
      <c r="AK91" s="1381"/>
      <c r="AL91" s="1381"/>
      <c r="AM91" s="1381"/>
      <c r="AN91" s="1431"/>
      <c r="AO91" s="1431"/>
    </row>
    <row r="92" spans="1:41" ht="12.75">
      <c r="A92" s="754"/>
      <c r="B92" s="187" t="s">
        <v>81</v>
      </c>
      <c r="C92" s="188"/>
      <c r="D92" s="193" t="s">
        <v>82</v>
      </c>
      <c r="E92" s="193" t="s">
        <v>82</v>
      </c>
      <c r="F92" s="193" t="s">
        <v>82</v>
      </c>
      <c r="G92" s="193" t="s">
        <v>223</v>
      </c>
      <c r="H92" s="193" t="s">
        <v>223</v>
      </c>
      <c r="I92" s="193" t="s">
        <v>315</v>
      </c>
      <c r="J92" s="193" t="s">
        <v>315</v>
      </c>
      <c r="K92" s="193" t="s">
        <v>315</v>
      </c>
      <c r="L92" s="193" t="s">
        <v>316</v>
      </c>
      <c r="M92" s="193" t="s">
        <v>316</v>
      </c>
      <c r="N92" s="193" t="s">
        <v>316</v>
      </c>
      <c r="O92" s="193" t="s">
        <v>316</v>
      </c>
      <c r="P92" s="193" t="s">
        <v>316</v>
      </c>
      <c r="Q92" s="193" t="s">
        <v>317</v>
      </c>
      <c r="R92" s="193" t="s">
        <v>317</v>
      </c>
      <c r="S92" s="193" t="s">
        <v>317</v>
      </c>
      <c r="T92" s="193" t="s">
        <v>317</v>
      </c>
      <c r="U92" s="193" t="s">
        <v>317</v>
      </c>
      <c r="V92" s="193" t="s">
        <v>317</v>
      </c>
      <c r="W92" s="193" t="s">
        <v>2002</v>
      </c>
      <c r="X92" s="193" t="s">
        <v>2002</v>
      </c>
      <c r="Y92" s="193" t="s">
        <v>2003</v>
      </c>
      <c r="Z92" s="193" t="s">
        <v>2003</v>
      </c>
      <c r="AA92" s="193" t="s">
        <v>2004</v>
      </c>
      <c r="AB92" s="193" t="s">
        <v>2004</v>
      </c>
      <c r="AC92" s="193" t="s">
        <v>2004</v>
      </c>
      <c r="AD92" s="193" t="s">
        <v>2004</v>
      </c>
      <c r="AE92" s="193" t="s">
        <v>2004</v>
      </c>
      <c r="AF92" s="193" t="s">
        <v>2004</v>
      </c>
      <c r="AG92" s="193" t="s">
        <v>2004</v>
      </c>
      <c r="AH92" s="194" t="s">
        <v>2004</v>
      </c>
      <c r="AI92" s="1381" t="s">
        <v>2004</v>
      </c>
      <c r="AJ92" s="1382" t="s">
        <v>2004</v>
      </c>
      <c r="AK92" s="1381" t="s">
        <v>2004</v>
      </c>
      <c r="AL92" s="1381" t="s">
        <v>2004</v>
      </c>
      <c r="AM92" s="1381" t="s">
        <v>2004</v>
      </c>
      <c r="AN92" s="1431" t="s">
        <v>2004</v>
      </c>
      <c r="AO92" s="1431" t="s">
        <v>2004</v>
      </c>
    </row>
    <row r="93" spans="1:41" ht="12.75">
      <c r="A93" s="754"/>
      <c r="B93" s="187" t="s">
        <v>84</v>
      </c>
      <c r="C93" s="188"/>
      <c r="D93" s="193"/>
      <c r="E93" s="193"/>
      <c r="F93" s="193"/>
      <c r="G93" s="1376"/>
      <c r="H93" s="1376"/>
      <c r="I93" s="1376"/>
      <c r="J93" s="1376"/>
      <c r="K93" s="1376"/>
      <c r="L93" s="1376"/>
      <c r="M93" s="1376"/>
      <c r="N93" s="1376"/>
      <c r="O93" s="1376"/>
      <c r="P93" s="1376"/>
      <c r="Q93" s="1376"/>
      <c r="R93" s="193"/>
      <c r="S93" s="193"/>
      <c r="T93" s="1376"/>
      <c r="U93" s="1376"/>
      <c r="V93" s="1376"/>
      <c r="W93" s="1376"/>
      <c r="X93" s="1376"/>
      <c r="Y93" s="1376"/>
      <c r="Z93" s="1376"/>
      <c r="AA93" s="1376"/>
      <c r="AB93" s="1376"/>
      <c r="AC93" s="193"/>
      <c r="AD93" s="193"/>
      <c r="AE93" s="193"/>
      <c r="AF93" s="193"/>
      <c r="AG93" s="193"/>
      <c r="AH93" s="194"/>
      <c r="AI93" s="1381"/>
      <c r="AJ93" s="1382"/>
      <c r="AK93" s="1381"/>
      <c r="AL93" s="1381"/>
      <c r="AM93" s="1381"/>
      <c r="AN93" s="1431"/>
      <c r="AO93" s="1431"/>
    </row>
    <row r="94" spans="1:41" ht="12.75">
      <c r="A94" s="754"/>
      <c r="B94" s="187"/>
      <c r="C94" s="188" t="s">
        <v>85</v>
      </c>
      <c r="D94" s="193" t="s">
        <v>86</v>
      </c>
      <c r="E94" s="193" t="s">
        <v>86</v>
      </c>
      <c r="F94" s="193" t="s">
        <v>86</v>
      </c>
      <c r="G94" s="193" t="s">
        <v>318</v>
      </c>
      <c r="H94" s="193" t="s">
        <v>318</v>
      </c>
      <c r="I94" s="193" t="s">
        <v>318</v>
      </c>
      <c r="J94" s="193" t="s">
        <v>318</v>
      </c>
      <c r="K94" s="193" t="s">
        <v>318</v>
      </c>
      <c r="L94" s="193" t="s">
        <v>318</v>
      </c>
      <c r="M94" s="193" t="s">
        <v>318</v>
      </c>
      <c r="N94" s="193" t="s">
        <v>318</v>
      </c>
      <c r="O94" s="193" t="s">
        <v>318</v>
      </c>
      <c r="P94" s="193" t="s">
        <v>318</v>
      </c>
      <c r="Q94" s="193" t="s">
        <v>318</v>
      </c>
      <c r="R94" s="193" t="s">
        <v>318</v>
      </c>
      <c r="S94" s="193" t="s">
        <v>2005</v>
      </c>
      <c r="T94" s="193" t="s">
        <v>320</v>
      </c>
      <c r="U94" s="193" t="s">
        <v>320</v>
      </c>
      <c r="V94" s="193" t="s">
        <v>320</v>
      </c>
      <c r="W94" s="193" t="s">
        <v>2005</v>
      </c>
      <c r="X94" s="193" t="s">
        <v>2006</v>
      </c>
      <c r="Y94" s="193" t="s">
        <v>2006</v>
      </c>
      <c r="Z94" s="193" t="s">
        <v>2006</v>
      </c>
      <c r="AA94" s="193" t="s">
        <v>2006</v>
      </c>
      <c r="AB94" s="193" t="s">
        <v>2007</v>
      </c>
      <c r="AC94" s="193" t="s">
        <v>1056</v>
      </c>
      <c r="AD94" s="193" t="s">
        <v>1056</v>
      </c>
      <c r="AE94" s="193" t="s">
        <v>1056</v>
      </c>
      <c r="AF94" s="193" t="s">
        <v>1056</v>
      </c>
      <c r="AG94" s="193" t="s">
        <v>1056</v>
      </c>
      <c r="AH94" s="194" t="s">
        <v>1056</v>
      </c>
      <c r="AI94" s="1381" t="s">
        <v>1056</v>
      </c>
      <c r="AJ94" s="1382" t="s">
        <v>1056</v>
      </c>
      <c r="AK94" s="1381" t="s">
        <v>1056</v>
      </c>
      <c r="AL94" s="1381" t="s">
        <v>1056</v>
      </c>
      <c r="AM94" s="1381" t="s">
        <v>1056</v>
      </c>
      <c r="AN94" s="1431" t="s">
        <v>1056</v>
      </c>
      <c r="AO94" s="1431" t="s">
        <v>1056</v>
      </c>
    </row>
    <row r="95" spans="1:41" ht="12.75">
      <c r="A95" s="754"/>
      <c r="B95" s="187"/>
      <c r="C95" s="188" t="s">
        <v>87</v>
      </c>
      <c r="D95" s="193" t="s">
        <v>88</v>
      </c>
      <c r="E95" s="193" t="s">
        <v>160</v>
      </c>
      <c r="F95" s="193" t="s">
        <v>160</v>
      </c>
      <c r="G95" s="193" t="s">
        <v>319</v>
      </c>
      <c r="H95" s="193" t="s">
        <v>319</v>
      </c>
      <c r="I95" s="193" t="s">
        <v>319</v>
      </c>
      <c r="J95" s="193" t="s">
        <v>319</v>
      </c>
      <c r="K95" s="193" t="s">
        <v>319</v>
      </c>
      <c r="L95" s="193" t="s">
        <v>319</v>
      </c>
      <c r="M95" s="193" t="s">
        <v>319</v>
      </c>
      <c r="N95" s="193" t="s">
        <v>319</v>
      </c>
      <c r="O95" s="193" t="s">
        <v>320</v>
      </c>
      <c r="P95" s="193" t="s">
        <v>320</v>
      </c>
      <c r="Q95" s="193" t="s">
        <v>321</v>
      </c>
      <c r="R95" s="193" t="s">
        <v>321</v>
      </c>
      <c r="S95" s="193" t="s">
        <v>2008</v>
      </c>
      <c r="T95" s="193" t="s">
        <v>2008</v>
      </c>
      <c r="U95" s="193" t="s">
        <v>2008</v>
      </c>
      <c r="V95" s="193" t="s">
        <v>2008</v>
      </c>
      <c r="W95" s="193" t="s">
        <v>2009</v>
      </c>
      <c r="X95" s="193" t="s">
        <v>2006</v>
      </c>
      <c r="Y95" s="193" t="s">
        <v>0</v>
      </c>
      <c r="Z95" s="193" t="s">
        <v>0</v>
      </c>
      <c r="AA95" s="193" t="s">
        <v>0</v>
      </c>
      <c r="AB95" s="193" t="s">
        <v>1</v>
      </c>
      <c r="AC95" s="193" t="s">
        <v>1</v>
      </c>
      <c r="AD95" s="193" t="s">
        <v>1</v>
      </c>
      <c r="AE95" s="193" t="s">
        <v>1</v>
      </c>
      <c r="AF95" s="193" t="s">
        <v>1</v>
      </c>
      <c r="AG95" s="193" t="s">
        <v>1</v>
      </c>
      <c r="AH95" s="194" t="s">
        <v>1</v>
      </c>
      <c r="AI95" s="1381" t="s">
        <v>1</v>
      </c>
      <c r="AJ95" s="1382" t="s">
        <v>1</v>
      </c>
      <c r="AK95" s="1381" t="s">
        <v>1</v>
      </c>
      <c r="AL95" s="1381" t="s">
        <v>1</v>
      </c>
      <c r="AM95" s="1381" t="s">
        <v>1</v>
      </c>
      <c r="AN95" s="1431" t="s">
        <v>1</v>
      </c>
      <c r="AO95" s="1431" t="s">
        <v>1</v>
      </c>
    </row>
    <row r="96" spans="1:41" ht="12.75">
      <c r="A96" s="754"/>
      <c r="B96" s="187"/>
      <c r="C96" s="188" t="s">
        <v>89</v>
      </c>
      <c r="D96" s="193" t="s">
        <v>90</v>
      </c>
      <c r="E96" s="193" t="s">
        <v>90</v>
      </c>
      <c r="F96" s="193" t="s">
        <v>90</v>
      </c>
      <c r="G96" s="193" t="s">
        <v>504</v>
      </c>
      <c r="H96" s="193" t="s">
        <v>504</v>
      </c>
      <c r="I96" s="193" t="s">
        <v>504</v>
      </c>
      <c r="J96" s="193" t="s">
        <v>504</v>
      </c>
      <c r="K96" s="193" t="s">
        <v>504</v>
      </c>
      <c r="L96" s="193" t="s">
        <v>504</v>
      </c>
      <c r="M96" s="193" t="s">
        <v>504</v>
      </c>
      <c r="N96" s="193" t="s">
        <v>504</v>
      </c>
      <c r="O96" s="193" t="s">
        <v>322</v>
      </c>
      <c r="P96" s="193" t="s">
        <v>322</v>
      </c>
      <c r="Q96" s="193" t="s">
        <v>323</v>
      </c>
      <c r="R96" s="193" t="s">
        <v>323</v>
      </c>
      <c r="S96" s="193" t="s">
        <v>323</v>
      </c>
      <c r="T96" s="193" t="s">
        <v>323</v>
      </c>
      <c r="U96" s="193" t="s">
        <v>323</v>
      </c>
      <c r="V96" s="193" t="s">
        <v>323</v>
      </c>
      <c r="W96" s="193" t="s">
        <v>323</v>
      </c>
      <c r="X96" s="193" t="s">
        <v>2</v>
      </c>
      <c r="Y96" s="193" t="s">
        <v>3</v>
      </c>
      <c r="Z96" s="193" t="s">
        <v>3</v>
      </c>
      <c r="AA96" s="193" t="s">
        <v>4</v>
      </c>
      <c r="AB96" s="193" t="s">
        <v>4</v>
      </c>
      <c r="AC96" s="193" t="s">
        <v>4</v>
      </c>
      <c r="AD96" s="193" t="s">
        <v>4</v>
      </c>
      <c r="AE96" s="193" t="s">
        <v>11</v>
      </c>
      <c r="AF96" s="193" t="s">
        <v>11</v>
      </c>
      <c r="AG96" s="193" t="s">
        <v>11</v>
      </c>
      <c r="AH96" s="194" t="s">
        <v>11</v>
      </c>
      <c r="AI96" s="1381" t="s">
        <v>11</v>
      </c>
      <c r="AJ96" s="1382" t="s">
        <v>11</v>
      </c>
      <c r="AK96" s="1381" t="s">
        <v>11</v>
      </c>
      <c r="AL96" s="1381" t="s">
        <v>11</v>
      </c>
      <c r="AM96" s="1381" t="s">
        <v>11</v>
      </c>
      <c r="AN96" s="1431" t="s">
        <v>11</v>
      </c>
      <c r="AO96" s="1431" t="s">
        <v>11</v>
      </c>
    </row>
    <row r="97" spans="1:41" ht="12.75">
      <c r="A97" s="754"/>
      <c r="B97" s="187"/>
      <c r="C97" s="188" t="s">
        <v>91</v>
      </c>
      <c r="D97" s="193" t="s">
        <v>92</v>
      </c>
      <c r="E97" s="193" t="s">
        <v>92</v>
      </c>
      <c r="F97" s="193" t="s">
        <v>92</v>
      </c>
      <c r="G97" s="193" t="s">
        <v>324</v>
      </c>
      <c r="H97" s="193" t="s">
        <v>324</v>
      </c>
      <c r="I97" s="193" t="s">
        <v>324</v>
      </c>
      <c r="J97" s="193" t="s">
        <v>324</v>
      </c>
      <c r="K97" s="193" t="s">
        <v>324</v>
      </c>
      <c r="L97" s="193" t="s">
        <v>324</v>
      </c>
      <c r="M97" s="193" t="s">
        <v>324</v>
      </c>
      <c r="N97" s="193" t="s">
        <v>324</v>
      </c>
      <c r="O97" s="193" t="s">
        <v>325</v>
      </c>
      <c r="P97" s="193" t="s">
        <v>325</v>
      </c>
      <c r="Q97" s="193" t="s">
        <v>326</v>
      </c>
      <c r="R97" s="193" t="s">
        <v>326</v>
      </c>
      <c r="S97" s="193" t="s">
        <v>326</v>
      </c>
      <c r="T97" s="193" t="s">
        <v>5</v>
      </c>
      <c r="U97" s="193" t="s">
        <v>326</v>
      </c>
      <c r="V97" s="193" t="s">
        <v>326</v>
      </c>
      <c r="W97" s="193" t="s">
        <v>6</v>
      </c>
      <c r="X97" s="193" t="s">
        <v>7</v>
      </c>
      <c r="Y97" s="193" t="s">
        <v>7</v>
      </c>
      <c r="Z97" s="193" t="s">
        <v>7</v>
      </c>
      <c r="AA97" s="193" t="s">
        <v>8</v>
      </c>
      <c r="AB97" s="193" t="s">
        <v>9</v>
      </c>
      <c r="AC97" s="193" t="s">
        <v>9</v>
      </c>
      <c r="AD97" s="193" t="s">
        <v>9</v>
      </c>
      <c r="AE97" s="193" t="s">
        <v>9</v>
      </c>
      <c r="AF97" s="193" t="s">
        <v>9</v>
      </c>
      <c r="AG97" s="193" t="s">
        <v>9</v>
      </c>
      <c r="AH97" s="194" t="s">
        <v>9</v>
      </c>
      <c r="AI97" s="1381" t="s">
        <v>9</v>
      </c>
      <c r="AJ97" s="1382" t="s">
        <v>9</v>
      </c>
      <c r="AK97" s="1381" t="s">
        <v>9</v>
      </c>
      <c r="AL97" s="1381" t="s">
        <v>9</v>
      </c>
      <c r="AM97" s="1381" t="s">
        <v>9</v>
      </c>
      <c r="AN97" s="1431" t="s">
        <v>9</v>
      </c>
      <c r="AO97" s="1431" t="s">
        <v>9</v>
      </c>
    </row>
    <row r="98" spans="1:41" ht="12.75">
      <c r="A98" s="754"/>
      <c r="B98" s="187"/>
      <c r="C98" s="188" t="s">
        <v>93</v>
      </c>
      <c r="D98" s="193" t="s">
        <v>161</v>
      </c>
      <c r="E98" s="193" t="s">
        <v>162</v>
      </c>
      <c r="F98" s="193" t="s">
        <v>162</v>
      </c>
      <c r="G98" s="193" t="s">
        <v>327</v>
      </c>
      <c r="H98" s="193" t="s">
        <v>327</v>
      </c>
      <c r="I98" s="193" t="s">
        <v>327</v>
      </c>
      <c r="J98" s="193" t="s">
        <v>327</v>
      </c>
      <c r="K98" s="193" t="s">
        <v>327</v>
      </c>
      <c r="L98" s="193" t="s">
        <v>327</v>
      </c>
      <c r="M98" s="193" t="s">
        <v>327</v>
      </c>
      <c r="N98" s="193" t="s">
        <v>327</v>
      </c>
      <c r="O98" s="193" t="s">
        <v>328</v>
      </c>
      <c r="P98" s="193" t="s">
        <v>329</v>
      </c>
      <c r="Q98" s="193" t="s">
        <v>330</v>
      </c>
      <c r="R98" s="193" t="s">
        <v>330</v>
      </c>
      <c r="S98" s="193" t="s">
        <v>330</v>
      </c>
      <c r="T98" s="193" t="s">
        <v>10</v>
      </c>
      <c r="U98" s="193" t="s">
        <v>330</v>
      </c>
      <c r="V98" s="193" t="s">
        <v>330</v>
      </c>
      <c r="W98" s="193" t="s">
        <v>11</v>
      </c>
      <c r="X98" s="193" t="s">
        <v>12</v>
      </c>
      <c r="Y98" s="193" t="s">
        <v>12</v>
      </c>
      <c r="Z98" s="193" t="s">
        <v>13</v>
      </c>
      <c r="AA98" s="193" t="s">
        <v>14</v>
      </c>
      <c r="AB98" s="193" t="s">
        <v>15</v>
      </c>
      <c r="AC98" s="193" t="s">
        <v>15</v>
      </c>
      <c r="AD98" s="193" t="s">
        <v>1057</v>
      </c>
      <c r="AE98" s="193" t="s">
        <v>1057</v>
      </c>
      <c r="AF98" s="193" t="s">
        <v>1057</v>
      </c>
      <c r="AG98" s="193" t="s">
        <v>1057</v>
      </c>
      <c r="AH98" s="194" t="s">
        <v>1058</v>
      </c>
      <c r="AI98" s="1381" t="s">
        <v>1058</v>
      </c>
      <c r="AJ98" s="1382" t="s">
        <v>1058</v>
      </c>
      <c r="AK98" s="1381" t="s">
        <v>1058</v>
      </c>
      <c r="AL98" s="1381" t="s">
        <v>1058</v>
      </c>
      <c r="AM98" s="1381" t="s">
        <v>1058</v>
      </c>
      <c r="AN98" s="1431" t="s">
        <v>1058</v>
      </c>
      <c r="AO98" s="1431" t="s">
        <v>1058</v>
      </c>
    </row>
    <row r="99" spans="1:41" ht="12.75">
      <c r="A99" s="754"/>
      <c r="B99" s="1404" t="s">
        <v>1059</v>
      </c>
      <c r="C99" s="186"/>
      <c r="D99" s="193"/>
      <c r="E99" s="193"/>
      <c r="F99" s="193"/>
      <c r="G99" s="1376"/>
      <c r="H99" s="1376"/>
      <c r="I99" s="1376"/>
      <c r="J99" s="1376"/>
      <c r="K99" s="1376"/>
      <c r="L99" s="1376"/>
      <c r="M99" s="1376"/>
      <c r="N99" s="1376"/>
      <c r="O99" s="1376"/>
      <c r="P99" s="1376"/>
      <c r="Q99" s="1376"/>
      <c r="R99" s="193"/>
      <c r="S99" s="193"/>
      <c r="T99" s="1376"/>
      <c r="U99" s="1376"/>
      <c r="V99" s="1376"/>
      <c r="W99" s="1376"/>
      <c r="X99" s="1376"/>
      <c r="Y99" s="1376"/>
      <c r="Z99" s="1376"/>
      <c r="AA99" s="1376"/>
      <c r="AB99" s="1376"/>
      <c r="AC99" s="193"/>
      <c r="AD99" s="193"/>
      <c r="AE99" s="193"/>
      <c r="AF99" s="193"/>
      <c r="AG99" s="193"/>
      <c r="AH99" s="194"/>
      <c r="AI99" s="1381"/>
      <c r="AJ99" s="1382"/>
      <c r="AK99" s="1381"/>
      <c r="AL99" s="1381"/>
      <c r="AM99" s="1381"/>
      <c r="AN99" s="1431"/>
      <c r="AO99" s="1431"/>
    </row>
    <row r="100" spans="1:41" ht="12.75">
      <c r="A100" s="754"/>
      <c r="B100" s="186" t="s">
        <v>96</v>
      </c>
      <c r="C100" s="186"/>
      <c r="D100" s="193" t="s">
        <v>163</v>
      </c>
      <c r="E100" s="193" t="s">
        <v>163</v>
      </c>
      <c r="F100" s="193" t="s">
        <v>163</v>
      </c>
      <c r="G100" s="193" t="s">
        <v>156</v>
      </c>
      <c r="H100" s="193" t="s">
        <v>156</v>
      </c>
      <c r="I100" s="193" t="s">
        <v>156</v>
      </c>
      <c r="J100" s="193" t="s">
        <v>156</v>
      </c>
      <c r="K100" s="193" t="s">
        <v>156</v>
      </c>
      <c r="L100" s="193" t="s">
        <v>156</v>
      </c>
      <c r="M100" s="193" t="s">
        <v>156</v>
      </c>
      <c r="N100" s="193" t="s">
        <v>156</v>
      </c>
      <c r="O100" s="193" t="s">
        <v>331</v>
      </c>
      <c r="P100" s="193" t="s">
        <v>332</v>
      </c>
      <c r="Q100" s="193" t="s">
        <v>331</v>
      </c>
      <c r="R100" s="193" t="s">
        <v>331</v>
      </c>
      <c r="S100" s="193" t="s">
        <v>331</v>
      </c>
      <c r="T100" s="193" t="s">
        <v>331</v>
      </c>
      <c r="U100" s="193" t="s">
        <v>164</v>
      </c>
      <c r="V100" s="193" t="s">
        <v>164</v>
      </c>
      <c r="W100" s="193" t="s">
        <v>164</v>
      </c>
      <c r="X100" s="193" t="s">
        <v>164</v>
      </c>
      <c r="Y100" s="193" t="s">
        <v>164</v>
      </c>
      <c r="Z100" s="193" t="s">
        <v>164</v>
      </c>
      <c r="AA100" s="193" t="s">
        <v>163</v>
      </c>
      <c r="AB100" s="193" t="s">
        <v>163</v>
      </c>
      <c r="AC100" s="193" t="s">
        <v>163</v>
      </c>
      <c r="AD100" s="193" t="s">
        <v>163</v>
      </c>
      <c r="AE100" s="193" t="s">
        <v>163</v>
      </c>
      <c r="AF100" s="193" t="s">
        <v>163</v>
      </c>
      <c r="AG100" s="193" t="s">
        <v>163</v>
      </c>
      <c r="AH100" s="194" t="s">
        <v>163</v>
      </c>
      <c r="AI100" s="1381" t="s">
        <v>163</v>
      </c>
      <c r="AJ100" s="1382" t="s">
        <v>163</v>
      </c>
      <c r="AK100" s="1381" t="s">
        <v>163</v>
      </c>
      <c r="AL100" s="1381" t="s">
        <v>163</v>
      </c>
      <c r="AM100" s="1381" t="s">
        <v>163</v>
      </c>
      <c r="AN100" s="1431" t="s">
        <v>163</v>
      </c>
      <c r="AO100" s="1431" t="s">
        <v>163</v>
      </c>
    </row>
    <row r="101" spans="1:41" ht="12.75">
      <c r="A101" s="754"/>
      <c r="B101" s="1405" t="s">
        <v>98</v>
      </c>
      <c r="C101" s="186"/>
      <c r="D101" s="193" t="s">
        <v>99</v>
      </c>
      <c r="E101" s="193" t="s">
        <v>99</v>
      </c>
      <c r="F101" s="193" t="s">
        <v>99</v>
      </c>
      <c r="G101" s="193" t="s">
        <v>221</v>
      </c>
      <c r="H101" s="193" t="s">
        <v>221</v>
      </c>
      <c r="I101" s="193" t="s">
        <v>333</v>
      </c>
      <c r="J101" s="193" t="s">
        <v>333</v>
      </c>
      <c r="K101" s="193" t="s">
        <v>333</v>
      </c>
      <c r="L101" s="193" t="s">
        <v>333</v>
      </c>
      <c r="M101" s="193" t="s">
        <v>333</v>
      </c>
      <c r="N101" s="193" t="s">
        <v>333</v>
      </c>
      <c r="O101" s="193" t="s">
        <v>334</v>
      </c>
      <c r="P101" s="193" t="s">
        <v>334</v>
      </c>
      <c r="Q101" s="193" t="s">
        <v>333</v>
      </c>
      <c r="R101" s="193" t="s">
        <v>333</v>
      </c>
      <c r="S101" s="193" t="s">
        <v>334</v>
      </c>
      <c r="T101" s="193" t="s">
        <v>334</v>
      </c>
      <c r="U101" s="193" t="s">
        <v>334</v>
      </c>
      <c r="V101" s="193" t="s">
        <v>334</v>
      </c>
      <c r="W101" s="193" t="s">
        <v>334</v>
      </c>
      <c r="X101" s="193" t="s">
        <v>334</v>
      </c>
      <c r="Y101" s="193" t="s">
        <v>334</v>
      </c>
      <c r="Z101" s="193" t="s">
        <v>334</v>
      </c>
      <c r="AA101" s="193" t="s">
        <v>334</v>
      </c>
      <c r="AB101" s="193" t="s">
        <v>334</v>
      </c>
      <c r="AC101" s="193" t="s">
        <v>334</v>
      </c>
      <c r="AD101" s="193" t="s">
        <v>334</v>
      </c>
      <c r="AE101" s="193" t="s">
        <v>334</v>
      </c>
      <c r="AF101" s="193" t="s">
        <v>334</v>
      </c>
      <c r="AG101" s="193" t="s">
        <v>334</v>
      </c>
      <c r="AH101" s="194" t="s">
        <v>334</v>
      </c>
      <c r="AI101" s="1381" t="s">
        <v>334</v>
      </c>
      <c r="AJ101" s="1382" t="s">
        <v>334</v>
      </c>
      <c r="AK101" s="1381" t="s">
        <v>334</v>
      </c>
      <c r="AL101" s="1381" t="s">
        <v>334</v>
      </c>
      <c r="AM101" s="1381" t="s">
        <v>334</v>
      </c>
      <c r="AN101" s="1431" t="s">
        <v>334</v>
      </c>
      <c r="AO101" s="1431" t="s">
        <v>334</v>
      </c>
    </row>
    <row r="102" spans="1:41" ht="12.75">
      <c r="A102" s="754"/>
      <c r="B102" s="1405" t="s">
        <v>100</v>
      </c>
      <c r="C102" s="186"/>
      <c r="D102" s="193" t="s">
        <v>165</v>
      </c>
      <c r="E102" s="193" t="s">
        <v>165</v>
      </c>
      <c r="F102" s="193" t="s">
        <v>165</v>
      </c>
      <c r="G102" s="193" t="s">
        <v>165</v>
      </c>
      <c r="H102" s="193" t="s">
        <v>165</v>
      </c>
      <c r="I102" s="193" t="s">
        <v>165</v>
      </c>
      <c r="J102" s="193" t="s">
        <v>165</v>
      </c>
      <c r="K102" s="193" t="s">
        <v>165</v>
      </c>
      <c r="L102" s="193" t="s">
        <v>165</v>
      </c>
      <c r="M102" s="193" t="s">
        <v>165</v>
      </c>
      <c r="N102" s="193" t="s">
        <v>165</v>
      </c>
      <c r="O102" s="193" t="s">
        <v>335</v>
      </c>
      <c r="P102" s="193" t="s">
        <v>335</v>
      </c>
      <c r="Q102" s="193" t="s">
        <v>336</v>
      </c>
      <c r="R102" s="193" t="s">
        <v>336</v>
      </c>
      <c r="S102" s="193" t="s">
        <v>16</v>
      </c>
      <c r="T102" s="193" t="s">
        <v>17</v>
      </c>
      <c r="U102" s="193" t="s">
        <v>17</v>
      </c>
      <c r="V102" s="193" t="s">
        <v>18</v>
      </c>
      <c r="W102" s="193" t="s">
        <v>18</v>
      </c>
      <c r="X102" s="193" t="s">
        <v>18</v>
      </c>
      <c r="Y102" s="193" t="s">
        <v>18</v>
      </c>
      <c r="Z102" s="193" t="s">
        <v>18</v>
      </c>
      <c r="AA102" s="193" t="s">
        <v>18</v>
      </c>
      <c r="AB102" s="193" t="s">
        <v>18</v>
      </c>
      <c r="AC102" s="193" t="s">
        <v>18</v>
      </c>
      <c r="AD102" s="193" t="s">
        <v>18</v>
      </c>
      <c r="AE102" s="193" t="s">
        <v>18</v>
      </c>
      <c r="AF102" s="193" t="s">
        <v>18</v>
      </c>
      <c r="AG102" s="193" t="s">
        <v>1060</v>
      </c>
      <c r="AH102" s="194" t="s">
        <v>1061</v>
      </c>
      <c r="AI102" s="1381" t="s">
        <v>1061</v>
      </c>
      <c r="AJ102" s="1382" t="s">
        <v>1061</v>
      </c>
      <c r="AK102" s="1381" t="s">
        <v>1061</v>
      </c>
      <c r="AL102" s="1381" t="s">
        <v>1061</v>
      </c>
      <c r="AM102" s="1381" t="s">
        <v>1061</v>
      </c>
      <c r="AN102" s="1431" t="s">
        <v>1061</v>
      </c>
      <c r="AO102" s="1431" t="s">
        <v>1061</v>
      </c>
    </row>
    <row r="103" spans="1:41" ht="12.75">
      <c r="A103" s="754"/>
      <c r="B103" s="1405" t="s">
        <v>102</v>
      </c>
      <c r="C103" s="186"/>
      <c r="D103" s="193" t="s">
        <v>166</v>
      </c>
      <c r="E103" s="193" t="s">
        <v>167</v>
      </c>
      <c r="F103" s="193" t="s">
        <v>167</v>
      </c>
      <c r="G103" s="193" t="s">
        <v>163</v>
      </c>
      <c r="H103" s="193" t="s">
        <v>163</v>
      </c>
      <c r="I103" s="193" t="s">
        <v>163</v>
      </c>
      <c r="J103" s="193" t="s">
        <v>163</v>
      </c>
      <c r="K103" s="193" t="s">
        <v>163</v>
      </c>
      <c r="L103" s="193" t="s">
        <v>163</v>
      </c>
      <c r="M103" s="193" t="s">
        <v>163</v>
      </c>
      <c r="N103" s="193" t="s">
        <v>163</v>
      </c>
      <c r="O103" s="193" t="s">
        <v>167</v>
      </c>
      <c r="P103" s="193" t="s">
        <v>167</v>
      </c>
      <c r="Q103" s="193" t="s">
        <v>167</v>
      </c>
      <c r="R103" s="193" t="s">
        <v>167</v>
      </c>
      <c r="S103" s="193" t="s">
        <v>167</v>
      </c>
      <c r="T103" s="193" t="s">
        <v>167</v>
      </c>
      <c r="U103" s="193" t="s">
        <v>167</v>
      </c>
      <c r="V103" s="193" t="s">
        <v>167</v>
      </c>
      <c r="W103" s="193" t="s">
        <v>167</v>
      </c>
      <c r="X103" s="193" t="s">
        <v>167</v>
      </c>
      <c r="Y103" s="193" t="s">
        <v>167</v>
      </c>
      <c r="Z103" s="193" t="s">
        <v>167</v>
      </c>
      <c r="AA103" s="193" t="s">
        <v>167</v>
      </c>
      <c r="AB103" s="193" t="s">
        <v>167</v>
      </c>
      <c r="AC103" s="193" t="s">
        <v>167</v>
      </c>
      <c r="AD103" s="193" t="s">
        <v>167</v>
      </c>
      <c r="AE103" s="193" t="s">
        <v>167</v>
      </c>
      <c r="AF103" s="193" t="s">
        <v>167</v>
      </c>
      <c r="AG103" s="193" t="s">
        <v>167</v>
      </c>
      <c r="AH103" s="194" t="s">
        <v>167</v>
      </c>
      <c r="AI103" s="1381" t="s">
        <v>167</v>
      </c>
      <c r="AJ103" s="1382" t="s">
        <v>167</v>
      </c>
      <c r="AK103" s="1381" t="s">
        <v>167</v>
      </c>
      <c r="AL103" s="1381" t="s">
        <v>167</v>
      </c>
      <c r="AM103" s="1381" t="s">
        <v>167</v>
      </c>
      <c r="AN103" s="1431" t="s">
        <v>167</v>
      </c>
      <c r="AO103" s="1431" t="s">
        <v>167</v>
      </c>
    </row>
    <row r="104" spans="1:41" ht="12.75">
      <c r="A104" s="757"/>
      <c r="B104" s="1406" t="s">
        <v>104</v>
      </c>
      <c r="C104" s="1407"/>
      <c r="D104" s="183" t="s">
        <v>168</v>
      </c>
      <c r="E104" s="183" t="s">
        <v>169</v>
      </c>
      <c r="F104" s="183" t="s">
        <v>169</v>
      </c>
      <c r="G104" s="193" t="s">
        <v>222</v>
      </c>
      <c r="H104" s="193" t="s">
        <v>222</v>
      </c>
      <c r="I104" s="193" t="s">
        <v>222</v>
      </c>
      <c r="J104" s="193" t="s">
        <v>222</v>
      </c>
      <c r="K104" s="193" t="s">
        <v>222</v>
      </c>
      <c r="L104" s="193" t="s">
        <v>222</v>
      </c>
      <c r="M104" s="193" t="s">
        <v>222</v>
      </c>
      <c r="N104" s="193" t="s">
        <v>222</v>
      </c>
      <c r="O104" s="193" t="s">
        <v>222</v>
      </c>
      <c r="P104" s="193" t="s">
        <v>222</v>
      </c>
      <c r="Q104" s="193" t="s">
        <v>222</v>
      </c>
      <c r="R104" s="183" t="s">
        <v>222</v>
      </c>
      <c r="S104" s="193" t="s">
        <v>222</v>
      </c>
      <c r="T104" s="193" t="s">
        <v>19</v>
      </c>
      <c r="U104" s="193" t="s">
        <v>168</v>
      </c>
      <c r="V104" s="193" t="s">
        <v>168</v>
      </c>
      <c r="W104" s="193" t="s">
        <v>20</v>
      </c>
      <c r="X104" s="193" t="s">
        <v>20</v>
      </c>
      <c r="Y104" s="193" t="s">
        <v>20</v>
      </c>
      <c r="Z104" s="193" t="s">
        <v>20</v>
      </c>
      <c r="AA104" s="193" t="s">
        <v>21</v>
      </c>
      <c r="AB104" s="193" t="s">
        <v>21</v>
      </c>
      <c r="AC104" s="183" t="s">
        <v>21</v>
      </c>
      <c r="AD104" s="183" t="s">
        <v>21</v>
      </c>
      <c r="AE104" s="183" t="s">
        <v>21</v>
      </c>
      <c r="AF104" s="183" t="s">
        <v>21</v>
      </c>
      <c r="AG104" s="183" t="s">
        <v>21</v>
      </c>
      <c r="AH104" s="184" t="s">
        <v>21</v>
      </c>
      <c r="AI104" s="1381" t="s">
        <v>21</v>
      </c>
      <c r="AJ104" s="1382" t="s">
        <v>21</v>
      </c>
      <c r="AK104" s="1381" t="s">
        <v>21</v>
      </c>
      <c r="AL104" s="1381" t="s">
        <v>21</v>
      </c>
      <c r="AM104" s="1381" t="s">
        <v>21</v>
      </c>
      <c r="AN104" s="1431" t="s">
        <v>21</v>
      </c>
      <c r="AO104" s="1431" t="s">
        <v>21</v>
      </c>
    </row>
    <row r="105" spans="1:41" s="1419" customFormat="1" ht="14.25" customHeight="1" thickBot="1">
      <c r="A105" s="1408" t="s">
        <v>106</v>
      </c>
      <c r="B105" s="1409"/>
      <c r="C105" s="1410"/>
      <c r="D105" s="1411"/>
      <c r="E105" s="1411"/>
      <c r="F105" s="1411"/>
      <c r="G105" s="1413"/>
      <c r="H105" s="1413"/>
      <c r="I105" s="1413"/>
      <c r="J105" s="1413"/>
      <c r="K105" s="1413"/>
      <c r="L105" s="1413"/>
      <c r="M105" s="1413"/>
      <c r="N105" s="1413"/>
      <c r="O105" s="1413"/>
      <c r="P105" s="1413"/>
      <c r="Q105" s="1413"/>
      <c r="R105" s="1139">
        <v>13.2</v>
      </c>
      <c r="S105" s="1414"/>
      <c r="T105" s="1413"/>
      <c r="U105" s="1413"/>
      <c r="V105" s="1413"/>
      <c r="W105" s="1413"/>
      <c r="X105" s="1413"/>
      <c r="Y105" s="1413"/>
      <c r="Z105" s="1413"/>
      <c r="AA105" s="1413"/>
      <c r="AB105" s="1413"/>
      <c r="AC105" s="1139"/>
      <c r="AD105" s="1139"/>
      <c r="AE105" s="1139"/>
      <c r="AF105" s="1139"/>
      <c r="AG105" s="1139"/>
      <c r="AH105" s="1415"/>
      <c r="AI105" s="1416"/>
      <c r="AJ105" s="1417"/>
      <c r="AK105" s="1412"/>
      <c r="AL105" s="1412"/>
      <c r="AM105" s="1412"/>
      <c r="AN105" s="1418"/>
      <c r="AO105" s="1430"/>
    </row>
    <row r="106" spans="1:26" ht="15.75" customHeight="1" hidden="1">
      <c r="A106" s="101" t="s">
        <v>120</v>
      </c>
      <c r="B106" s="84"/>
      <c r="C106" s="84"/>
      <c r="D106" s="100"/>
      <c r="E106" s="100"/>
      <c r="F106" s="84"/>
      <c r="R106" s="363" t="s">
        <v>222</v>
      </c>
      <c r="Z106" s="183" t="s">
        <v>21</v>
      </c>
    </row>
    <row r="107" spans="1:29" s="100" customFormat="1" ht="13.5" thickTop="1">
      <c r="A107" s="165" t="s">
        <v>647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</row>
    <row r="108" spans="1:18" s="100" customFormat="1" ht="12.75">
      <c r="A108" s="100" t="s">
        <v>648</v>
      </c>
      <c r="C108" s="84"/>
      <c r="F108" s="84"/>
      <c r="R108" s="363"/>
    </row>
    <row r="109" spans="1:10" ht="12.75">
      <c r="A109" s="1420" t="s">
        <v>649</v>
      </c>
      <c r="B109" s="84"/>
      <c r="C109" s="84"/>
      <c r="D109" s="84"/>
      <c r="E109" s="84"/>
      <c r="F109" s="84"/>
      <c r="G109" s="84"/>
      <c r="H109" s="84"/>
      <c r="I109" s="84"/>
      <c r="J109" s="84"/>
    </row>
    <row r="110" spans="1:10" ht="12.75">
      <c r="A110" s="84"/>
      <c r="B110" s="84"/>
      <c r="C110" s="84"/>
      <c r="D110" s="84"/>
      <c r="E110" s="84"/>
      <c r="F110" s="84"/>
      <c r="G110" s="84"/>
      <c r="H110" s="84"/>
      <c r="I110" s="84"/>
      <c r="J110" s="84"/>
    </row>
    <row r="111" spans="1:10" ht="12.75">
      <c r="A111" s="84"/>
      <c r="B111" s="103"/>
      <c r="C111" s="84"/>
      <c r="D111" s="84"/>
      <c r="E111" s="84"/>
      <c r="F111" s="84"/>
      <c r="G111" s="84"/>
      <c r="H111" s="84"/>
      <c r="I111" s="84"/>
      <c r="J111" s="84"/>
    </row>
    <row r="112" spans="1:10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</row>
    <row r="113" spans="1:10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</row>
    <row r="114" spans="1:10" ht="12.75">
      <c r="A114" s="84"/>
      <c r="B114" s="84"/>
      <c r="C114" s="84"/>
      <c r="D114" s="84"/>
      <c r="E114" s="84"/>
      <c r="F114" s="84"/>
      <c r="G114" s="84"/>
      <c r="H114" s="84"/>
      <c r="I114" s="84"/>
      <c r="J114" s="84"/>
    </row>
    <row r="115" spans="1:10" ht="12.75">
      <c r="A115" s="84"/>
      <c r="B115" s="84"/>
      <c r="C115" s="84"/>
      <c r="D115" s="84"/>
      <c r="E115" s="84"/>
      <c r="F115" s="84"/>
      <c r="G115" s="84"/>
      <c r="H115" s="84"/>
      <c r="I115" s="84"/>
      <c r="J115" s="84"/>
    </row>
    <row r="116" spans="1:10" ht="12.75">
      <c r="A116" s="84"/>
      <c r="B116" s="84"/>
      <c r="C116" s="84"/>
      <c r="D116" s="84"/>
      <c r="E116" s="84"/>
      <c r="F116" s="84"/>
      <c r="G116" s="84"/>
      <c r="H116" s="84"/>
      <c r="I116" s="84"/>
      <c r="J116" s="84"/>
    </row>
    <row r="117" spans="1:10" ht="12.75">
      <c r="A117" s="84"/>
      <c r="B117" s="84"/>
      <c r="C117" s="84"/>
      <c r="D117" s="84"/>
      <c r="E117" s="84"/>
      <c r="F117" s="84"/>
      <c r="G117" s="84"/>
      <c r="H117" s="84"/>
      <c r="I117" s="84"/>
      <c r="J117" s="84"/>
    </row>
    <row r="118" spans="1:10" ht="12.75">
      <c r="A118" s="264"/>
      <c r="B118" s="84"/>
      <c r="C118" s="84"/>
      <c r="D118" s="84"/>
      <c r="E118" s="84"/>
      <c r="F118" s="84"/>
      <c r="G118" s="84"/>
      <c r="H118" s="84"/>
      <c r="I118" s="84"/>
      <c r="J118" s="84"/>
    </row>
    <row r="119" spans="1:10" ht="12.75">
      <c r="A119" s="264"/>
      <c r="B119" s="103"/>
      <c r="C119" s="84"/>
      <c r="D119" s="437"/>
      <c r="E119" s="437"/>
      <c r="F119" s="437"/>
      <c r="G119" s="437"/>
      <c r="H119" s="437"/>
      <c r="I119" s="437"/>
      <c r="J119" s="437"/>
    </row>
    <row r="120" spans="1:10" ht="12.75">
      <c r="A120" s="84"/>
      <c r="B120" s="103"/>
      <c r="C120" s="84"/>
      <c r="D120" s="437"/>
      <c r="E120" s="437"/>
      <c r="F120" s="437"/>
      <c r="G120" s="437"/>
      <c r="H120" s="437"/>
      <c r="I120" s="437"/>
      <c r="J120" s="437"/>
    </row>
    <row r="121" spans="1:10" ht="12.75">
      <c r="A121" s="84"/>
      <c r="B121" s="103"/>
      <c r="C121" s="84"/>
      <c r="D121" s="437"/>
      <c r="E121" s="437"/>
      <c r="F121" s="437"/>
      <c r="G121" s="437"/>
      <c r="H121" s="437"/>
      <c r="I121" s="437"/>
      <c r="J121" s="437"/>
    </row>
    <row r="122" spans="1:10" ht="12.75">
      <c r="A122" s="84"/>
      <c r="B122" s="103"/>
      <c r="C122" s="84"/>
      <c r="D122" s="437"/>
      <c r="E122" s="437"/>
      <c r="F122" s="437"/>
      <c r="G122" s="437"/>
      <c r="H122" s="437"/>
      <c r="I122" s="437"/>
      <c r="J122" s="437"/>
    </row>
    <row r="123" spans="1:10" ht="12.75">
      <c r="A123" s="84"/>
      <c r="B123" s="84"/>
      <c r="C123" s="84"/>
      <c r="D123" s="1372"/>
      <c r="E123" s="1372"/>
      <c r="F123" s="1372"/>
      <c r="G123" s="1372"/>
      <c r="H123" s="1372"/>
      <c r="I123" s="1372"/>
      <c r="J123" s="1372"/>
    </row>
    <row r="124" spans="1:10" ht="12.75">
      <c r="A124" s="84"/>
      <c r="B124" s="84"/>
      <c r="C124" s="84"/>
      <c r="D124" s="1372"/>
      <c r="E124" s="1372"/>
      <c r="F124" s="1372"/>
      <c r="G124" s="1372"/>
      <c r="H124" s="1372"/>
      <c r="I124" s="1372"/>
      <c r="J124" s="1372"/>
    </row>
    <row r="125" spans="1:10" ht="12.75">
      <c r="A125" s="304"/>
      <c r="B125" s="1421"/>
      <c r="C125" s="1422"/>
      <c r="D125" s="437"/>
      <c r="E125" s="437"/>
      <c r="F125" s="437"/>
      <c r="G125" s="437"/>
      <c r="H125" s="437"/>
      <c r="I125" s="437"/>
      <c r="J125" s="437"/>
    </row>
    <row r="126" spans="1:10" ht="12.75">
      <c r="A126" s="264"/>
      <c r="B126" s="84"/>
      <c r="C126" s="84"/>
      <c r="D126" s="84"/>
      <c r="E126" s="84"/>
      <c r="F126" s="84"/>
      <c r="G126" s="84"/>
      <c r="H126" s="84"/>
      <c r="I126" s="84"/>
      <c r="J126" s="84"/>
    </row>
    <row r="127" spans="1:10" ht="12.75">
      <c r="A127" s="84"/>
      <c r="B127" s="264"/>
      <c r="C127" s="84"/>
      <c r="D127" s="84"/>
      <c r="E127" s="84"/>
      <c r="F127" s="84"/>
      <c r="G127" s="84"/>
      <c r="H127" s="84"/>
      <c r="I127" s="84"/>
      <c r="J127" s="84"/>
    </row>
    <row r="128" spans="1:10" ht="12.75">
      <c r="A128" s="84"/>
      <c r="B128" s="84"/>
      <c r="C128" s="84"/>
      <c r="D128" s="1372"/>
      <c r="E128" s="1372"/>
      <c r="F128" s="1372"/>
      <c r="G128" s="1372"/>
      <c r="H128" s="1372"/>
      <c r="I128" s="1372"/>
      <c r="J128" s="1372"/>
    </row>
    <row r="129" spans="1:10" ht="12.75">
      <c r="A129" s="84"/>
      <c r="B129" s="84"/>
      <c r="C129" s="84"/>
      <c r="D129" s="1372"/>
      <c r="E129" s="1372"/>
      <c r="F129" s="1372"/>
      <c r="G129" s="1372"/>
      <c r="H129" s="1372"/>
      <c r="I129" s="1372"/>
      <c r="J129" s="1372"/>
    </row>
    <row r="130" spans="1:10" ht="12.75">
      <c r="A130" s="84"/>
      <c r="B130" s="84"/>
      <c r="C130" s="84"/>
      <c r="D130" s="1372"/>
      <c r="E130" s="1372"/>
      <c r="F130" s="1372"/>
      <c r="G130" s="1372"/>
      <c r="H130" s="1372"/>
      <c r="I130" s="1372"/>
      <c r="J130" s="1372"/>
    </row>
    <row r="131" spans="1:10" ht="12.75">
      <c r="A131" s="84"/>
      <c r="B131" s="84"/>
      <c r="C131" s="84"/>
      <c r="D131" s="1372"/>
      <c r="E131" s="1372"/>
      <c r="F131" s="1372"/>
      <c r="G131" s="1372"/>
      <c r="H131" s="1372"/>
      <c r="I131" s="1372"/>
      <c r="J131" s="1372"/>
    </row>
    <row r="132" spans="1:10" ht="12.75">
      <c r="A132" s="84"/>
      <c r="B132" s="84"/>
      <c r="C132" s="84"/>
      <c r="D132" s="1372"/>
      <c r="E132" s="1372"/>
      <c r="F132" s="1372"/>
      <c r="G132" s="1372"/>
      <c r="H132" s="1372"/>
      <c r="I132" s="1372"/>
      <c r="J132" s="1372"/>
    </row>
    <row r="133" spans="1:10" ht="12.75">
      <c r="A133" s="84"/>
      <c r="B133" s="84"/>
      <c r="C133" s="84"/>
      <c r="D133" s="1372"/>
      <c r="E133" s="1372"/>
      <c r="F133" s="1372"/>
      <c r="G133" s="1372"/>
      <c r="H133" s="1372"/>
      <c r="I133" s="1372"/>
      <c r="J133" s="1372"/>
    </row>
    <row r="134" spans="1:10" ht="12.75">
      <c r="A134" s="84"/>
      <c r="B134" s="84"/>
      <c r="C134" s="84"/>
      <c r="D134" s="1372"/>
      <c r="E134" s="1372"/>
      <c r="F134" s="1372"/>
      <c r="G134" s="1372"/>
      <c r="H134" s="1372"/>
      <c r="I134" s="1372"/>
      <c r="J134" s="1372"/>
    </row>
    <row r="135" spans="1:10" ht="12.75">
      <c r="A135" s="84"/>
      <c r="B135" s="264"/>
      <c r="C135" s="84"/>
      <c r="D135" s="1372"/>
      <c r="E135" s="1372"/>
      <c r="F135" s="1372"/>
      <c r="G135" s="1372"/>
      <c r="H135" s="1372"/>
      <c r="I135" s="1372"/>
      <c r="J135" s="1372"/>
    </row>
    <row r="136" spans="1:10" ht="12.75">
      <c r="A136" s="84"/>
      <c r="B136" s="84"/>
      <c r="C136" s="84"/>
      <c r="D136" s="1372"/>
      <c r="E136" s="1372"/>
      <c r="F136" s="1372"/>
      <c r="G136" s="1372"/>
      <c r="H136" s="1372"/>
      <c r="I136" s="1372"/>
      <c r="J136" s="1372"/>
    </row>
    <row r="137" spans="1:10" ht="12.75">
      <c r="A137" s="84"/>
      <c r="B137" s="103"/>
      <c r="C137" s="84"/>
      <c r="D137" s="1372"/>
      <c r="E137" s="1372"/>
      <c r="F137" s="1372"/>
      <c r="G137" s="1372"/>
      <c r="H137" s="1372"/>
      <c r="I137" s="1372"/>
      <c r="J137" s="1372"/>
    </row>
    <row r="138" spans="1:10" ht="12.75">
      <c r="A138" s="84"/>
      <c r="B138" s="103"/>
      <c r="C138" s="84"/>
      <c r="D138" s="1372"/>
      <c r="E138" s="1372"/>
      <c r="F138" s="1372"/>
      <c r="G138" s="1372"/>
      <c r="H138" s="1372"/>
      <c r="I138" s="1372"/>
      <c r="J138" s="1372"/>
    </row>
    <row r="139" spans="1:10" ht="12.75">
      <c r="A139" s="84"/>
      <c r="B139" s="103"/>
      <c r="C139" s="84"/>
      <c r="D139" s="1372"/>
      <c r="E139" s="1372"/>
      <c r="F139" s="1372"/>
      <c r="G139" s="1372"/>
      <c r="H139" s="1372"/>
      <c r="I139" s="1372"/>
      <c r="J139" s="1372"/>
    </row>
    <row r="140" spans="1:10" ht="12.75">
      <c r="A140" s="84"/>
      <c r="B140" s="103"/>
      <c r="C140" s="84"/>
      <c r="D140" s="1372"/>
      <c r="E140" s="1372"/>
      <c r="F140" s="1372"/>
      <c r="G140" s="1372"/>
      <c r="H140" s="1372"/>
      <c r="I140" s="1372"/>
      <c r="J140" s="1372"/>
    </row>
    <row r="141" spans="1:10" ht="12.75">
      <c r="A141" s="1423"/>
      <c r="B141" s="1423"/>
      <c r="C141" s="304"/>
      <c r="D141" s="1783"/>
      <c r="E141" s="1783"/>
      <c r="F141" s="1783"/>
      <c r="G141" s="1784"/>
      <c r="H141" s="1784"/>
      <c r="I141" s="1784"/>
      <c r="J141" s="1784"/>
    </row>
    <row r="142" spans="1:10" ht="12.75">
      <c r="A142" s="103"/>
      <c r="B142" s="176"/>
      <c r="C142" s="176"/>
      <c r="D142" s="176"/>
      <c r="E142" s="176"/>
      <c r="G142" s="176"/>
      <c r="H142" s="176"/>
      <c r="I142" s="176"/>
      <c r="J142" s="176"/>
    </row>
    <row r="143" spans="1:10" ht="12.75">
      <c r="A143" s="1424"/>
      <c r="B143" s="176"/>
      <c r="C143" s="176"/>
      <c r="D143" s="176"/>
      <c r="E143" s="176"/>
      <c r="G143" s="176"/>
      <c r="H143" s="176"/>
      <c r="I143" s="176"/>
      <c r="J143" s="176"/>
    </row>
    <row r="144" spans="1:10" ht="12.75">
      <c r="A144" s="176"/>
      <c r="B144" s="176"/>
      <c r="C144" s="176"/>
      <c r="D144" s="176"/>
      <c r="E144" s="176"/>
      <c r="G144" s="176"/>
      <c r="H144" s="176"/>
      <c r="I144" s="176"/>
      <c r="J144" s="176"/>
    </row>
    <row r="145" spans="1:10" ht="12.75">
      <c r="A145" s="176"/>
      <c r="B145" s="176"/>
      <c r="C145" s="176"/>
      <c r="D145" s="176"/>
      <c r="E145" s="176"/>
      <c r="G145" s="176"/>
      <c r="H145" s="176"/>
      <c r="I145" s="176"/>
      <c r="J145" s="176"/>
    </row>
    <row r="146" spans="1:10" ht="12.75">
      <c r="A146" s="176"/>
      <c r="B146" s="176"/>
      <c r="C146" s="176"/>
      <c r="D146" s="176"/>
      <c r="E146" s="176"/>
      <c r="G146" s="176"/>
      <c r="H146" s="176"/>
      <c r="I146" s="176"/>
      <c r="J146" s="176"/>
    </row>
    <row r="147" spans="1:10" ht="12.75">
      <c r="A147" s="176"/>
      <c r="B147" s="176"/>
      <c r="C147" s="176"/>
      <c r="D147" s="176"/>
      <c r="E147" s="176"/>
      <c r="G147" s="176"/>
      <c r="H147" s="176"/>
      <c r="I147" s="176"/>
      <c r="J147" s="176"/>
    </row>
    <row r="148" spans="1:10" ht="12.75">
      <c r="A148" s="176"/>
      <c r="B148" s="176"/>
      <c r="C148" s="176"/>
      <c r="D148" s="176"/>
      <c r="E148" s="176"/>
      <c r="G148" s="176"/>
      <c r="H148" s="176"/>
      <c r="I148" s="176"/>
      <c r="J148" s="176"/>
    </row>
    <row r="149" spans="1:10" ht="12.75">
      <c r="A149" s="176"/>
      <c r="B149" s="176"/>
      <c r="C149" s="176"/>
      <c r="D149" s="176"/>
      <c r="E149" s="176"/>
      <c r="G149" s="176"/>
      <c r="H149" s="176"/>
      <c r="I149" s="176"/>
      <c r="J149" s="176"/>
    </row>
    <row r="150" spans="1:10" ht="12.75">
      <c r="A150" s="176"/>
      <c r="B150" s="176"/>
      <c r="C150" s="176"/>
      <c r="D150" s="176"/>
      <c r="E150" s="176"/>
      <c r="G150" s="176"/>
      <c r="H150" s="176"/>
      <c r="I150" s="176"/>
      <c r="J150" s="176"/>
    </row>
    <row r="151" spans="1:10" ht="12.75">
      <c r="A151" s="176"/>
      <c r="B151" s="176"/>
      <c r="C151" s="176"/>
      <c r="D151" s="176"/>
      <c r="E151" s="176"/>
      <c r="G151" s="176"/>
      <c r="H151" s="176"/>
      <c r="I151" s="176"/>
      <c r="J151" s="176"/>
    </row>
    <row r="152" spans="1:10" ht="12.75">
      <c r="A152" s="176"/>
      <c r="B152" s="176"/>
      <c r="C152" s="176"/>
      <c r="D152" s="176"/>
      <c r="E152" s="176"/>
      <c r="G152" s="176"/>
      <c r="H152" s="176"/>
      <c r="I152" s="176"/>
      <c r="J152" s="176"/>
    </row>
    <row r="153" spans="1:10" ht="12.75">
      <c r="A153" s="176"/>
      <c r="B153" s="176"/>
      <c r="C153" s="176"/>
      <c r="D153" s="176"/>
      <c r="E153" s="176"/>
      <c r="G153" s="176"/>
      <c r="H153" s="176"/>
      <c r="I153" s="176"/>
      <c r="J153" s="176"/>
    </row>
    <row r="154" spans="1:10" ht="12.75">
      <c r="A154" s="176"/>
      <c r="B154" s="176"/>
      <c r="C154" s="176"/>
      <c r="D154" s="176"/>
      <c r="E154" s="176"/>
      <c r="G154" s="176"/>
      <c r="H154" s="176"/>
      <c r="I154" s="176"/>
      <c r="J154" s="176"/>
    </row>
    <row r="155" spans="1:10" ht="12.75">
      <c r="A155" s="176"/>
      <c r="B155" s="176"/>
      <c r="C155" s="176"/>
      <c r="D155" s="176"/>
      <c r="E155" s="176"/>
      <c r="G155" s="176"/>
      <c r="H155" s="176"/>
      <c r="I155" s="176"/>
      <c r="J155" s="176"/>
    </row>
    <row r="156" spans="1:10" ht="12.75">
      <c r="A156" s="176"/>
      <c r="B156" s="176"/>
      <c r="C156" s="176"/>
      <c r="D156" s="176"/>
      <c r="E156" s="176"/>
      <c r="G156" s="176"/>
      <c r="H156" s="176"/>
      <c r="I156" s="176"/>
      <c r="J156" s="176"/>
    </row>
    <row r="157" spans="1:10" ht="12.75">
      <c r="A157" s="176"/>
      <c r="B157" s="176"/>
      <c r="C157" s="176"/>
      <c r="D157" s="176"/>
      <c r="E157" s="176"/>
      <c r="G157" s="176"/>
      <c r="H157" s="176"/>
      <c r="I157" s="176"/>
      <c r="J157" s="176"/>
    </row>
  </sheetData>
  <mergeCells count="18">
    <mergeCell ref="A1:C1"/>
    <mergeCell ref="A2:C2"/>
    <mergeCell ref="A3:C3"/>
    <mergeCell ref="A5:C5"/>
    <mergeCell ref="A6:C6"/>
    <mergeCell ref="A8:C8"/>
    <mergeCell ref="A9:C9"/>
    <mergeCell ref="A66:AN66"/>
    <mergeCell ref="D141:F141"/>
    <mergeCell ref="G141:J141"/>
    <mergeCell ref="A67:AN67"/>
    <mergeCell ref="A68:AN68"/>
    <mergeCell ref="A70:C70"/>
    <mergeCell ref="S70:S71"/>
    <mergeCell ref="T70:T71"/>
    <mergeCell ref="U70:U71"/>
    <mergeCell ref="V70:V71"/>
    <mergeCell ref="A71:C71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B1">
      <selection activeCell="M15" sqref="M15"/>
    </sheetView>
  </sheetViews>
  <sheetFormatPr defaultColWidth="9.8515625" defaultRowHeight="12.75"/>
  <cols>
    <col min="1" max="1" width="13.140625" style="52" hidden="1" customWidth="1"/>
    <col min="2" max="2" width="8.00390625" style="52" customWidth="1"/>
    <col min="3" max="3" width="6.7109375" style="143" bestFit="1" customWidth="1"/>
    <col min="4" max="4" width="9.28125" style="143" bestFit="1" customWidth="1"/>
    <col min="5" max="5" width="7.28125" style="143" bestFit="1" customWidth="1"/>
    <col min="6" max="6" width="8.7109375" style="143" bestFit="1" customWidth="1"/>
    <col min="7" max="7" width="8.8515625" style="143" bestFit="1" customWidth="1"/>
    <col min="8" max="8" width="7.421875" style="143" bestFit="1" customWidth="1"/>
    <col min="9" max="9" width="8.140625" style="143" bestFit="1" customWidth="1"/>
    <col min="10" max="10" width="6.140625" style="143" bestFit="1" customWidth="1"/>
    <col min="11" max="14" width="5.421875" style="143" bestFit="1" customWidth="1"/>
    <col min="15" max="15" width="7.421875" style="52" bestFit="1" customWidth="1"/>
    <col min="16" max="16384" width="9.421875" style="143" customWidth="1"/>
  </cols>
  <sheetData>
    <row r="1" spans="1:15" ht="12.75">
      <c r="A1" s="1532" t="s">
        <v>532</v>
      </c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  <c r="N1" s="1532"/>
      <c r="O1" s="1532"/>
    </row>
    <row r="2" spans="1:16" ht="15.75">
      <c r="A2" s="1782" t="s">
        <v>170</v>
      </c>
      <c r="B2" s="1782"/>
      <c r="C2" s="1782"/>
      <c r="D2" s="1782"/>
      <c r="E2" s="1782"/>
      <c r="F2" s="1782"/>
      <c r="G2" s="1782"/>
      <c r="H2" s="1782"/>
      <c r="I2" s="1782"/>
      <c r="J2" s="1782"/>
      <c r="K2" s="1782"/>
      <c r="L2" s="1782"/>
      <c r="M2" s="1782"/>
      <c r="N2" s="1782"/>
      <c r="O2" s="1782"/>
      <c r="P2" s="221"/>
    </row>
    <row r="3" spans="4:6" ht="12.75" hidden="1">
      <c r="D3" s="209"/>
      <c r="E3" s="209"/>
      <c r="F3" s="209"/>
    </row>
    <row r="4" spans="12:15" ht="13.5" thickBot="1">
      <c r="L4" s="209"/>
      <c r="O4" s="894" t="s">
        <v>1874</v>
      </c>
    </row>
    <row r="5" spans="1:15" s="52" customFormat="1" ht="23.25" customHeight="1" thickTop="1">
      <c r="A5" s="1797" t="s">
        <v>171</v>
      </c>
      <c r="B5" s="895"/>
      <c r="C5" s="1799" t="s">
        <v>1486</v>
      </c>
      <c r="D5" s="1799"/>
      <c r="E5" s="1799"/>
      <c r="F5" s="1799"/>
      <c r="G5" s="1799"/>
      <c r="H5" s="1799"/>
      <c r="I5" s="1799"/>
      <c r="J5" s="1799"/>
      <c r="K5" s="1799"/>
      <c r="L5" s="1799"/>
      <c r="M5" s="1799"/>
      <c r="N5" s="1800"/>
      <c r="O5" s="638" t="s">
        <v>1640</v>
      </c>
    </row>
    <row r="6" spans="1:15" s="52" customFormat="1" ht="23.25" customHeight="1">
      <c r="A6" s="1798"/>
      <c r="B6" s="896" t="s">
        <v>171</v>
      </c>
      <c r="C6" s="211" t="s">
        <v>37</v>
      </c>
      <c r="D6" s="211" t="s">
        <v>38</v>
      </c>
      <c r="E6" s="211" t="s">
        <v>39</v>
      </c>
      <c r="F6" s="211" t="s">
        <v>40</v>
      </c>
      <c r="G6" s="211" t="s">
        <v>41</v>
      </c>
      <c r="H6" s="211" t="s">
        <v>42</v>
      </c>
      <c r="I6" s="211" t="s">
        <v>43</v>
      </c>
      <c r="J6" s="211" t="s">
        <v>44</v>
      </c>
      <c r="K6" s="211" t="s">
        <v>45</v>
      </c>
      <c r="L6" s="211" t="s">
        <v>1411</v>
      </c>
      <c r="M6" s="211" t="s">
        <v>1412</v>
      </c>
      <c r="N6" s="1551" t="s">
        <v>1413</v>
      </c>
      <c r="O6" s="634" t="s">
        <v>1270</v>
      </c>
    </row>
    <row r="7" spans="1:15" ht="23.25" customHeight="1">
      <c r="A7" s="212" t="s">
        <v>172</v>
      </c>
      <c r="B7" s="897" t="s">
        <v>173</v>
      </c>
      <c r="C7" s="213">
        <v>8.43</v>
      </c>
      <c r="D7" s="213">
        <v>8.78</v>
      </c>
      <c r="E7" s="213">
        <v>8.84</v>
      </c>
      <c r="F7" s="213">
        <v>8.7</v>
      </c>
      <c r="G7" s="213">
        <v>8.82</v>
      </c>
      <c r="H7" s="213">
        <v>8.93</v>
      </c>
      <c r="I7" s="213">
        <v>9.33</v>
      </c>
      <c r="J7" s="213">
        <v>9.56</v>
      </c>
      <c r="K7" s="213">
        <v>9.6</v>
      </c>
      <c r="L7" s="213">
        <v>9.64</v>
      </c>
      <c r="M7" s="213">
        <v>9.59</v>
      </c>
      <c r="N7" s="227">
        <v>9.64</v>
      </c>
      <c r="O7" s="898">
        <v>9.24</v>
      </c>
    </row>
    <row r="8" spans="1:15" ht="23.25" customHeight="1">
      <c r="A8" s="212" t="s">
        <v>174</v>
      </c>
      <c r="B8" s="897" t="s">
        <v>175</v>
      </c>
      <c r="C8" s="213">
        <v>10.17</v>
      </c>
      <c r="D8" s="213">
        <v>10.45</v>
      </c>
      <c r="E8" s="213">
        <v>12.17</v>
      </c>
      <c r="F8" s="213">
        <v>11.68</v>
      </c>
      <c r="G8" s="213">
        <v>12.03</v>
      </c>
      <c r="H8" s="213">
        <v>12.36</v>
      </c>
      <c r="I8" s="213">
        <v>12.57</v>
      </c>
      <c r="J8" s="213">
        <v>12.43</v>
      </c>
      <c r="K8" s="213">
        <v>11.3</v>
      </c>
      <c r="L8" s="213">
        <v>9.56</v>
      </c>
      <c r="M8" s="213">
        <v>11.28</v>
      </c>
      <c r="N8" s="227">
        <v>11.92</v>
      </c>
      <c r="O8" s="899">
        <v>11.34</v>
      </c>
    </row>
    <row r="9" spans="1:15" ht="23.25" customHeight="1">
      <c r="A9" s="212" t="s">
        <v>176</v>
      </c>
      <c r="B9" s="897" t="s">
        <v>177</v>
      </c>
      <c r="C9" s="213">
        <v>8.49</v>
      </c>
      <c r="D9" s="213">
        <v>5.94</v>
      </c>
      <c r="E9" s="213">
        <v>7.24</v>
      </c>
      <c r="F9" s="213">
        <v>8.74</v>
      </c>
      <c r="G9" s="213">
        <v>6.05</v>
      </c>
      <c r="H9" s="213">
        <v>3.93</v>
      </c>
      <c r="I9" s="213">
        <v>7.57</v>
      </c>
      <c r="J9" s="213">
        <v>7.56</v>
      </c>
      <c r="K9" s="213">
        <v>6.38</v>
      </c>
      <c r="L9" s="213">
        <v>4.93</v>
      </c>
      <c r="M9" s="213">
        <v>5.31</v>
      </c>
      <c r="N9" s="227">
        <v>6.01</v>
      </c>
      <c r="O9" s="899">
        <v>6.5</v>
      </c>
    </row>
    <row r="10" spans="1:15" ht="23.25" customHeight="1">
      <c r="A10" s="212" t="s">
        <v>178</v>
      </c>
      <c r="B10" s="897" t="s">
        <v>179</v>
      </c>
      <c r="C10" s="213">
        <v>6.36</v>
      </c>
      <c r="D10" s="213">
        <v>6.26</v>
      </c>
      <c r="E10" s="213">
        <v>6.54</v>
      </c>
      <c r="F10" s="213">
        <v>7.02</v>
      </c>
      <c r="G10" s="213">
        <v>6.91</v>
      </c>
      <c r="H10" s="213">
        <v>6.99</v>
      </c>
      <c r="I10" s="213">
        <v>7.38</v>
      </c>
      <c r="J10" s="213">
        <v>7.97</v>
      </c>
      <c r="K10" s="213">
        <v>8.12</v>
      </c>
      <c r="L10" s="213">
        <v>7.94</v>
      </c>
      <c r="M10" s="213">
        <v>7.89</v>
      </c>
      <c r="N10" s="227">
        <v>8.33</v>
      </c>
      <c r="O10" s="899">
        <v>7.35</v>
      </c>
    </row>
    <row r="11" spans="1:15" ht="23.25" customHeight="1">
      <c r="A11" s="212" t="s">
        <v>180</v>
      </c>
      <c r="B11" s="897" t="s">
        <v>181</v>
      </c>
      <c r="C11" s="213">
        <v>8.34</v>
      </c>
      <c r="D11" s="213">
        <v>8.61</v>
      </c>
      <c r="E11" s="213">
        <v>8.78</v>
      </c>
      <c r="F11" s="213">
        <v>9.14</v>
      </c>
      <c r="G11" s="213">
        <v>9.69</v>
      </c>
      <c r="H11" s="213">
        <v>11.83</v>
      </c>
      <c r="I11" s="213">
        <v>12.68</v>
      </c>
      <c r="J11" s="213">
        <v>12.21</v>
      </c>
      <c r="K11" s="213">
        <v>10.93</v>
      </c>
      <c r="L11" s="213">
        <v>12.7</v>
      </c>
      <c r="M11" s="213">
        <v>12.88</v>
      </c>
      <c r="N11" s="227">
        <v>12.66</v>
      </c>
      <c r="O11" s="899">
        <v>10.93</v>
      </c>
    </row>
    <row r="12" spans="1:15" ht="23.25" customHeight="1">
      <c r="A12" s="212" t="s">
        <v>182</v>
      </c>
      <c r="B12" s="897" t="s">
        <v>183</v>
      </c>
      <c r="C12" s="213">
        <v>12.180580266567938</v>
      </c>
      <c r="D12" s="213">
        <v>11.753995135135135</v>
      </c>
      <c r="E12" s="213">
        <v>11.43</v>
      </c>
      <c r="F12" s="213">
        <v>11.62647106257875</v>
      </c>
      <c r="G12" s="213">
        <v>11.507426486486487</v>
      </c>
      <c r="H12" s="213">
        <v>11.47</v>
      </c>
      <c r="I12" s="213">
        <v>11.624515713784637</v>
      </c>
      <c r="J12" s="213">
        <v>10.994226486486486</v>
      </c>
      <c r="K12" s="213">
        <v>9.76545743647647</v>
      </c>
      <c r="L12" s="213">
        <v>8.51255915744377</v>
      </c>
      <c r="M12" s="213">
        <v>6.032429189189189</v>
      </c>
      <c r="N12" s="227">
        <v>5.6191894558599635</v>
      </c>
      <c r="O12" s="899">
        <v>10.22055196436712</v>
      </c>
    </row>
    <row r="13" spans="1:15" ht="23.25" customHeight="1">
      <c r="A13" s="212" t="s">
        <v>184</v>
      </c>
      <c r="B13" s="897" t="s">
        <v>185</v>
      </c>
      <c r="C13" s="213">
        <v>4.868429567408652</v>
      </c>
      <c r="D13" s="213">
        <v>3.3598782967250815</v>
      </c>
      <c r="E13" s="213">
        <v>3.8128924099661266</v>
      </c>
      <c r="F13" s="213">
        <v>3.358146871062578</v>
      </c>
      <c r="G13" s="213">
        <v>2.630800540540541</v>
      </c>
      <c r="H13" s="213">
        <v>2.7138949166740067</v>
      </c>
      <c r="I13" s="213">
        <v>3.9024395212095753</v>
      </c>
      <c r="J13" s="213">
        <v>4.0046837837837845</v>
      </c>
      <c r="K13" s="213">
        <v>4.168231948270435</v>
      </c>
      <c r="L13" s="213">
        <v>3.4432686832740216</v>
      </c>
      <c r="M13" s="213">
        <v>3.2424281081081077</v>
      </c>
      <c r="N13" s="227">
        <v>2.8717697704892062</v>
      </c>
      <c r="O13" s="899">
        <v>3.5174291324677225</v>
      </c>
    </row>
    <row r="14" spans="1:15" ht="23.25" customHeight="1">
      <c r="A14" s="212" t="s">
        <v>186</v>
      </c>
      <c r="B14" s="897" t="s">
        <v>187</v>
      </c>
      <c r="C14" s="213">
        <v>1.6129035699286014</v>
      </c>
      <c r="D14" s="213">
        <v>0.89907419712949</v>
      </c>
      <c r="E14" s="213">
        <v>0.846207755463706</v>
      </c>
      <c r="F14" s="213">
        <v>2.879197306069458</v>
      </c>
      <c r="G14" s="213">
        <v>3.2362716517326144</v>
      </c>
      <c r="H14" s="213">
        <v>3.288953117353205</v>
      </c>
      <c r="I14" s="213">
        <v>1.6134097188476224</v>
      </c>
      <c r="J14" s="213">
        <v>1.2147113333333335</v>
      </c>
      <c r="K14" s="213">
        <v>2.1575733145895724</v>
      </c>
      <c r="L14" s="213">
        <v>3.090519992960225</v>
      </c>
      <c r="M14" s="213">
        <v>3.3535156756756757</v>
      </c>
      <c r="N14" s="227">
        <v>3.3197895928330032</v>
      </c>
      <c r="O14" s="899">
        <v>2.3316103563160104</v>
      </c>
    </row>
    <row r="15" spans="1:15" ht="23.25" customHeight="1">
      <c r="A15" s="212" t="s">
        <v>188</v>
      </c>
      <c r="B15" s="897" t="s">
        <v>189</v>
      </c>
      <c r="C15" s="213">
        <v>3.3968185352308224</v>
      </c>
      <c r="D15" s="213">
        <v>2.895359281579573</v>
      </c>
      <c r="E15" s="213">
        <v>3.4084731132075468</v>
      </c>
      <c r="F15" s="213">
        <v>4.093331220329517</v>
      </c>
      <c r="G15" s="213">
        <v>3.994682751045284</v>
      </c>
      <c r="H15" s="213">
        <v>4.440908264329805</v>
      </c>
      <c r="I15" s="213">
        <v>5.164051891704268</v>
      </c>
      <c r="J15" s="213">
        <v>5.596070322580646</v>
      </c>
      <c r="K15" s="213">
        <v>5.456351824840063</v>
      </c>
      <c r="L15" s="213">
        <v>5.726184461067665</v>
      </c>
      <c r="M15" s="213">
        <v>5.46250458618313</v>
      </c>
      <c r="N15" s="227">
        <v>5.360435168115558</v>
      </c>
      <c r="O15" s="899">
        <v>4.662800140488818</v>
      </c>
    </row>
    <row r="16" spans="1:15" ht="23.25" customHeight="1">
      <c r="A16" s="212" t="s">
        <v>190</v>
      </c>
      <c r="B16" s="897" t="s">
        <v>191</v>
      </c>
      <c r="C16" s="213">
        <v>5.425047309961818</v>
      </c>
      <c r="D16" s="213">
        <v>5.222550591166958</v>
      </c>
      <c r="E16" s="213">
        <v>4.872020754716981</v>
      </c>
      <c r="F16" s="213">
        <v>5.242749264705882</v>
      </c>
      <c r="G16" s="213">
        <v>5.304209852404553</v>
      </c>
      <c r="H16" s="213">
        <v>5.26434765889847</v>
      </c>
      <c r="I16" s="213">
        <v>5.170746858729607</v>
      </c>
      <c r="J16" s="213">
        <v>4.551349535702849</v>
      </c>
      <c r="K16" s="213">
        <v>3.871767249497724</v>
      </c>
      <c r="L16" s="213">
        <v>4.674502013189865</v>
      </c>
      <c r="M16" s="213">
        <v>4.940809824561403</v>
      </c>
      <c r="N16" s="227">
        <v>4.9510305534645385</v>
      </c>
      <c r="O16" s="899">
        <v>4.9643167763801666</v>
      </c>
    </row>
    <row r="17" spans="1:15" ht="23.25" customHeight="1">
      <c r="A17" s="212" t="s">
        <v>192</v>
      </c>
      <c r="B17" s="897" t="s">
        <v>193</v>
      </c>
      <c r="C17" s="213">
        <v>4.775216950572465</v>
      </c>
      <c r="D17" s="213">
        <v>3.77765162028212</v>
      </c>
      <c r="E17" s="213">
        <v>4.663893382237086</v>
      </c>
      <c r="F17" s="213">
        <v>4.9555454448777025</v>
      </c>
      <c r="G17" s="213">
        <v>4.953859860574043</v>
      </c>
      <c r="H17" s="213">
        <v>4.846119482616302</v>
      </c>
      <c r="I17" s="213">
        <v>5.187522395978776</v>
      </c>
      <c r="J17" s="213">
        <v>5.385691068024617</v>
      </c>
      <c r="K17" s="213">
        <v>5.052342023311288</v>
      </c>
      <c r="L17" s="213">
        <v>4.859117983803406</v>
      </c>
      <c r="M17" s="213">
        <v>4.519417635205055</v>
      </c>
      <c r="N17" s="227">
        <v>3.780621060673431</v>
      </c>
      <c r="O17" s="899">
        <v>4.708875790310837</v>
      </c>
    </row>
    <row r="18" spans="1:16" ht="23.25" customHeight="1">
      <c r="A18" s="212" t="s">
        <v>194</v>
      </c>
      <c r="B18" s="897" t="s">
        <v>195</v>
      </c>
      <c r="C18" s="213">
        <v>3.41748440269408</v>
      </c>
      <c r="D18" s="213">
        <v>3.4932778280050107</v>
      </c>
      <c r="E18" s="213">
        <v>3.5961985600462625</v>
      </c>
      <c r="F18" s="213">
        <v>4.02602993577213</v>
      </c>
      <c r="G18" s="213">
        <v>3.7520925058548005</v>
      </c>
      <c r="H18" s="213">
        <v>4.10236892545691</v>
      </c>
      <c r="I18" s="213">
        <v>4.0122495923431405</v>
      </c>
      <c r="J18" s="213">
        <v>3.906800049016938</v>
      </c>
      <c r="K18" s="213">
        <v>4.055525032860332</v>
      </c>
      <c r="L18" s="213">
        <v>2.911661630829377</v>
      </c>
      <c r="M18" s="213">
        <v>1.6678396383639233</v>
      </c>
      <c r="N18" s="227">
        <v>2.9805422437758247</v>
      </c>
      <c r="O18" s="899">
        <v>3.4814174393084554</v>
      </c>
      <c r="P18" s="900"/>
    </row>
    <row r="19" spans="1:15" ht="23.25" customHeight="1">
      <c r="A19" s="214" t="s">
        <v>196</v>
      </c>
      <c r="B19" s="901" t="s">
        <v>47</v>
      </c>
      <c r="C19" s="213">
        <v>4.027662566465792</v>
      </c>
      <c r="D19" s="213">
        <v>3.6609049773755653</v>
      </c>
      <c r="E19" s="213">
        <v>3.701351713395639</v>
      </c>
      <c r="F19" s="213">
        <v>3.676631343283582</v>
      </c>
      <c r="G19" s="213">
        <v>3.850785333333333</v>
      </c>
      <c r="H19" s="213">
        <v>3.9490213213213217</v>
      </c>
      <c r="I19" s="213">
        <v>3.940556451612903</v>
      </c>
      <c r="J19" s="213">
        <v>3.8080159420289847</v>
      </c>
      <c r="K19" s="213">
        <v>1.6973710622710623</v>
      </c>
      <c r="L19" s="213">
        <v>0.7020408450704225</v>
      </c>
      <c r="M19" s="213">
        <v>0.8240442028985507</v>
      </c>
      <c r="N19" s="227">
        <v>1.4706548192771083</v>
      </c>
      <c r="O19" s="899">
        <v>2.929587760230834</v>
      </c>
    </row>
    <row r="20" spans="1:16" ht="23.25" customHeight="1">
      <c r="A20" s="212" t="s">
        <v>197</v>
      </c>
      <c r="B20" s="897" t="s">
        <v>1675</v>
      </c>
      <c r="C20" s="213">
        <v>0.6176727272727273</v>
      </c>
      <c r="D20" s="213">
        <v>0.629863076923077</v>
      </c>
      <c r="E20" s="213">
        <v>1.3400342756183745</v>
      </c>
      <c r="F20" s="213">
        <v>1.9721844155844157</v>
      </c>
      <c r="G20" s="213">
        <v>2.401290153846154</v>
      </c>
      <c r="H20" s="213">
        <v>2.080350530035336</v>
      </c>
      <c r="I20" s="213">
        <v>2.3784652173913043</v>
      </c>
      <c r="J20" s="213">
        <v>2.9391873188405797</v>
      </c>
      <c r="K20" s="213">
        <v>3.109814156626506</v>
      </c>
      <c r="L20" s="213">
        <v>3.6963909090909097</v>
      </c>
      <c r="M20" s="213">
        <v>3.8208818461538465</v>
      </c>
      <c r="N20" s="227">
        <v>3.939815901060071</v>
      </c>
      <c r="O20" s="899">
        <v>2.4576696244599545</v>
      </c>
      <c r="P20" s="900"/>
    </row>
    <row r="21" spans="1:15" ht="23.25" customHeight="1">
      <c r="A21" s="215" t="s">
        <v>198</v>
      </c>
      <c r="B21" s="902" t="s">
        <v>723</v>
      </c>
      <c r="C21" s="213">
        <v>2.2590185714285718</v>
      </c>
      <c r="D21" s="213">
        <v>3.3845412060301507</v>
      </c>
      <c r="E21" s="213">
        <v>3.102005803571429</v>
      </c>
      <c r="F21" s="213">
        <v>2.687988475836431</v>
      </c>
      <c r="G21" s="213">
        <v>2.1998130653266332</v>
      </c>
      <c r="H21" s="213">
        <v>2.4648049469964666</v>
      </c>
      <c r="I21" s="213">
        <v>2.2032</v>
      </c>
      <c r="J21" s="213">
        <v>2.651</v>
      </c>
      <c r="K21" s="213">
        <v>2.8861</v>
      </c>
      <c r="L21" s="213">
        <v>3.6293</v>
      </c>
      <c r="M21" s="213">
        <v>3.3082</v>
      </c>
      <c r="N21" s="227">
        <v>3.2485</v>
      </c>
      <c r="O21" s="899">
        <v>2.8427</v>
      </c>
    </row>
    <row r="22" spans="1:15" s="219" customFormat="1" ht="23.25" customHeight="1">
      <c r="A22" s="216" t="s">
        <v>198</v>
      </c>
      <c r="B22" s="903" t="s">
        <v>724</v>
      </c>
      <c r="C22" s="217">
        <v>2.9887</v>
      </c>
      <c r="D22" s="213">
        <v>2.7829</v>
      </c>
      <c r="E22" s="213">
        <v>2.5369</v>
      </c>
      <c r="F22" s="213">
        <v>2.1101</v>
      </c>
      <c r="G22" s="213">
        <v>1.9827</v>
      </c>
      <c r="H22" s="213">
        <v>2.6703</v>
      </c>
      <c r="I22" s="213">
        <v>2.5963603174603174</v>
      </c>
      <c r="J22" s="213">
        <v>2.3605678095238094</v>
      </c>
      <c r="K22" s="213">
        <v>1.8496</v>
      </c>
      <c r="L22" s="213">
        <v>2.4269</v>
      </c>
      <c r="M22" s="213">
        <v>2.1681</v>
      </c>
      <c r="N22" s="218">
        <v>2.7651367875647668</v>
      </c>
      <c r="O22" s="904">
        <v>2.4216334168057867</v>
      </c>
    </row>
    <row r="23" spans="1:15" s="221" customFormat="1" ht="23.25" customHeight="1">
      <c r="A23" s="220" t="s">
        <v>198</v>
      </c>
      <c r="B23" s="903" t="s">
        <v>1500</v>
      </c>
      <c r="C23" s="217">
        <v>4.2514</v>
      </c>
      <c r="D23" s="213">
        <v>2.1419</v>
      </c>
      <c r="E23" s="365">
        <v>2.3486</v>
      </c>
      <c r="F23" s="365">
        <v>3.0267</v>
      </c>
      <c r="G23" s="365">
        <v>3.5927</v>
      </c>
      <c r="H23" s="365">
        <v>3.8637</v>
      </c>
      <c r="I23" s="213">
        <v>5.7924</v>
      </c>
      <c r="J23" s="213">
        <v>5.5404</v>
      </c>
      <c r="K23" s="213">
        <v>4.0699</v>
      </c>
      <c r="L23" s="213">
        <v>5.32</v>
      </c>
      <c r="M23" s="213">
        <v>5.41</v>
      </c>
      <c r="N23" s="218">
        <v>5.13</v>
      </c>
      <c r="O23" s="904">
        <v>4.22</v>
      </c>
    </row>
    <row r="24" spans="2:15" ht="23.25" customHeight="1">
      <c r="B24" s="903" t="s">
        <v>1509</v>
      </c>
      <c r="C24" s="213">
        <v>5.17</v>
      </c>
      <c r="D24" s="213">
        <v>3.73</v>
      </c>
      <c r="E24" s="286">
        <v>6.08</v>
      </c>
      <c r="F24" s="286">
        <v>5.55</v>
      </c>
      <c r="G24" s="286">
        <v>4.72</v>
      </c>
      <c r="H24" s="286">
        <v>4.32</v>
      </c>
      <c r="I24" s="286">
        <v>6.64</v>
      </c>
      <c r="J24" s="286">
        <v>6.83</v>
      </c>
      <c r="K24" s="286">
        <v>5.98</v>
      </c>
      <c r="L24" s="286">
        <v>6.73</v>
      </c>
      <c r="M24" s="392">
        <v>6</v>
      </c>
      <c r="N24" s="607">
        <v>6.8</v>
      </c>
      <c r="O24" s="904">
        <v>5.83</v>
      </c>
    </row>
    <row r="25" spans="2:15" ht="23.25" customHeight="1">
      <c r="B25" s="901" t="s">
        <v>31</v>
      </c>
      <c r="C25" s="392">
        <v>1.77</v>
      </c>
      <c r="D25" s="392">
        <v>2.4136</v>
      </c>
      <c r="E25" s="392">
        <v>2.7298</v>
      </c>
      <c r="F25" s="392">
        <v>4.6669</v>
      </c>
      <c r="G25" s="392">
        <v>6.3535</v>
      </c>
      <c r="H25" s="392">
        <v>8.7424</v>
      </c>
      <c r="I25" s="392">
        <v>9.0115</v>
      </c>
      <c r="J25" s="392">
        <v>7.7876</v>
      </c>
      <c r="K25" s="392">
        <v>7.346</v>
      </c>
      <c r="L25" s="392">
        <v>7.4127</v>
      </c>
      <c r="M25" s="392">
        <v>6.7726</v>
      </c>
      <c r="N25" s="1317">
        <v>8.13</v>
      </c>
      <c r="O25" s="904">
        <v>6.5</v>
      </c>
    </row>
    <row r="26" spans="2:15" ht="23.25" customHeight="1" thickBot="1">
      <c r="B26" s="905" t="s">
        <v>1686</v>
      </c>
      <c r="C26" s="1434">
        <v>3.8064</v>
      </c>
      <c r="D26" s="1435">
        <v>3.77</v>
      </c>
      <c r="E26" s="1435">
        <v>5.63</v>
      </c>
      <c r="F26" s="1435">
        <v>7.73</v>
      </c>
      <c r="G26" s="1435">
        <v>6.8209</v>
      </c>
      <c r="H26" s="1435">
        <v>8.21</v>
      </c>
      <c r="I26" s="1435">
        <v>7.776</v>
      </c>
      <c r="J26" s="1435">
        <v>8.0924</v>
      </c>
      <c r="K26" s="1435">
        <v>9.06</v>
      </c>
      <c r="L26" s="1435">
        <v>9</v>
      </c>
      <c r="M26" s="1435">
        <v>8.34</v>
      </c>
      <c r="N26" s="1435">
        <v>8.5157</v>
      </c>
      <c r="O26" s="1436">
        <v>7.41387</v>
      </c>
    </row>
    <row r="27" ht="13.5" thickTop="1"/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B1">
      <selection activeCell="N6" sqref="N6"/>
    </sheetView>
  </sheetViews>
  <sheetFormatPr defaultColWidth="9.8515625" defaultRowHeight="12.75"/>
  <cols>
    <col min="1" max="1" width="9.28125" style="366" hidden="1" customWidth="1"/>
    <col min="2" max="2" width="7.8515625" style="366" customWidth="1"/>
    <col min="3" max="3" width="6.7109375" style="367" bestFit="1" customWidth="1"/>
    <col min="4" max="4" width="9.28125" style="367" bestFit="1" customWidth="1"/>
    <col min="5" max="5" width="7.28125" style="367" bestFit="1" customWidth="1"/>
    <col min="6" max="6" width="8.7109375" style="367" bestFit="1" customWidth="1"/>
    <col min="7" max="7" width="8.8515625" style="367" bestFit="1" customWidth="1"/>
    <col min="8" max="8" width="7.421875" style="367" bestFit="1" customWidth="1"/>
    <col min="9" max="9" width="8.140625" style="367" bestFit="1" customWidth="1"/>
    <col min="10" max="10" width="6.140625" style="367" bestFit="1" customWidth="1"/>
    <col min="11" max="11" width="5.421875" style="367" bestFit="1" customWidth="1"/>
    <col min="12" max="12" width="4.57421875" style="367" bestFit="1" customWidth="1"/>
    <col min="13" max="14" width="5.140625" style="367" bestFit="1" customWidth="1"/>
    <col min="15" max="15" width="8.00390625" style="366" customWidth="1"/>
    <col min="16" max="16384" width="9.421875" style="367" customWidth="1"/>
  </cols>
  <sheetData>
    <row r="1" spans="1:15" ht="12.75">
      <c r="A1" s="1532" t="s">
        <v>1875</v>
      </c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  <c r="N1" s="1532"/>
      <c r="O1" s="1532"/>
    </row>
    <row r="2" spans="1:16" ht="15.75">
      <c r="A2" s="1782" t="s">
        <v>199</v>
      </c>
      <c r="B2" s="1782"/>
      <c r="C2" s="1782"/>
      <c r="D2" s="1782"/>
      <c r="E2" s="1782"/>
      <c r="F2" s="1782"/>
      <c r="G2" s="1782"/>
      <c r="H2" s="1782"/>
      <c r="I2" s="1782"/>
      <c r="J2" s="1782"/>
      <c r="K2" s="1782"/>
      <c r="L2" s="1782"/>
      <c r="M2" s="1782"/>
      <c r="N2" s="1782"/>
      <c r="O2" s="1782"/>
      <c r="P2" s="906"/>
    </row>
    <row r="3" spans="1:15" ht="12.75" hidden="1">
      <c r="A3" s="52"/>
      <c r="B3" s="52"/>
      <c r="C3" s="143"/>
      <c r="D3" s="209"/>
      <c r="E3" s="209"/>
      <c r="F3" s="209"/>
      <c r="G3" s="143"/>
      <c r="H3" s="143"/>
      <c r="I3" s="143"/>
      <c r="J3" s="143"/>
      <c r="K3" s="143"/>
      <c r="L3" s="143"/>
      <c r="M3" s="143"/>
      <c r="N3" s="143"/>
      <c r="O3" s="52"/>
    </row>
    <row r="4" spans="1:15" ht="13.5" thickBot="1">
      <c r="A4" s="52"/>
      <c r="B4" s="52"/>
      <c r="C4" s="143"/>
      <c r="D4" s="143"/>
      <c r="E4" s="143"/>
      <c r="F4" s="143"/>
      <c r="G4" s="143"/>
      <c r="H4" s="143"/>
      <c r="I4" s="143"/>
      <c r="J4" s="143"/>
      <c r="K4" s="143"/>
      <c r="L4" s="209"/>
      <c r="M4" s="143"/>
      <c r="N4" s="143"/>
      <c r="O4" s="894" t="s">
        <v>1874</v>
      </c>
    </row>
    <row r="5" spans="1:15" s="366" customFormat="1" ht="21" customHeight="1" thickTop="1">
      <c r="A5" s="1801" t="s">
        <v>171</v>
      </c>
      <c r="B5" s="1803" t="s">
        <v>171</v>
      </c>
      <c r="C5" s="1805" t="s">
        <v>1486</v>
      </c>
      <c r="D5" s="1799"/>
      <c r="E5" s="1799"/>
      <c r="F5" s="1799"/>
      <c r="G5" s="1799"/>
      <c r="H5" s="1799"/>
      <c r="I5" s="1799"/>
      <c r="J5" s="1799"/>
      <c r="K5" s="1799"/>
      <c r="L5" s="1799"/>
      <c r="M5" s="1799"/>
      <c r="N5" s="1800"/>
      <c r="O5" s="638" t="s">
        <v>1640</v>
      </c>
    </row>
    <row r="6" spans="1:15" s="366" customFormat="1" ht="21" customHeight="1">
      <c r="A6" s="1802"/>
      <c r="B6" s="1804"/>
      <c r="C6" s="222" t="s">
        <v>37</v>
      </c>
      <c r="D6" s="222" t="s">
        <v>38</v>
      </c>
      <c r="E6" s="222" t="s">
        <v>39</v>
      </c>
      <c r="F6" s="222" t="s">
        <v>40</v>
      </c>
      <c r="G6" s="222" t="s">
        <v>41</v>
      </c>
      <c r="H6" s="222" t="s">
        <v>42</v>
      </c>
      <c r="I6" s="222" t="s">
        <v>43</v>
      </c>
      <c r="J6" s="222" t="s">
        <v>44</v>
      </c>
      <c r="K6" s="222" t="s">
        <v>45</v>
      </c>
      <c r="L6" s="222" t="s">
        <v>1411</v>
      </c>
      <c r="M6" s="222" t="s">
        <v>1412</v>
      </c>
      <c r="N6" s="1550" t="s">
        <v>1413</v>
      </c>
      <c r="O6" s="634" t="s">
        <v>1270</v>
      </c>
    </row>
    <row r="7" spans="1:15" ht="21" customHeight="1">
      <c r="A7" s="223" t="s">
        <v>182</v>
      </c>
      <c r="B7" s="897" t="s">
        <v>183</v>
      </c>
      <c r="C7" s="224" t="s">
        <v>1636</v>
      </c>
      <c r="D7" s="225" t="s">
        <v>1636</v>
      </c>
      <c r="E7" s="225" t="s">
        <v>1636</v>
      </c>
      <c r="F7" s="225" t="s">
        <v>1636</v>
      </c>
      <c r="G7" s="225" t="s">
        <v>1636</v>
      </c>
      <c r="H7" s="213">
        <v>11.9631</v>
      </c>
      <c r="I7" s="225" t="s">
        <v>1636</v>
      </c>
      <c r="J7" s="225" t="s">
        <v>1636</v>
      </c>
      <c r="K7" s="213">
        <v>10.5283</v>
      </c>
      <c r="L7" s="225" t="s">
        <v>1636</v>
      </c>
      <c r="M7" s="213">
        <v>8.9766</v>
      </c>
      <c r="N7" s="226" t="s">
        <v>1636</v>
      </c>
      <c r="O7" s="907">
        <v>10.344</v>
      </c>
    </row>
    <row r="8" spans="1:15" ht="21" customHeight="1">
      <c r="A8" s="223" t="s">
        <v>184</v>
      </c>
      <c r="B8" s="897" t="s">
        <v>185</v>
      </c>
      <c r="C8" s="224" t="s">
        <v>1636</v>
      </c>
      <c r="D8" s="225" t="s">
        <v>1636</v>
      </c>
      <c r="E8" s="225" t="s">
        <v>1636</v>
      </c>
      <c r="F8" s="225" t="s">
        <v>1636</v>
      </c>
      <c r="G8" s="225" t="s">
        <v>1636</v>
      </c>
      <c r="H8" s="213">
        <v>6.3049</v>
      </c>
      <c r="I8" s="225" t="s">
        <v>1636</v>
      </c>
      <c r="J8" s="225" t="s">
        <v>1636</v>
      </c>
      <c r="K8" s="213">
        <v>7.2517</v>
      </c>
      <c r="L8" s="225" t="s">
        <v>1636</v>
      </c>
      <c r="M8" s="213">
        <v>6.9928</v>
      </c>
      <c r="N8" s="226" t="s">
        <v>1636</v>
      </c>
      <c r="O8" s="907">
        <v>6.8624</v>
      </c>
    </row>
    <row r="9" spans="1:15" ht="21" customHeight="1">
      <c r="A9" s="223" t="s">
        <v>186</v>
      </c>
      <c r="B9" s="897" t="s">
        <v>187</v>
      </c>
      <c r="C9" s="224" t="s">
        <v>1636</v>
      </c>
      <c r="D9" s="225" t="s">
        <v>1636</v>
      </c>
      <c r="E9" s="225" t="s">
        <v>1636</v>
      </c>
      <c r="F9" s="225" t="s">
        <v>1636</v>
      </c>
      <c r="G9" s="225" t="s">
        <v>1636</v>
      </c>
      <c r="H9" s="225" t="s">
        <v>1636</v>
      </c>
      <c r="I9" s="225" t="s">
        <v>1636</v>
      </c>
      <c r="J9" s="225" t="s">
        <v>1636</v>
      </c>
      <c r="K9" s="213">
        <v>4.9129</v>
      </c>
      <c r="L9" s="213">
        <v>5.424</v>
      </c>
      <c r="M9" s="213">
        <v>5.3116</v>
      </c>
      <c r="N9" s="226" t="s">
        <v>1636</v>
      </c>
      <c r="O9" s="907">
        <v>5.1282</v>
      </c>
    </row>
    <row r="10" spans="1:15" ht="21" customHeight="1">
      <c r="A10" s="223" t="s">
        <v>188</v>
      </c>
      <c r="B10" s="897" t="s">
        <v>189</v>
      </c>
      <c r="C10" s="224" t="s">
        <v>1636</v>
      </c>
      <c r="D10" s="225" t="s">
        <v>1636</v>
      </c>
      <c r="E10" s="225" t="s">
        <v>1636</v>
      </c>
      <c r="F10" s="225" t="s">
        <v>1636</v>
      </c>
      <c r="G10" s="213">
        <v>5.6721</v>
      </c>
      <c r="H10" s="213">
        <v>5.5712</v>
      </c>
      <c r="I10" s="213">
        <v>6.0824</v>
      </c>
      <c r="J10" s="213">
        <v>7.2849</v>
      </c>
      <c r="K10" s="213">
        <v>6.142</v>
      </c>
      <c r="L10" s="225" t="s">
        <v>1636</v>
      </c>
      <c r="M10" s="225" t="s">
        <v>1636</v>
      </c>
      <c r="N10" s="226" t="s">
        <v>1636</v>
      </c>
      <c r="O10" s="907">
        <v>6.1565</v>
      </c>
    </row>
    <row r="11" spans="1:15" ht="21" customHeight="1">
      <c r="A11" s="223" t="s">
        <v>190</v>
      </c>
      <c r="B11" s="897" t="s">
        <v>191</v>
      </c>
      <c r="C11" s="224" t="s">
        <v>1636</v>
      </c>
      <c r="D11" s="225" t="s">
        <v>1636</v>
      </c>
      <c r="E11" s="225" t="s">
        <v>1636</v>
      </c>
      <c r="F11" s="225" t="s">
        <v>1636</v>
      </c>
      <c r="G11" s="213">
        <v>5.731</v>
      </c>
      <c r="H11" s="213">
        <v>5.4412</v>
      </c>
      <c r="I11" s="213">
        <v>5.4568</v>
      </c>
      <c r="J11" s="213">
        <v>5.113</v>
      </c>
      <c r="K11" s="213">
        <v>4.921</v>
      </c>
      <c r="L11" s="213">
        <v>5.2675</v>
      </c>
      <c r="M11" s="213">
        <v>5.5204</v>
      </c>
      <c r="N11" s="227">
        <v>5.6215</v>
      </c>
      <c r="O11" s="907">
        <v>5.2623</v>
      </c>
    </row>
    <row r="12" spans="1:15" ht="21" customHeight="1">
      <c r="A12" s="223" t="s">
        <v>192</v>
      </c>
      <c r="B12" s="897" t="s">
        <v>193</v>
      </c>
      <c r="C12" s="224" t="s">
        <v>1636</v>
      </c>
      <c r="D12" s="225" t="s">
        <v>1636</v>
      </c>
      <c r="E12" s="225" t="s">
        <v>1636</v>
      </c>
      <c r="F12" s="225" t="s">
        <v>1636</v>
      </c>
      <c r="G12" s="213">
        <v>5.5134</v>
      </c>
      <c r="H12" s="213">
        <v>5.1547</v>
      </c>
      <c r="I12" s="213">
        <v>5.6571</v>
      </c>
      <c r="J12" s="213">
        <v>5.5606</v>
      </c>
      <c r="K12" s="213">
        <v>5.1416</v>
      </c>
      <c r="L12" s="213">
        <v>5.04</v>
      </c>
      <c r="M12" s="213">
        <v>4.9911</v>
      </c>
      <c r="N12" s="227">
        <v>4.4332</v>
      </c>
      <c r="O12" s="907">
        <v>5.2011</v>
      </c>
    </row>
    <row r="13" spans="1:15" ht="21" customHeight="1">
      <c r="A13" s="223" t="s">
        <v>194</v>
      </c>
      <c r="B13" s="897" t="s">
        <v>195</v>
      </c>
      <c r="C13" s="224" t="s">
        <v>1636</v>
      </c>
      <c r="D13" s="225" t="s">
        <v>1636</v>
      </c>
      <c r="E13" s="225" t="s">
        <v>1636</v>
      </c>
      <c r="F13" s="225" t="s">
        <v>1636</v>
      </c>
      <c r="G13" s="213">
        <v>4.0799</v>
      </c>
      <c r="H13" s="213">
        <v>4.4582</v>
      </c>
      <c r="I13" s="213">
        <v>4.2217</v>
      </c>
      <c r="J13" s="213">
        <v>4.940833333333333</v>
      </c>
      <c r="K13" s="213">
        <v>5.125140609689712</v>
      </c>
      <c r="L13" s="213">
        <v>4.6283</v>
      </c>
      <c r="M13" s="213">
        <v>3.313868815443266</v>
      </c>
      <c r="N13" s="227">
        <v>4.928079080914116</v>
      </c>
      <c r="O13" s="907">
        <v>4.7107238804707094</v>
      </c>
    </row>
    <row r="14" spans="1:15" ht="21" customHeight="1">
      <c r="A14" s="223" t="s">
        <v>196</v>
      </c>
      <c r="B14" s="901" t="s">
        <v>47</v>
      </c>
      <c r="C14" s="217">
        <v>5.313810591133005</v>
      </c>
      <c r="D14" s="213">
        <v>5.181625</v>
      </c>
      <c r="E14" s="213">
        <v>5.297252284263959</v>
      </c>
      <c r="F14" s="213">
        <v>5.152060401853295</v>
      </c>
      <c r="G14" s="213">
        <v>5.120841242937853</v>
      </c>
      <c r="H14" s="213">
        <v>4.954478199052133</v>
      </c>
      <c r="I14" s="213">
        <v>4.7035</v>
      </c>
      <c r="J14" s="213">
        <v>4.042</v>
      </c>
      <c r="K14" s="213">
        <v>3.018677865612648</v>
      </c>
      <c r="L14" s="213">
        <v>2.652016149068323</v>
      </c>
      <c r="M14" s="213">
        <v>2.5699083938892775</v>
      </c>
      <c r="N14" s="227">
        <v>3.8123749843660346</v>
      </c>
      <c r="O14" s="907">
        <v>4.1462783631415165</v>
      </c>
    </row>
    <row r="15" spans="1:15" ht="21" customHeight="1">
      <c r="A15" s="223" t="s">
        <v>197</v>
      </c>
      <c r="B15" s="897" t="s">
        <v>1675</v>
      </c>
      <c r="C15" s="224" t="s">
        <v>1636</v>
      </c>
      <c r="D15" s="225" t="s">
        <v>1636</v>
      </c>
      <c r="E15" s="213">
        <v>3.5281</v>
      </c>
      <c r="F15" s="213" t="s">
        <v>1636</v>
      </c>
      <c r="G15" s="213">
        <v>3.0617128712871287</v>
      </c>
      <c r="H15" s="213">
        <v>2.494175</v>
      </c>
      <c r="I15" s="213">
        <v>2.7779</v>
      </c>
      <c r="J15" s="213">
        <v>3.536573184786784</v>
      </c>
      <c r="K15" s="213">
        <v>3.9791776119402984</v>
      </c>
      <c r="L15" s="213">
        <v>4.841109933774834</v>
      </c>
      <c r="M15" s="213">
        <v>4.865694115697157</v>
      </c>
      <c r="N15" s="227">
        <v>4.78535242830253</v>
      </c>
      <c r="O15" s="907">
        <v>4.32219165363855</v>
      </c>
    </row>
    <row r="16" spans="1:15" ht="21" customHeight="1">
      <c r="A16" s="228" t="s">
        <v>198</v>
      </c>
      <c r="B16" s="902" t="s">
        <v>723</v>
      </c>
      <c r="C16" s="229" t="s">
        <v>1636</v>
      </c>
      <c r="D16" s="230" t="s">
        <v>1636</v>
      </c>
      <c r="E16" s="231">
        <v>3.8745670329670325</v>
      </c>
      <c r="F16" s="231">
        <v>3.9333</v>
      </c>
      <c r="G16" s="231">
        <v>3.0897297029702973</v>
      </c>
      <c r="H16" s="231">
        <v>3.4186746835443036</v>
      </c>
      <c r="I16" s="231">
        <v>3.5002</v>
      </c>
      <c r="J16" s="231">
        <v>3.7999</v>
      </c>
      <c r="K16" s="231">
        <v>4.3114</v>
      </c>
      <c r="L16" s="231">
        <v>4.2023</v>
      </c>
      <c r="M16" s="231">
        <v>3.7381</v>
      </c>
      <c r="N16" s="232">
        <v>4.04</v>
      </c>
      <c r="O16" s="908">
        <v>3.9504</v>
      </c>
    </row>
    <row r="17" spans="1:15" s="909" customFormat="1" ht="21" customHeight="1">
      <c r="A17" s="228" t="s">
        <v>198</v>
      </c>
      <c r="B17" s="902" t="s">
        <v>724</v>
      </c>
      <c r="C17" s="229" t="s">
        <v>1636</v>
      </c>
      <c r="D17" s="230" t="s">
        <v>1636</v>
      </c>
      <c r="E17" s="231">
        <v>3.7822</v>
      </c>
      <c r="F17" s="231">
        <v>3.3252</v>
      </c>
      <c r="G17" s="231">
        <v>3.0398</v>
      </c>
      <c r="H17" s="231">
        <v>3.1393</v>
      </c>
      <c r="I17" s="233">
        <v>3.2068</v>
      </c>
      <c r="J17" s="233">
        <v>3.0105</v>
      </c>
      <c r="K17" s="231">
        <v>3.0861</v>
      </c>
      <c r="L17" s="231">
        <v>3.546</v>
      </c>
      <c r="M17" s="233">
        <v>3.187</v>
      </c>
      <c r="N17" s="232">
        <v>3.9996456840042054</v>
      </c>
      <c r="O17" s="908">
        <v>3.504522439769843</v>
      </c>
    </row>
    <row r="18" spans="1:15" s="909" customFormat="1" ht="21" customHeight="1">
      <c r="A18" s="234" t="s">
        <v>198</v>
      </c>
      <c r="B18" s="902" t="s">
        <v>1500</v>
      </c>
      <c r="C18" s="229" t="s">
        <v>1636</v>
      </c>
      <c r="D18" s="230">
        <v>3.0449</v>
      </c>
      <c r="E18" s="231">
        <v>3.0448</v>
      </c>
      <c r="F18" s="233">
        <v>3.2809</v>
      </c>
      <c r="G18" s="233">
        <v>3.3989</v>
      </c>
      <c r="H18" s="233">
        <v>4.6724</v>
      </c>
      <c r="I18" s="233">
        <v>6.44</v>
      </c>
      <c r="J18" s="233">
        <v>5.9542</v>
      </c>
      <c r="K18" s="231">
        <v>4.822</v>
      </c>
      <c r="L18" s="231">
        <v>5.3</v>
      </c>
      <c r="M18" s="233">
        <v>5.66</v>
      </c>
      <c r="N18" s="233">
        <v>6.47</v>
      </c>
      <c r="O18" s="908">
        <v>5.49</v>
      </c>
    </row>
    <row r="19" spans="2:15" ht="21" customHeight="1">
      <c r="B19" s="903" t="s">
        <v>1509</v>
      </c>
      <c r="C19" s="214" t="s">
        <v>1636</v>
      </c>
      <c r="D19" s="286">
        <v>3.56</v>
      </c>
      <c r="E19" s="286">
        <v>5.57</v>
      </c>
      <c r="F19" s="286">
        <v>5.65</v>
      </c>
      <c r="G19" s="286">
        <v>4.96</v>
      </c>
      <c r="H19" s="286">
        <v>5.2</v>
      </c>
      <c r="I19" s="286">
        <v>6.84</v>
      </c>
      <c r="J19" s="286">
        <v>6.19</v>
      </c>
      <c r="K19" s="286">
        <v>5.96</v>
      </c>
      <c r="L19" s="286">
        <v>6.53</v>
      </c>
      <c r="M19" s="286">
        <v>6.59</v>
      </c>
      <c r="N19" s="286">
        <v>6.55</v>
      </c>
      <c r="O19" s="910">
        <v>6.06</v>
      </c>
    </row>
    <row r="20" spans="2:15" ht="21" customHeight="1">
      <c r="B20" s="1318" t="s">
        <v>31</v>
      </c>
      <c r="C20" s="1319" t="s">
        <v>1636</v>
      </c>
      <c r="D20" s="1319">
        <v>3.3858</v>
      </c>
      <c r="E20" s="1319" t="s">
        <v>1636</v>
      </c>
      <c r="F20" s="1319">
        <v>6.0352</v>
      </c>
      <c r="G20" s="1319">
        <v>5.43</v>
      </c>
      <c r="H20" s="1319">
        <v>7.39</v>
      </c>
      <c r="I20" s="1319">
        <v>8.1051</v>
      </c>
      <c r="J20" s="1319">
        <v>0</v>
      </c>
      <c r="K20" s="1319">
        <v>7.6</v>
      </c>
      <c r="L20" s="1319" t="s">
        <v>1636</v>
      </c>
      <c r="M20" s="1320">
        <v>6.96</v>
      </c>
      <c r="N20" s="1319">
        <v>7.28</v>
      </c>
      <c r="O20" s="1321">
        <v>7.85</v>
      </c>
    </row>
    <row r="21" spans="2:15" ht="21" customHeight="1" thickBot="1">
      <c r="B21" s="1437" t="s">
        <v>1686</v>
      </c>
      <c r="C21" s="1324" t="s">
        <v>1636</v>
      </c>
      <c r="D21" s="1322">
        <v>5.41</v>
      </c>
      <c r="E21" s="1322">
        <v>6.38</v>
      </c>
      <c r="F21" s="1322">
        <v>7.65</v>
      </c>
      <c r="G21" s="1322">
        <v>7.187</v>
      </c>
      <c r="H21" s="1322">
        <v>8.61</v>
      </c>
      <c r="I21" s="1322" t="s">
        <v>1636</v>
      </c>
      <c r="J21" s="1322" t="s">
        <v>1636</v>
      </c>
      <c r="K21" s="1322">
        <v>8.81</v>
      </c>
      <c r="L21" s="1322">
        <v>0</v>
      </c>
      <c r="M21" s="1323">
        <v>8.61</v>
      </c>
      <c r="N21" s="1322">
        <v>8.6144</v>
      </c>
      <c r="O21" s="1438">
        <v>8.3512</v>
      </c>
    </row>
    <row r="22" spans="3:15" ht="12.75" thickTop="1">
      <c r="C22" s="911"/>
      <c r="D22" s="911"/>
      <c r="E22" s="911"/>
      <c r="F22" s="911"/>
      <c r="G22" s="911"/>
      <c r="H22" s="911"/>
      <c r="I22" s="911"/>
      <c r="J22" s="911"/>
      <c r="K22" s="911"/>
      <c r="L22" s="911"/>
      <c r="M22" s="912"/>
      <c r="N22" s="911"/>
      <c r="O22" s="913"/>
    </row>
    <row r="23" spans="3:15" ht="12">
      <c r="C23" s="911"/>
      <c r="D23" s="911"/>
      <c r="E23" s="911"/>
      <c r="F23" s="911"/>
      <c r="G23" s="911"/>
      <c r="H23" s="911"/>
      <c r="I23" s="911"/>
      <c r="J23" s="911"/>
      <c r="K23" s="911"/>
      <c r="L23" s="911"/>
      <c r="M23" s="914"/>
      <c r="N23" s="911"/>
      <c r="O23" s="913"/>
    </row>
    <row r="24" spans="3:15" ht="12">
      <c r="C24" s="911"/>
      <c r="D24" s="911"/>
      <c r="E24" s="911"/>
      <c r="F24" s="911"/>
      <c r="G24" s="911"/>
      <c r="H24" s="911"/>
      <c r="I24" s="911"/>
      <c r="J24" s="911"/>
      <c r="K24" s="911"/>
      <c r="L24" s="911"/>
      <c r="M24" s="911"/>
      <c r="N24" s="911"/>
      <c r="O24" s="913"/>
    </row>
    <row r="25" spans="3:15" ht="12">
      <c r="C25" s="911"/>
      <c r="D25" s="911"/>
      <c r="E25" s="911"/>
      <c r="F25" s="911"/>
      <c r="G25" s="911"/>
      <c r="H25" s="911"/>
      <c r="I25" s="911"/>
      <c r="J25" s="911"/>
      <c r="K25" s="911"/>
      <c r="L25" s="911"/>
      <c r="M25" s="911"/>
      <c r="N25" s="911"/>
      <c r="O25" s="913"/>
    </row>
    <row r="26" spans="3:15" ht="12">
      <c r="C26" s="911"/>
      <c r="D26" s="911"/>
      <c r="E26" s="911"/>
      <c r="F26" s="911"/>
      <c r="G26" s="911"/>
      <c r="H26" s="911"/>
      <c r="I26" s="911"/>
      <c r="J26" s="911"/>
      <c r="K26" s="911"/>
      <c r="L26" s="911"/>
      <c r="M26" s="911"/>
      <c r="N26" s="911"/>
      <c r="O26" s="913"/>
    </row>
    <row r="27" spans="3:15" ht="12">
      <c r="C27" s="911"/>
      <c r="D27" s="911"/>
      <c r="E27" s="911"/>
      <c r="F27" s="911"/>
      <c r="G27" s="911"/>
      <c r="H27" s="911"/>
      <c r="I27" s="911"/>
      <c r="J27" s="911"/>
      <c r="K27" s="911"/>
      <c r="L27" s="911"/>
      <c r="M27" s="911"/>
      <c r="N27" s="911"/>
      <c r="O27" s="913"/>
    </row>
    <row r="28" spans="3:15" ht="12">
      <c r="C28" s="911"/>
      <c r="D28" s="911"/>
      <c r="E28" s="911"/>
      <c r="F28" s="911"/>
      <c r="G28" s="911"/>
      <c r="H28" s="911"/>
      <c r="I28" s="911"/>
      <c r="J28" s="911"/>
      <c r="K28" s="911"/>
      <c r="L28" s="911"/>
      <c r="M28" s="911"/>
      <c r="N28" s="911"/>
      <c r="O28" s="913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7"/>
  <sheetViews>
    <sheetView workbookViewId="0" topLeftCell="A1">
      <selection activeCell="C7" sqref="C7"/>
    </sheetView>
  </sheetViews>
  <sheetFormatPr defaultColWidth="11.00390625" defaultRowHeight="12.75"/>
  <cols>
    <col min="1" max="1" width="5.00390625" style="60" customWidth="1"/>
    <col min="2" max="2" width="15.8515625" style="60" customWidth="1"/>
    <col min="3" max="5" width="7.8515625" style="60" customWidth="1"/>
    <col min="6" max="7" width="7.8515625" style="30" customWidth="1"/>
    <col min="8" max="8" width="8.140625" style="30" customWidth="1"/>
    <col min="9" max="16384" width="11.00390625" style="60" customWidth="1"/>
  </cols>
  <sheetData>
    <row r="1" spans="2:9" ht="12.75">
      <c r="B1" s="1532" t="s">
        <v>533</v>
      </c>
      <c r="C1" s="1532"/>
      <c r="D1" s="1532"/>
      <c r="E1" s="1532"/>
      <c r="F1" s="1532"/>
      <c r="G1" s="1532"/>
      <c r="H1" s="1532"/>
      <c r="I1" s="1532"/>
    </row>
    <row r="2" spans="2:9" ht="15.75">
      <c r="B2" s="1806" t="s">
        <v>214</v>
      </c>
      <c r="C2" s="1806"/>
      <c r="D2" s="1806"/>
      <c r="E2" s="1806"/>
      <c r="F2" s="1806"/>
      <c r="G2" s="1806"/>
      <c r="H2" s="1806"/>
      <c r="I2" s="1806"/>
    </row>
    <row r="3" spans="2:9" ht="13.5" thickBot="1">
      <c r="B3" s="143"/>
      <c r="G3" s="210"/>
      <c r="I3" s="894" t="s">
        <v>1874</v>
      </c>
    </row>
    <row r="4" spans="2:9" ht="24.75" customHeight="1" thickTop="1">
      <c r="B4" s="915" t="s">
        <v>200</v>
      </c>
      <c r="C4" s="916" t="s">
        <v>1675</v>
      </c>
      <c r="D4" s="917" t="s">
        <v>723</v>
      </c>
      <c r="E4" s="917" t="s">
        <v>724</v>
      </c>
      <c r="F4" s="917" t="s">
        <v>1500</v>
      </c>
      <c r="G4" s="917" t="s">
        <v>1509</v>
      </c>
      <c r="H4" s="1325" t="s">
        <v>31</v>
      </c>
      <c r="I4" s="918" t="s">
        <v>1686</v>
      </c>
    </row>
    <row r="5" spans="2:9" ht="24.75" customHeight="1">
      <c r="B5" s="582" t="s">
        <v>37</v>
      </c>
      <c r="C5" s="1327">
        <v>1.0163611046646555</v>
      </c>
      <c r="D5" s="1327">
        <v>2.4683254436238493</v>
      </c>
      <c r="E5" s="1327">
        <v>2.0735</v>
      </c>
      <c r="F5" s="1327">
        <v>4.0988</v>
      </c>
      <c r="G5" s="1327">
        <v>5.15</v>
      </c>
      <c r="H5" s="1327">
        <v>1.41</v>
      </c>
      <c r="I5" s="919">
        <v>2.4587</v>
      </c>
    </row>
    <row r="6" spans="2:9" ht="24.75" customHeight="1">
      <c r="B6" s="582" t="s">
        <v>38</v>
      </c>
      <c r="C6" s="1328">
        <v>0.38693505507026205</v>
      </c>
      <c r="D6" s="1328">
        <v>3.8682395168318435</v>
      </c>
      <c r="E6" s="1328">
        <v>1.8315</v>
      </c>
      <c r="F6" s="1328">
        <v>2.1819</v>
      </c>
      <c r="G6" s="1328">
        <v>2.33</v>
      </c>
      <c r="H6" s="1328">
        <v>2</v>
      </c>
      <c r="I6" s="919">
        <v>3.24</v>
      </c>
    </row>
    <row r="7" spans="2:9" ht="24.75" customHeight="1">
      <c r="B7" s="582" t="s">
        <v>39</v>
      </c>
      <c r="C7" s="1329">
        <v>0.8257719226018938</v>
      </c>
      <c r="D7" s="1328">
        <v>3.1771517899231903</v>
      </c>
      <c r="E7" s="1328">
        <v>2.1114</v>
      </c>
      <c r="F7" s="1328">
        <v>3.3517</v>
      </c>
      <c r="G7" s="1328">
        <v>5.16</v>
      </c>
      <c r="H7" s="1328">
        <v>5.1</v>
      </c>
      <c r="I7" s="919">
        <v>5.89</v>
      </c>
    </row>
    <row r="8" spans="2:9" ht="24.75" customHeight="1">
      <c r="B8" s="582" t="s">
        <v>40</v>
      </c>
      <c r="C8" s="1328">
        <v>2.2410335689045935</v>
      </c>
      <c r="D8" s="1328">
        <v>2.358943324653615</v>
      </c>
      <c r="E8" s="1328">
        <v>1.2029</v>
      </c>
      <c r="F8" s="1329">
        <v>3.7336</v>
      </c>
      <c r="G8" s="1329">
        <v>5.34</v>
      </c>
      <c r="H8" s="1329">
        <v>9.22</v>
      </c>
      <c r="I8" s="920">
        <v>9.79</v>
      </c>
    </row>
    <row r="9" spans="2:9" ht="24.75" customHeight="1">
      <c r="B9" s="582" t="s">
        <v>41</v>
      </c>
      <c r="C9" s="1328">
        <v>3.5449809402795425</v>
      </c>
      <c r="D9" s="1328">
        <v>0.9606522028369707</v>
      </c>
      <c r="E9" s="1328">
        <v>1.34</v>
      </c>
      <c r="F9" s="1329">
        <v>4.7295</v>
      </c>
      <c r="G9" s="1329">
        <v>2.38</v>
      </c>
      <c r="H9" s="1329">
        <v>9.93</v>
      </c>
      <c r="I9" s="920">
        <v>8.59</v>
      </c>
    </row>
    <row r="10" spans="2:9" ht="24.75" customHeight="1">
      <c r="B10" s="582" t="s">
        <v>42</v>
      </c>
      <c r="C10" s="1330">
        <v>3.4931097008159564</v>
      </c>
      <c r="D10" s="1330">
        <v>1.222</v>
      </c>
      <c r="E10" s="1331">
        <v>3.0295</v>
      </c>
      <c r="F10" s="1331">
        <v>4.9269</v>
      </c>
      <c r="G10" s="1331">
        <v>3.37</v>
      </c>
      <c r="H10" s="1331">
        <v>12.83</v>
      </c>
      <c r="I10" s="921">
        <v>10.58</v>
      </c>
    </row>
    <row r="11" spans="2:9" ht="24.75" customHeight="1">
      <c r="B11" s="582" t="s">
        <v>43</v>
      </c>
      <c r="C11" s="1330">
        <v>3.954523996852872</v>
      </c>
      <c r="D11" s="1331">
        <v>2.483</v>
      </c>
      <c r="E11" s="1331">
        <v>2.01308</v>
      </c>
      <c r="F11" s="1331">
        <v>7.55</v>
      </c>
      <c r="G11" s="1331">
        <v>8.32</v>
      </c>
      <c r="H11" s="1331">
        <v>11.64</v>
      </c>
      <c r="I11" s="921">
        <v>8.45</v>
      </c>
    </row>
    <row r="12" spans="2:9" ht="24.75" customHeight="1">
      <c r="B12" s="582" t="s">
        <v>44</v>
      </c>
      <c r="C12" s="1330">
        <v>4.332315789473684</v>
      </c>
      <c r="D12" s="1331">
        <v>2.837</v>
      </c>
      <c r="E12" s="1331">
        <v>1.3863</v>
      </c>
      <c r="F12" s="1331">
        <v>5.066</v>
      </c>
      <c r="G12" s="1331">
        <v>6.38</v>
      </c>
      <c r="H12" s="1331">
        <v>8.8509</v>
      </c>
      <c r="I12" s="921">
        <v>10.18</v>
      </c>
    </row>
    <row r="13" spans="2:9" ht="24.75" customHeight="1">
      <c r="B13" s="582" t="s">
        <v>45</v>
      </c>
      <c r="C13" s="1330">
        <v>4.502812465587491</v>
      </c>
      <c r="D13" s="1331">
        <v>1.965</v>
      </c>
      <c r="E13" s="1331">
        <v>1.6876</v>
      </c>
      <c r="F13" s="1331">
        <v>2.69</v>
      </c>
      <c r="G13" s="1331">
        <v>5.06</v>
      </c>
      <c r="H13" s="1331">
        <v>7.81</v>
      </c>
      <c r="I13" s="921">
        <v>9.54</v>
      </c>
    </row>
    <row r="14" spans="2:9" ht="24.75" customHeight="1">
      <c r="B14" s="582" t="s">
        <v>1411</v>
      </c>
      <c r="C14" s="1330">
        <v>4.2827892720306515</v>
      </c>
      <c r="D14" s="1331">
        <v>3.516</v>
      </c>
      <c r="E14" s="1331">
        <v>3.3494</v>
      </c>
      <c r="F14" s="1331">
        <v>6.48</v>
      </c>
      <c r="G14" s="1331">
        <v>7.07</v>
      </c>
      <c r="H14" s="1331">
        <v>7.13</v>
      </c>
      <c r="I14" s="921">
        <v>10.43</v>
      </c>
    </row>
    <row r="15" spans="2:9" ht="24.75" customHeight="1">
      <c r="B15" s="582" t="s">
        <v>1412</v>
      </c>
      <c r="C15" s="1330">
        <v>4.112680775052157</v>
      </c>
      <c r="D15" s="1331">
        <v>1.769</v>
      </c>
      <c r="E15" s="1331">
        <v>2.7218</v>
      </c>
      <c r="F15" s="1331">
        <v>4.64</v>
      </c>
      <c r="G15" s="1331">
        <v>5.02</v>
      </c>
      <c r="H15" s="1331">
        <v>5.52</v>
      </c>
      <c r="I15" s="921">
        <v>10.23</v>
      </c>
    </row>
    <row r="16" spans="2:9" ht="24.75" customHeight="1">
      <c r="B16" s="597" t="s">
        <v>1413</v>
      </c>
      <c r="C16" s="1332">
        <v>4.71190657464941</v>
      </c>
      <c r="D16" s="1333">
        <v>2.133</v>
      </c>
      <c r="E16" s="1333">
        <v>3.0342345624701954</v>
      </c>
      <c r="F16" s="1333">
        <v>3.61</v>
      </c>
      <c r="G16" s="1333">
        <v>3.66</v>
      </c>
      <c r="H16" s="1333">
        <v>6.57</v>
      </c>
      <c r="I16" s="922">
        <v>8.22</v>
      </c>
    </row>
    <row r="17" spans="2:9" ht="24.75" customHeight="1" thickBot="1">
      <c r="B17" s="923" t="s">
        <v>201</v>
      </c>
      <c r="C17" s="924">
        <v>3.3879368644199483</v>
      </c>
      <c r="D17" s="925">
        <v>2.4746</v>
      </c>
      <c r="E17" s="925">
        <v>2.2572540566778705</v>
      </c>
      <c r="F17" s="925">
        <v>4.2</v>
      </c>
      <c r="G17" s="925">
        <v>5.07</v>
      </c>
      <c r="H17" s="1326">
        <v>7.74</v>
      </c>
      <c r="I17" s="926">
        <v>8.438</v>
      </c>
    </row>
    <row r="18" ht="13.5" thickTop="1"/>
  </sheetData>
  <mergeCells count="2">
    <mergeCell ref="B1:I1"/>
    <mergeCell ref="B2:I2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F14" sqref="F14"/>
    </sheetView>
  </sheetViews>
  <sheetFormatPr defaultColWidth="9.140625" defaultRowHeight="12.75"/>
  <cols>
    <col min="1" max="1" width="42.57421875" style="18" bestFit="1" customWidth="1"/>
    <col min="2" max="2" width="10.7109375" style="341" customWidth="1"/>
    <col min="3" max="6" width="10.7109375" style="18" customWidth="1"/>
    <col min="7" max="16384" width="9.140625" style="18" customWidth="1"/>
  </cols>
  <sheetData>
    <row r="1" spans="1:6" ht="12.75">
      <c r="A1" s="1610" t="s">
        <v>534</v>
      </c>
      <c r="B1" s="1610"/>
      <c r="C1" s="1610"/>
      <c r="D1" s="1610"/>
      <c r="E1" s="1610"/>
      <c r="F1" s="1610"/>
    </row>
    <row r="2" spans="1:6" ht="16.5" thickBot="1">
      <c r="A2" s="1813" t="s">
        <v>289</v>
      </c>
      <c r="B2" s="1813"/>
      <c r="C2" s="1813"/>
      <c r="D2" s="1813"/>
      <c r="E2" s="1813"/>
      <c r="F2" s="1813"/>
    </row>
    <row r="3" spans="1:6" ht="18" customHeight="1" thickTop="1">
      <c r="A3" s="455"/>
      <c r="B3" s="1541" t="s">
        <v>507</v>
      </c>
      <c r="C3" s="1543"/>
      <c r="D3" s="1542"/>
      <c r="E3" s="1566" t="s">
        <v>759</v>
      </c>
      <c r="F3" s="1696"/>
    </row>
    <row r="4" spans="1:6" ht="18" customHeight="1">
      <c r="A4" s="456" t="s">
        <v>1498</v>
      </c>
      <c r="B4" s="267">
        <v>2009</v>
      </c>
      <c r="C4" s="287">
        <v>2010</v>
      </c>
      <c r="D4" s="267">
        <v>2011</v>
      </c>
      <c r="E4" s="1807" t="s">
        <v>1508</v>
      </c>
      <c r="F4" s="1808" t="s">
        <v>1502</v>
      </c>
    </row>
    <row r="5" spans="1:6" ht="18" customHeight="1">
      <c r="A5" s="457"/>
      <c r="B5" s="292">
        <v>1</v>
      </c>
      <c r="C5" s="287">
        <v>2</v>
      </c>
      <c r="D5" s="267">
        <v>3</v>
      </c>
      <c r="E5" s="1570"/>
      <c r="F5" s="1809"/>
    </row>
    <row r="6" spans="1:6" ht="18" customHeight="1">
      <c r="A6" s="1239" t="s">
        <v>1503</v>
      </c>
      <c r="B6" s="369">
        <v>749.1</v>
      </c>
      <c r="C6" s="369">
        <v>477.73</v>
      </c>
      <c r="D6" s="369">
        <v>362.85</v>
      </c>
      <c r="E6" s="369">
        <v>-36.226138032305435</v>
      </c>
      <c r="F6" s="458">
        <v>-24.04705586837754</v>
      </c>
    </row>
    <row r="7" spans="1:6" ht="18" customHeight="1">
      <c r="A7" s="1239" t="s">
        <v>1504</v>
      </c>
      <c r="B7" s="369">
        <v>198.77</v>
      </c>
      <c r="C7" s="369">
        <v>116.14</v>
      </c>
      <c r="D7" s="369">
        <v>89.44</v>
      </c>
      <c r="E7" s="454">
        <v>-41.57065955627107</v>
      </c>
      <c r="F7" s="458">
        <v>-22.9894954365421</v>
      </c>
    </row>
    <row r="8" spans="1:6" ht="18" customHeight="1">
      <c r="A8" s="1240" t="s">
        <v>1527</v>
      </c>
      <c r="B8" s="369">
        <v>70.85</v>
      </c>
      <c r="C8" s="369">
        <v>44.3</v>
      </c>
      <c r="D8" s="369">
        <v>30.67</v>
      </c>
      <c r="E8" s="454">
        <v>-37.5</v>
      </c>
      <c r="F8" s="458">
        <v>-30.767494356659128</v>
      </c>
    </row>
    <row r="9" spans="1:6" ht="18" customHeight="1">
      <c r="A9" s="1240" t="s">
        <v>1688</v>
      </c>
      <c r="B9" s="369">
        <v>780.87</v>
      </c>
      <c r="C9" s="369">
        <v>456.93</v>
      </c>
      <c r="D9" s="369">
        <v>328.7</v>
      </c>
      <c r="E9" s="369">
        <v>-41.484498059856314</v>
      </c>
      <c r="F9" s="458">
        <v>-28.063379511084847</v>
      </c>
    </row>
    <row r="10" spans="1:7" ht="18" customHeight="1">
      <c r="A10" s="1239" t="s">
        <v>1689</v>
      </c>
      <c r="B10" s="371">
        <v>512939.07</v>
      </c>
      <c r="C10" s="369">
        <v>376871.37</v>
      </c>
      <c r="D10" s="369">
        <v>323484.34</v>
      </c>
      <c r="E10" s="369">
        <v>-26.527068799808916</v>
      </c>
      <c r="F10" s="458">
        <v>-14.165849212690247</v>
      </c>
      <c r="G10" s="71"/>
    </row>
    <row r="11" spans="1:6" ht="18" customHeight="1">
      <c r="A11" s="1241" t="s">
        <v>1690</v>
      </c>
      <c r="B11" s="369">
        <v>61140</v>
      </c>
      <c r="C11" s="369">
        <v>79786</v>
      </c>
      <c r="D11" s="369">
        <v>100238</v>
      </c>
      <c r="E11" s="369">
        <v>30.49721949623816</v>
      </c>
      <c r="F11" s="458">
        <v>25.633569799212893</v>
      </c>
    </row>
    <row r="12" spans="1:6" ht="18" customHeight="1">
      <c r="A12" s="1242" t="s">
        <v>1505</v>
      </c>
      <c r="B12" s="449">
        <v>159</v>
      </c>
      <c r="C12" s="449">
        <v>176</v>
      </c>
      <c r="D12" s="449">
        <v>209</v>
      </c>
      <c r="E12" s="454">
        <v>10.691823899371059</v>
      </c>
      <c r="F12" s="460">
        <v>18.75</v>
      </c>
    </row>
    <row r="13" spans="1:6" ht="18" customHeight="1">
      <c r="A13" s="1242" t="s">
        <v>1691</v>
      </c>
      <c r="B13" s="449">
        <v>637868</v>
      </c>
      <c r="C13" s="449">
        <v>826046</v>
      </c>
      <c r="D13" s="449">
        <v>1033674</v>
      </c>
      <c r="E13" s="450">
        <v>29.50108799939798</v>
      </c>
      <c r="F13" s="461">
        <v>25.135161964345826</v>
      </c>
    </row>
    <row r="14" spans="1:6" ht="18" customHeight="1">
      <c r="A14" s="1240" t="s">
        <v>588</v>
      </c>
      <c r="B14" s="449">
        <v>234</v>
      </c>
      <c r="C14" s="449">
        <v>225</v>
      </c>
      <c r="D14" s="449">
        <v>231</v>
      </c>
      <c r="E14" s="454">
        <f>C14/B14%-100</f>
        <v>-3.8461538461538396</v>
      </c>
      <c r="F14" s="460">
        <f>D14/C14%-100</f>
        <v>2.6666666666666714</v>
      </c>
    </row>
    <row r="15" spans="1:6" ht="18" customHeight="1">
      <c r="A15" s="1242" t="s">
        <v>589</v>
      </c>
      <c r="B15" s="449">
        <v>170</v>
      </c>
      <c r="C15" s="449">
        <v>198</v>
      </c>
      <c r="D15" s="449">
        <v>222</v>
      </c>
      <c r="E15" s="454">
        <f>C15/B15%-100</f>
        <v>16.470588235294116</v>
      </c>
      <c r="F15" s="460">
        <f>D15/C15%-100</f>
        <v>12.121212121212125</v>
      </c>
    </row>
    <row r="16" spans="1:6" ht="18" customHeight="1">
      <c r="A16" s="1242" t="s">
        <v>1422</v>
      </c>
      <c r="B16" s="449">
        <v>17980</v>
      </c>
      <c r="C16" s="449">
        <v>18618</v>
      </c>
      <c r="D16" s="449">
        <v>19315</v>
      </c>
      <c r="E16" s="369">
        <v>3.548387096774192</v>
      </c>
      <c r="F16" s="458">
        <v>3.7436889032119467</v>
      </c>
    </row>
    <row r="17" spans="1:6" ht="18" customHeight="1">
      <c r="A17" s="1810" t="s">
        <v>1676</v>
      </c>
      <c r="B17" s="1811"/>
      <c r="C17" s="1811"/>
      <c r="D17" s="1811"/>
      <c r="E17" s="1811"/>
      <c r="F17" s="1812"/>
    </row>
    <row r="18" spans="1:6" ht="18" customHeight="1">
      <c r="A18" s="1243" t="s">
        <v>1506</v>
      </c>
      <c r="B18" s="369">
        <v>30547.16</v>
      </c>
      <c r="C18" s="369">
        <v>26122.82</v>
      </c>
      <c r="D18" s="369">
        <v>26240.39</v>
      </c>
      <c r="E18" s="369">
        <v>-14.483637758796576</v>
      </c>
      <c r="F18" s="458">
        <v>0.45006626390258475</v>
      </c>
    </row>
    <row r="19" spans="1:6" ht="18" customHeight="1">
      <c r="A19" s="1242" t="s">
        <v>1692</v>
      </c>
      <c r="B19" s="369">
        <v>21681.14</v>
      </c>
      <c r="C19" s="369">
        <v>11787.38</v>
      </c>
      <c r="D19" s="369">
        <v>6665.33</v>
      </c>
      <c r="E19" s="369">
        <v>-45.63302483172011</v>
      </c>
      <c r="F19" s="458">
        <v>-43.4536767288405</v>
      </c>
    </row>
    <row r="20" spans="1:6" ht="21.75" customHeight="1">
      <c r="A20" s="1243" t="s">
        <v>1693</v>
      </c>
      <c r="B20" s="374">
        <v>4.226845110472867</v>
      </c>
      <c r="C20" s="374">
        <v>3.1276931436845414</v>
      </c>
      <c r="D20" s="374">
        <v>2.06</v>
      </c>
      <c r="E20" s="454">
        <v>-26.004074861057802</v>
      </c>
      <c r="F20" s="460">
        <v>-34.13676133288314</v>
      </c>
    </row>
    <row r="21" spans="1:6" ht="18" customHeight="1">
      <c r="A21" s="1243" t="s">
        <v>1694</v>
      </c>
      <c r="B21" s="451">
        <v>51.91</v>
      </c>
      <c r="C21" s="451">
        <v>32.16</v>
      </c>
      <c r="D21" s="451">
        <v>24.02</v>
      </c>
      <c r="E21" s="454">
        <v>-38.1</v>
      </c>
      <c r="F21" s="460">
        <v>-25.3</v>
      </c>
    </row>
    <row r="22" spans="1:6" ht="18" customHeight="1">
      <c r="A22" s="1244" t="s">
        <v>1507</v>
      </c>
      <c r="B22" s="369">
        <v>149.6</v>
      </c>
      <c r="C22" s="369">
        <v>97</v>
      </c>
      <c r="D22" s="374">
        <v>40.8</v>
      </c>
      <c r="E22" s="454">
        <v>-35.16042780748663</v>
      </c>
      <c r="F22" s="460">
        <v>-57.93814432989691</v>
      </c>
    </row>
    <row r="23" spans="1:6" ht="18" customHeight="1" thickBot="1">
      <c r="A23" s="1245" t="s">
        <v>1695</v>
      </c>
      <c r="B23" s="1140">
        <v>988053</v>
      </c>
      <c r="C23" s="1140">
        <v>1171905</v>
      </c>
      <c r="D23" s="1246">
        <v>1346816</v>
      </c>
      <c r="E23" s="464">
        <v>18.6</v>
      </c>
      <c r="F23" s="465">
        <v>14.9</v>
      </c>
    </row>
    <row r="24" spans="1:6" ht="18.75" customHeight="1">
      <c r="A24" s="453" t="s">
        <v>1524</v>
      </c>
      <c r="B24" s="18"/>
      <c r="C24" s="20"/>
      <c r="D24" s="20"/>
      <c r="E24" s="452"/>
      <c r="F24" s="452"/>
    </row>
    <row r="25" spans="1:3" ht="12.75">
      <c r="A25" s="453" t="s">
        <v>1525</v>
      </c>
      <c r="B25" s="18"/>
      <c r="C25" s="20"/>
    </row>
    <row r="26" spans="1:6" ht="12.75">
      <c r="A26" s="60" t="s">
        <v>1549</v>
      </c>
      <c r="B26" s="18"/>
      <c r="C26" s="20"/>
      <c r="F26" s="100"/>
    </row>
    <row r="27" spans="1:2" ht="12.75" customHeight="1">
      <c r="A27" s="60" t="s">
        <v>1876</v>
      </c>
      <c r="B27" s="18"/>
    </row>
    <row r="28" spans="1:2" ht="12.75">
      <c r="A28" s="18" t="s">
        <v>1687</v>
      </c>
      <c r="B28" s="18"/>
    </row>
  </sheetData>
  <mergeCells count="7">
    <mergeCell ref="E4:E5"/>
    <mergeCell ref="F4:F5"/>
    <mergeCell ref="A17:F17"/>
    <mergeCell ref="A1:F1"/>
    <mergeCell ref="A2:F2"/>
    <mergeCell ref="B3:D3"/>
    <mergeCell ref="E3:F3"/>
  </mergeCells>
  <printOptions horizontalCentered="1"/>
  <pageMargins left="0.75" right="0.75" top="1" bottom="1" header="0.5" footer="0.5"/>
  <pageSetup fitToHeight="1" fitToWidth="1" horizontalDpi="600" verticalDpi="600" orientation="portrait" scale="94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3"/>
  <sheetViews>
    <sheetView workbookViewId="0" topLeftCell="E1">
      <selection activeCell="H108" sqref="H108"/>
    </sheetView>
  </sheetViews>
  <sheetFormatPr defaultColWidth="9.140625" defaultRowHeight="12.75"/>
  <cols>
    <col min="1" max="1" width="5.7109375" style="18" bestFit="1" customWidth="1"/>
    <col min="2" max="2" width="35.140625" style="18" customWidth="1"/>
    <col min="3" max="3" width="15.57421875" style="18" customWidth="1"/>
    <col min="4" max="4" width="12.140625" style="18" customWidth="1"/>
    <col min="5" max="5" width="17.00390625" style="18" customWidth="1"/>
    <col min="6" max="6" width="11.28125" style="18" bestFit="1" customWidth="1"/>
    <col min="7" max="7" width="5.421875" style="18" customWidth="1"/>
    <col min="8" max="8" width="29.28125" style="18" customWidth="1"/>
    <col min="9" max="9" width="11.28125" style="18" customWidth="1"/>
    <col min="10" max="10" width="15.7109375" style="18" customWidth="1"/>
    <col min="11" max="11" width="14.00390625" style="18" customWidth="1"/>
    <col min="12" max="12" width="10.8515625" style="18" customWidth="1"/>
    <col min="13" max="16384" width="9.140625" style="18" customWidth="1"/>
  </cols>
  <sheetData>
    <row r="1" spans="1:12" ht="18.75">
      <c r="A1" s="1814" t="s">
        <v>535</v>
      </c>
      <c r="B1" s="1814"/>
      <c r="C1" s="1814"/>
      <c r="D1" s="1814"/>
      <c r="E1" s="1814"/>
      <c r="F1" s="1814"/>
      <c r="G1" s="1814"/>
      <c r="H1" s="1814"/>
      <c r="I1" s="1814"/>
      <c r="J1" s="1814"/>
      <c r="K1" s="1814"/>
      <c r="L1" s="1814"/>
    </row>
    <row r="2" spans="1:12" ht="18.75">
      <c r="A2" s="1815" t="s">
        <v>1550</v>
      </c>
      <c r="B2" s="1815"/>
      <c r="C2" s="1815"/>
      <c r="D2" s="1815"/>
      <c r="E2" s="1815"/>
      <c r="F2" s="1815"/>
      <c r="G2" s="1815"/>
      <c r="H2" s="1815"/>
      <c r="I2" s="1815"/>
      <c r="J2" s="1815"/>
      <c r="K2" s="1815"/>
      <c r="L2" s="1815"/>
    </row>
    <row r="3" spans="1:12" ht="19.5" thickBot="1">
      <c r="A3" s="1815" t="s">
        <v>1686</v>
      </c>
      <c r="B3" s="1815"/>
      <c r="C3" s="1815"/>
      <c r="D3" s="1815"/>
      <c r="E3" s="1815"/>
      <c r="F3" s="1815"/>
      <c r="G3" s="1815"/>
      <c r="H3" s="1815"/>
      <c r="I3" s="1815"/>
      <c r="J3" s="1815"/>
      <c r="K3" s="1815"/>
      <c r="L3" s="1815"/>
    </row>
    <row r="4" spans="1:12" ht="27" thickTop="1">
      <c r="A4" s="488" t="s">
        <v>1677</v>
      </c>
      <c r="B4" s="489" t="s">
        <v>1678</v>
      </c>
      <c r="C4" s="311" t="s">
        <v>1679</v>
      </c>
      <c r="D4" s="1288" t="s">
        <v>1947</v>
      </c>
      <c r="E4" s="490" t="s">
        <v>1446</v>
      </c>
      <c r="F4" s="468"/>
      <c r="G4" s="1640" t="s">
        <v>1334</v>
      </c>
      <c r="H4" s="1817" t="s">
        <v>1533</v>
      </c>
      <c r="I4" s="1817" t="s">
        <v>1528</v>
      </c>
      <c r="J4" s="1562" t="s">
        <v>1975</v>
      </c>
      <c r="K4" s="1817" t="s">
        <v>1534</v>
      </c>
      <c r="L4" s="1705" t="s">
        <v>1976</v>
      </c>
    </row>
    <row r="5" spans="1:12" ht="12.75" customHeight="1">
      <c r="A5" s="1278">
        <v>1</v>
      </c>
      <c r="B5" s="1247" t="s">
        <v>1696</v>
      </c>
      <c r="C5" s="1279" t="s">
        <v>1680</v>
      </c>
      <c r="D5" s="1280">
        <v>50</v>
      </c>
      <c r="E5" s="1281" t="s">
        <v>1697</v>
      </c>
      <c r="G5" s="1816"/>
      <c r="H5" s="1818"/>
      <c r="I5" s="1818"/>
      <c r="J5" s="1563"/>
      <c r="K5" s="1818"/>
      <c r="L5" s="1819"/>
    </row>
    <row r="6" spans="1:12" ht="12.75">
      <c r="A6" s="1279">
        <v>2</v>
      </c>
      <c r="B6" s="1248" t="s">
        <v>1698</v>
      </c>
      <c r="C6" s="1279" t="s">
        <v>1680</v>
      </c>
      <c r="D6" s="1280">
        <v>147.81</v>
      </c>
      <c r="E6" s="1281" t="s">
        <v>1697</v>
      </c>
      <c r="F6" s="469"/>
      <c r="G6" s="492">
        <v>41</v>
      </c>
      <c r="H6" s="1257" t="s">
        <v>29</v>
      </c>
      <c r="I6" s="1257" t="s">
        <v>1807</v>
      </c>
      <c r="J6" s="1293">
        <v>200</v>
      </c>
      <c r="K6" s="1293">
        <f aca="true" t="shared" si="0" ref="K6:K23">J6/10</f>
        <v>20</v>
      </c>
      <c r="L6" s="1270" t="s">
        <v>1742</v>
      </c>
    </row>
    <row r="7" spans="1:12" ht="12" customHeight="1">
      <c r="A7" s="1278">
        <v>3</v>
      </c>
      <c r="B7" s="1248" t="s">
        <v>1982</v>
      </c>
      <c r="C7" s="1279" t="s">
        <v>1680</v>
      </c>
      <c r="D7" s="1280">
        <v>55</v>
      </c>
      <c r="E7" s="1282" t="s">
        <v>1699</v>
      </c>
      <c r="F7" s="469"/>
      <c r="G7" s="492">
        <v>42</v>
      </c>
      <c r="H7" s="1257" t="s">
        <v>1843</v>
      </c>
      <c r="I7" s="1257" t="s">
        <v>1807</v>
      </c>
      <c r="J7" s="1293">
        <v>45.33</v>
      </c>
      <c r="K7" s="1293">
        <f t="shared" si="0"/>
        <v>4.5329999999999995</v>
      </c>
      <c r="L7" s="1270" t="s">
        <v>1742</v>
      </c>
    </row>
    <row r="8" spans="1:12" ht="13.5" customHeight="1">
      <c r="A8" s="1279">
        <v>4</v>
      </c>
      <c r="B8" s="1248" t="s">
        <v>1981</v>
      </c>
      <c r="C8" s="1279" t="s">
        <v>1680</v>
      </c>
      <c r="D8" s="1280">
        <v>178.2</v>
      </c>
      <c r="E8" s="1282" t="s">
        <v>1700</v>
      </c>
      <c r="F8" s="469"/>
      <c r="G8" s="1274">
        <v>43</v>
      </c>
      <c r="H8" s="1257" t="s">
        <v>1844</v>
      </c>
      <c r="I8" s="1257" t="s">
        <v>1807</v>
      </c>
      <c r="J8" s="1293">
        <v>185.06</v>
      </c>
      <c r="K8" s="1293">
        <f t="shared" si="0"/>
        <v>18.506</v>
      </c>
      <c r="L8" s="1275" t="s">
        <v>1845</v>
      </c>
    </row>
    <row r="9" spans="1:12" s="100" customFormat="1" ht="12.75">
      <c r="A9" s="1278">
        <v>5</v>
      </c>
      <c r="B9" s="1248" t="s">
        <v>1701</v>
      </c>
      <c r="C9" s="1279" t="s">
        <v>1680</v>
      </c>
      <c r="D9" s="1280">
        <v>120</v>
      </c>
      <c r="E9" s="1282" t="s">
        <v>1702</v>
      </c>
      <c r="F9" s="470"/>
      <c r="G9" s="1274">
        <v>44</v>
      </c>
      <c r="H9" s="1257" t="s">
        <v>1846</v>
      </c>
      <c r="I9" s="1257" t="s">
        <v>1807</v>
      </c>
      <c r="J9" s="1293">
        <v>166.79</v>
      </c>
      <c r="K9" s="1293">
        <f t="shared" si="0"/>
        <v>16.679</v>
      </c>
      <c r="L9" s="1275" t="s">
        <v>1845</v>
      </c>
    </row>
    <row r="10" spans="1:12" ht="12" customHeight="1">
      <c r="A10" s="1279">
        <v>6</v>
      </c>
      <c r="B10" s="1248" t="s">
        <v>1703</v>
      </c>
      <c r="C10" s="1279" t="s">
        <v>1680</v>
      </c>
      <c r="D10" s="1280">
        <v>1209.6</v>
      </c>
      <c r="E10" s="1282" t="s">
        <v>1704</v>
      </c>
      <c r="G10" s="1274">
        <v>45</v>
      </c>
      <c r="H10" s="1257" t="s">
        <v>1536</v>
      </c>
      <c r="I10" s="1257" t="s">
        <v>1807</v>
      </c>
      <c r="J10" s="1293">
        <v>221.9</v>
      </c>
      <c r="K10" s="1293">
        <f t="shared" si="0"/>
        <v>22.19</v>
      </c>
      <c r="L10" s="1275" t="s">
        <v>1845</v>
      </c>
    </row>
    <row r="11" spans="1:12" ht="12" customHeight="1">
      <c r="A11" s="1278">
        <v>7</v>
      </c>
      <c r="B11" s="1248" t="s">
        <v>1705</v>
      </c>
      <c r="C11" s="1279" t="s">
        <v>1680</v>
      </c>
      <c r="D11" s="1280">
        <v>1100</v>
      </c>
      <c r="E11" s="1282" t="s">
        <v>1706</v>
      </c>
      <c r="G11" s="1274">
        <v>46</v>
      </c>
      <c r="H11" s="1257" t="s">
        <v>1847</v>
      </c>
      <c r="I11" s="1257" t="s">
        <v>1807</v>
      </c>
      <c r="J11" s="1293">
        <v>923.02</v>
      </c>
      <c r="K11" s="1293">
        <f t="shared" si="0"/>
        <v>92.30199999999999</v>
      </c>
      <c r="L11" s="1275" t="s">
        <v>1845</v>
      </c>
    </row>
    <row r="12" spans="1:12" ht="12" customHeight="1">
      <c r="A12" s="1279">
        <v>8</v>
      </c>
      <c r="B12" s="1248" t="s">
        <v>1707</v>
      </c>
      <c r="C12" s="1279" t="s">
        <v>1680</v>
      </c>
      <c r="D12" s="1280">
        <v>99</v>
      </c>
      <c r="E12" s="1282" t="s">
        <v>1708</v>
      </c>
      <c r="G12" s="1274">
        <v>47</v>
      </c>
      <c r="H12" s="1257" t="s">
        <v>22</v>
      </c>
      <c r="I12" s="1257" t="s">
        <v>1807</v>
      </c>
      <c r="J12" s="1293">
        <v>75.6</v>
      </c>
      <c r="K12" s="1293">
        <f t="shared" si="0"/>
        <v>7.56</v>
      </c>
      <c r="L12" s="1275" t="s">
        <v>1845</v>
      </c>
    </row>
    <row r="13" spans="1:12" ht="12" customHeight="1">
      <c r="A13" s="1278">
        <v>9</v>
      </c>
      <c r="B13" s="1248" t="s">
        <v>1709</v>
      </c>
      <c r="C13" s="1279" t="s">
        <v>1680</v>
      </c>
      <c r="D13" s="1280">
        <v>45.14</v>
      </c>
      <c r="E13" s="1282" t="s">
        <v>1710</v>
      </c>
      <c r="G13" s="1274">
        <v>48</v>
      </c>
      <c r="H13" s="1257" t="s">
        <v>1848</v>
      </c>
      <c r="I13" s="1257" t="s">
        <v>1807</v>
      </c>
      <c r="J13" s="1293">
        <v>156.72</v>
      </c>
      <c r="K13" s="1293">
        <f t="shared" si="0"/>
        <v>15.672</v>
      </c>
      <c r="L13" s="1275" t="s">
        <v>1845</v>
      </c>
    </row>
    <row r="14" spans="1:12" ht="12" customHeight="1">
      <c r="A14" s="1279">
        <v>10</v>
      </c>
      <c r="B14" s="1248" t="s">
        <v>1711</v>
      </c>
      <c r="C14" s="1279" t="s">
        <v>1680</v>
      </c>
      <c r="D14" s="1280">
        <v>20</v>
      </c>
      <c r="E14" s="1283" t="s">
        <v>1712</v>
      </c>
      <c r="G14" s="1274">
        <v>49</v>
      </c>
      <c r="H14" s="1257" t="s">
        <v>1535</v>
      </c>
      <c r="I14" s="1257" t="s">
        <v>1807</v>
      </c>
      <c r="J14" s="1293">
        <v>52.41</v>
      </c>
      <c r="K14" s="1293">
        <f t="shared" si="0"/>
        <v>5.241</v>
      </c>
      <c r="L14" s="1275" t="s">
        <v>1849</v>
      </c>
    </row>
    <row r="15" spans="1:12" ht="12" customHeight="1">
      <c r="A15" s="1278">
        <v>11</v>
      </c>
      <c r="B15" s="1248" t="s">
        <v>1713</v>
      </c>
      <c r="C15" s="1279" t="s">
        <v>1680</v>
      </c>
      <c r="D15" s="1280">
        <v>30.36</v>
      </c>
      <c r="E15" s="1283" t="s">
        <v>1714</v>
      </c>
      <c r="G15" s="1274">
        <v>50</v>
      </c>
      <c r="H15" s="1257" t="s">
        <v>1850</v>
      </c>
      <c r="I15" s="1257" t="s">
        <v>1807</v>
      </c>
      <c r="J15" s="1293">
        <v>7.26</v>
      </c>
      <c r="K15" s="1293">
        <f t="shared" si="0"/>
        <v>0.726</v>
      </c>
      <c r="L15" s="1275" t="s">
        <v>1845</v>
      </c>
    </row>
    <row r="16" spans="1:12" ht="12" customHeight="1">
      <c r="A16" s="1279">
        <v>12</v>
      </c>
      <c r="B16" s="1248" t="s">
        <v>1681</v>
      </c>
      <c r="C16" s="1279" t="s">
        <v>1680</v>
      </c>
      <c r="D16" s="1280">
        <v>117.264</v>
      </c>
      <c r="E16" s="1283" t="s">
        <v>1715</v>
      </c>
      <c r="G16" s="1274">
        <v>51</v>
      </c>
      <c r="H16" s="1257" t="s">
        <v>1851</v>
      </c>
      <c r="I16" s="1257" t="s">
        <v>1807</v>
      </c>
      <c r="J16" s="1293">
        <v>125</v>
      </c>
      <c r="K16" s="1293">
        <f t="shared" si="0"/>
        <v>12.5</v>
      </c>
      <c r="L16" s="1275" t="s">
        <v>1849</v>
      </c>
    </row>
    <row r="17" spans="1:12" ht="12" customHeight="1">
      <c r="A17" s="1278">
        <v>13</v>
      </c>
      <c r="B17" s="1248" t="s">
        <v>25</v>
      </c>
      <c r="C17" s="1279" t="s">
        <v>1680</v>
      </c>
      <c r="D17" s="1280">
        <v>37.5</v>
      </c>
      <c r="E17" s="1283" t="s">
        <v>1716</v>
      </c>
      <c r="G17" s="1274">
        <v>52</v>
      </c>
      <c r="H17" s="1257" t="s">
        <v>1531</v>
      </c>
      <c r="I17" s="1257" t="s">
        <v>1807</v>
      </c>
      <c r="J17" s="1293">
        <v>480</v>
      </c>
      <c r="K17" s="1293">
        <f t="shared" si="0"/>
        <v>48</v>
      </c>
      <c r="L17" s="1275" t="s">
        <v>1852</v>
      </c>
    </row>
    <row r="18" spans="1:12" ht="12" customHeight="1">
      <c r="A18" s="1279">
        <v>14</v>
      </c>
      <c r="B18" s="1248" t="s">
        <v>1717</v>
      </c>
      <c r="C18" s="1279" t="s">
        <v>1680</v>
      </c>
      <c r="D18" s="1280">
        <v>48.48</v>
      </c>
      <c r="E18" s="1283" t="s">
        <v>1718</v>
      </c>
      <c r="G18" s="1274">
        <v>53</v>
      </c>
      <c r="H18" s="1257" t="s">
        <v>1853</v>
      </c>
      <c r="I18" s="1257" t="s">
        <v>1807</v>
      </c>
      <c r="J18" s="1293">
        <v>250</v>
      </c>
      <c r="K18" s="1293">
        <f t="shared" si="0"/>
        <v>25</v>
      </c>
      <c r="L18" s="1275" t="s">
        <v>1852</v>
      </c>
    </row>
    <row r="19" spans="1:12" ht="12" customHeight="1">
      <c r="A19" s="1278">
        <v>15</v>
      </c>
      <c r="B19" s="1248" t="s">
        <v>1723</v>
      </c>
      <c r="C19" s="1279" t="s">
        <v>1680</v>
      </c>
      <c r="D19" s="1280">
        <v>48.88</v>
      </c>
      <c r="E19" s="1283" t="s">
        <v>1724</v>
      </c>
      <c r="G19" s="1276">
        <v>54</v>
      </c>
      <c r="H19" s="467" t="s">
        <v>29</v>
      </c>
      <c r="I19" s="1257" t="s">
        <v>1807</v>
      </c>
      <c r="J19" s="1293">
        <v>180</v>
      </c>
      <c r="K19" s="1293">
        <f t="shared" si="0"/>
        <v>18</v>
      </c>
      <c r="L19" s="1275" t="s">
        <v>1854</v>
      </c>
    </row>
    <row r="20" spans="1:12" ht="12" customHeight="1">
      <c r="A20" s="1279">
        <v>16</v>
      </c>
      <c r="B20" s="1248" t="s">
        <v>1725</v>
      </c>
      <c r="C20" s="1279" t="s">
        <v>1680</v>
      </c>
      <c r="D20" s="1280">
        <v>60</v>
      </c>
      <c r="E20" s="1283" t="s">
        <v>1726</v>
      </c>
      <c r="G20" s="1276">
        <v>55</v>
      </c>
      <c r="H20" s="467" t="s">
        <v>1855</v>
      </c>
      <c r="I20" s="1257" t="s">
        <v>1807</v>
      </c>
      <c r="J20" s="1293">
        <v>100</v>
      </c>
      <c r="K20" s="1293">
        <f t="shared" si="0"/>
        <v>10</v>
      </c>
      <c r="L20" s="1275" t="s">
        <v>1854</v>
      </c>
    </row>
    <row r="21" spans="1:12" ht="12" customHeight="1">
      <c r="A21" s="1278">
        <v>17</v>
      </c>
      <c r="B21" s="1248" t="s">
        <v>1727</v>
      </c>
      <c r="C21" s="1279" t="s">
        <v>1680</v>
      </c>
      <c r="D21" s="1280">
        <v>31.5</v>
      </c>
      <c r="E21" s="1283" t="s">
        <v>1728</v>
      </c>
      <c r="G21" s="1276">
        <v>56</v>
      </c>
      <c r="H21" s="467" t="s">
        <v>1540</v>
      </c>
      <c r="I21" s="1257" t="s">
        <v>1807</v>
      </c>
      <c r="J21" s="1293">
        <v>367.5</v>
      </c>
      <c r="K21" s="1293">
        <f t="shared" si="0"/>
        <v>36.75</v>
      </c>
      <c r="L21" s="1275" t="s">
        <v>1854</v>
      </c>
    </row>
    <row r="22" spans="1:12" ht="12" customHeight="1">
      <c r="A22" s="1279">
        <v>18</v>
      </c>
      <c r="B22" s="1248" t="s">
        <v>1729</v>
      </c>
      <c r="C22" s="1279" t="s">
        <v>1680</v>
      </c>
      <c r="D22" s="1280">
        <v>5</v>
      </c>
      <c r="E22" s="1283" t="s">
        <v>1730</v>
      </c>
      <c r="G22" s="1276">
        <v>57</v>
      </c>
      <c r="H22" s="467" t="s">
        <v>1856</v>
      </c>
      <c r="I22" s="1257" t="s">
        <v>1807</v>
      </c>
      <c r="J22" s="1293">
        <v>115.68</v>
      </c>
      <c r="K22" s="1293">
        <f t="shared" si="0"/>
        <v>11.568000000000001</v>
      </c>
      <c r="L22" s="1275" t="s">
        <v>1854</v>
      </c>
    </row>
    <row r="23" spans="1:12" ht="12" customHeight="1">
      <c r="A23" s="1278">
        <v>19</v>
      </c>
      <c r="B23" s="1248" t="s">
        <v>1731</v>
      </c>
      <c r="C23" s="1279" t="s">
        <v>1680</v>
      </c>
      <c r="D23" s="1280">
        <v>60</v>
      </c>
      <c r="E23" s="1283" t="s">
        <v>1732</v>
      </c>
      <c r="G23" s="1276">
        <v>58</v>
      </c>
      <c r="H23" s="467" t="s">
        <v>1681</v>
      </c>
      <c r="I23" s="1257" t="s">
        <v>1807</v>
      </c>
      <c r="J23" s="1293">
        <v>249.23</v>
      </c>
      <c r="K23" s="1293">
        <f t="shared" si="0"/>
        <v>24.923</v>
      </c>
      <c r="L23" s="1275" t="s">
        <v>1854</v>
      </c>
    </row>
    <row r="24" spans="1:12" ht="12" customHeight="1">
      <c r="A24" s="1279">
        <v>20</v>
      </c>
      <c r="B24" s="1248" t="s">
        <v>1733</v>
      </c>
      <c r="C24" s="1279" t="s">
        <v>1680</v>
      </c>
      <c r="D24" s="1280">
        <v>60</v>
      </c>
      <c r="E24" s="1283" t="s">
        <v>1734</v>
      </c>
      <c r="G24" s="1276"/>
      <c r="H24" s="466"/>
      <c r="I24" s="1265" t="s">
        <v>1415</v>
      </c>
      <c r="J24" s="1252">
        <v>39537.73</v>
      </c>
      <c r="K24" s="1252">
        <v>3953.773</v>
      </c>
      <c r="L24" s="1275"/>
    </row>
    <row r="25" spans="1:12" ht="12" customHeight="1">
      <c r="A25" s="1278">
        <v>21</v>
      </c>
      <c r="B25" s="1248" t="s">
        <v>1735</v>
      </c>
      <c r="C25" s="1279" t="s">
        <v>1680</v>
      </c>
      <c r="D25" s="1280">
        <v>50</v>
      </c>
      <c r="E25" s="1283" t="s">
        <v>1736</v>
      </c>
      <c r="G25" s="492">
        <v>1</v>
      </c>
      <c r="H25" s="1257" t="s">
        <v>1857</v>
      </c>
      <c r="I25" s="1257" t="s">
        <v>1970</v>
      </c>
      <c r="J25" s="1292">
        <v>200</v>
      </c>
      <c r="K25" s="1259">
        <v>20</v>
      </c>
      <c r="L25" s="1268" t="s">
        <v>1697</v>
      </c>
    </row>
    <row r="26" spans="1:12" ht="12" customHeight="1">
      <c r="A26" s="1279">
        <v>22</v>
      </c>
      <c r="B26" s="1248" t="s">
        <v>1737</v>
      </c>
      <c r="C26" s="1279" t="s">
        <v>1680</v>
      </c>
      <c r="D26" s="1280">
        <v>90.75</v>
      </c>
      <c r="E26" s="1283" t="s">
        <v>1738</v>
      </c>
      <c r="G26" s="492">
        <v>2</v>
      </c>
      <c r="H26" s="1257" t="s">
        <v>1971</v>
      </c>
      <c r="I26" s="1257" t="s">
        <v>1970</v>
      </c>
      <c r="J26" s="1292">
        <v>2000</v>
      </c>
      <c r="K26" s="1259">
        <v>200</v>
      </c>
      <c r="L26" s="1268" t="s">
        <v>1858</v>
      </c>
    </row>
    <row r="27" spans="1:12" ht="12" customHeight="1">
      <c r="A27" s="1278">
        <v>23</v>
      </c>
      <c r="B27" s="1248" t="s">
        <v>1739</v>
      </c>
      <c r="C27" s="1279" t="s">
        <v>1680</v>
      </c>
      <c r="D27" s="1280">
        <v>390</v>
      </c>
      <c r="E27" s="1283" t="s">
        <v>1740</v>
      </c>
      <c r="G27" s="492">
        <v>3</v>
      </c>
      <c r="H27" s="1257" t="s">
        <v>1859</v>
      </c>
      <c r="I27" s="1257" t="s">
        <v>1970</v>
      </c>
      <c r="J27" s="1292">
        <v>30375</v>
      </c>
      <c r="K27" s="1259">
        <v>3037.5</v>
      </c>
      <c r="L27" s="1268" t="s">
        <v>1858</v>
      </c>
    </row>
    <row r="28" spans="1:12" ht="12" customHeight="1">
      <c r="A28" s="1279">
        <v>24</v>
      </c>
      <c r="B28" s="1248" t="s">
        <v>1741</v>
      </c>
      <c r="C28" s="1279" t="s">
        <v>1680</v>
      </c>
      <c r="D28" s="1280">
        <v>320</v>
      </c>
      <c r="E28" s="1283" t="s">
        <v>1742</v>
      </c>
      <c r="G28" s="492">
        <v>4</v>
      </c>
      <c r="H28" s="1257" t="s">
        <v>1972</v>
      </c>
      <c r="I28" s="1257" t="s">
        <v>1970</v>
      </c>
      <c r="J28" s="1292">
        <v>10000</v>
      </c>
      <c r="K28" s="1259">
        <v>1000</v>
      </c>
      <c r="L28" s="1269" t="s">
        <v>1858</v>
      </c>
    </row>
    <row r="29" spans="1:12" ht="12" customHeight="1">
      <c r="A29" s="1278">
        <v>25</v>
      </c>
      <c r="B29" s="1248" t="s">
        <v>1743</v>
      </c>
      <c r="C29" s="1279" t="s">
        <v>1680</v>
      </c>
      <c r="D29" s="1280">
        <v>63.84</v>
      </c>
      <c r="E29" s="1283" t="s">
        <v>1744</v>
      </c>
      <c r="G29" s="492">
        <v>5</v>
      </c>
      <c r="H29" s="1257" t="s">
        <v>1860</v>
      </c>
      <c r="I29" s="1257" t="s">
        <v>1970</v>
      </c>
      <c r="J29" s="1292">
        <v>3600</v>
      </c>
      <c r="K29" s="1259">
        <v>360</v>
      </c>
      <c r="L29" s="1269" t="s">
        <v>1858</v>
      </c>
    </row>
    <row r="30" spans="1:12" ht="12" customHeight="1">
      <c r="A30" s="1279">
        <v>26</v>
      </c>
      <c r="B30" s="1248" t="s">
        <v>1532</v>
      </c>
      <c r="C30" s="1279" t="s">
        <v>1680</v>
      </c>
      <c r="D30" s="1280">
        <v>15.6</v>
      </c>
      <c r="E30" s="1283" t="s">
        <v>1745</v>
      </c>
      <c r="G30" s="492">
        <v>6</v>
      </c>
      <c r="H30" s="1257" t="s">
        <v>1747</v>
      </c>
      <c r="I30" s="1257" t="s">
        <v>1970</v>
      </c>
      <c r="J30" s="1292">
        <v>1050</v>
      </c>
      <c r="K30" s="1259">
        <v>105</v>
      </c>
      <c r="L30" s="1269" t="s">
        <v>1818</v>
      </c>
    </row>
    <row r="31" spans="1:12" ht="12" customHeight="1">
      <c r="A31" s="1278">
        <v>27</v>
      </c>
      <c r="B31" s="1248" t="s">
        <v>1529</v>
      </c>
      <c r="C31" s="1279" t="s">
        <v>1680</v>
      </c>
      <c r="D31" s="1280">
        <v>348.35</v>
      </c>
      <c r="E31" s="1283" t="s">
        <v>1746</v>
      </c>
      <c r="G31" s="492">
        <v>7</v>
      </c>
      <c r="H31" s="1257" t="s">
        <v>1861</v>
      </c>
      <c r="I31" s="1257" t="s">
        <v>1970</v>
      </c>
      <c r="J31" s="1292">
        <v>500</v>
      </c>
      <c r="K31" s="1259">
        <v>50</v>
      </c>
      <c r="L31" s="1269" t="s">
        <v>1818</v>
      </c>
    </row>
    <row r="32" spans="1:12" ht="12" customHeight="1">
      <c r="A32" s="1279">
        <v>28</v>
      </c>
      <c r="B32" s="1248" t="s">
        <v>1747</v>
      </c>
      <c r="C32" s="1279" t="s">
        <v>1680</v>
      </c>
      <c r="D32" s="1280">
        <v>105</v>
      </c>
      <c r="E32" s="1283" t="s">
        <v>1748</v>
      </c>
      <c r="G32" s="492">
        <v>8</v>
      </c>
      <c r="H32" s="1257" t="s">
        <v>1880</v>
      </c>
      <c r="I32" s="1257" t="s">
        <v>1970</v>
      </c>
      <c r="J32" s="1292">
        <v>1000</v>
      </c>
      <c r="K32" s="1259">
        <v>100</v>
      </c>
      <c r="L32" s="1269" t="s">
        <v>1818</v>
      </c>
    </row>
    <row r="33" spans="1:12" ht="12" customHeight="1">
      <c r="A33" s="1278">
        <v>29</v>
      </c>
      <c r="B33" s="1248" t="s">
        <v>1978</v>
      </c>
      <c r="C33" s="1279" t="s">
        <v>1680</v>
      </c>
      <c r="D33" s="1280">
        <v>30.6</v>
      </c>
      <c r="E33" s="1283" t="s">
        <v>1749</v>
      </c>
      <c r="G33" s="492">
        <v>9</v>
      </c>
      <c r="H33" s="1257" t="s">
        <v>1881</v>
      </c>
      <c r="I33" s="1257" t="s">
        <v>1970</v>
      </c>
      <c r="J33" s="1292">
        <v>1000</v>
      </c>
      <c r="K33" s="1259">
        <v>100</v>
      </c>
      <c r="L33" s="1269" t="s">
        <v>1818</v>
      </c>
    </row>
    <row r="34" spans="1:12" ht="12" customHeight="1">
      <c r="A34" s="1279">
        <v>30</v>
      </c>
      <c r="B34" s="1248" t="s">
        <v>1750</v>
      </c>
      <c r="C34" s="1279" t="s">
        <v>1680</v>
      </c>
      <c r="D34" s="1280">
        <v>61.6</v>
      </c>
      <c r="E34" s="1283" t="s">
        <v>1751</v>
      </c>
      <c r="G34" s="492">
        <v>10</v>
      </c>
      <c r="H34" s="1257" t="s">
        <v>1882</v>
      </c>
      <c r="I34" s="1257" t="s">
        <v>1970</v>
      </c>
      <c r="J34" s="1292">
        <v>2000</v>
      </c>
      <c r="K34" s="1259">
        <v>200</v>
      </c>
      <c r="L34" s="1269" t="s">
        <v>1821</v>
      </c>
    </row>
    <row r="35" spans="1:12" ht="12" customHeight="1">
      <c r="A35" s="1278">
        <v>31</v>
      </c>
      <c r="B35" s="1248" t="s">
        <v>1752</v>
      </c>
      <c r="C35" s="1279" t="s">
        <v>1680</v>
      </c>
      <c r="D35" s="1280">
        <v>50</v>
      </c>
      <c r="E35" s="1283" t="s">
        <v>1753</v>
      </c>
      <c r="G35" s="492">
        <v>11</v>
      </c>
      <c r="H35" s="1257" t="s">
        <v>1883</v>
      </c>
      <c r="I35" s="1257" t="s">
        <v>1970</v>
      </c>
      <c r="J35" s="1292">
        <v>1000</v>
      </c>
      <c r="K35" s="1259">
        <v>100</v>
      </c>
      <c r="L35" s="1269" t="s">
        <v>1884</v>
      </c>
    </row>
    <row r="36" spans="1:12" ht="12" customHeight="1">
      <c r="A36" s="1279"/>
      <c r="B36" s="1249" t="s">
        <v>1415</v>
      </c>
      <c r="C36" s="1279"/>
      <c r="D36" s="1284">
        <f>SUM(D5:D35)</f>
        <v>5049.474000000002</v>
      </c>
      <c r="E36" s="1285"/>
      <c r="G36" s="492">
        <v>12</v>
      </c>
      <c r="H36" s="1257" t="s">
        <v>1885</v>
      </c>
      <c r="I36" s="1257" t="s">
        <v>1970</v>
      </c>
      <c r="J36" s="1292">
        <v>1000</v>
      </c>
      <c r="K36" s="1259">
        <v>100</v>
      </c>
      <c r="L36" s="1269" t="s">
        <v>1824</v>
      </c>
    </row>
    <row r="37" spans="1:12" ht="12" customHeight="1">
      <c r="A37" s="1279">
        <v>1</v>
      </c>
      <c r="B37" s="1248" t="s">
        <v>1768</v>
      </c>
      <c r="C37" s="1279" t="s">
        <v>1769</v>
      </c>
      <c r="D37" s="1286">
        <v>70</v>
      </c>
      <c r="E37" s="1282" t="s">
        <v>1770</v>
      </c>
      <c r="G37" s="492">
        <v>13</v>
      </c>
      <c r="H37" s="1257" t="s">
        <v>1974</v>
      </c>
      <c r="I37" s="1257" t="s">
        <v>1970</v>
      </c>
      <c r="J37" s="1292">
        <v>1000</v>
      </c>
      <c r="K37" s="1259">
        <v>100</v>
      </c>
      <c r="L37" s="1269" t="s">
        <v>1824</v>
      </c>
    </row>
    <row r="38" spans="1:12" ht="12" customHeight="1">
      <c r="A38" s="1279">
        <v>2</v>
      </c>
      <c r="B38" s="1248" t="s">
        <v>1771</v>
      </c>
      <c r="C38" s="1279" t="s">
        <v>1769</v>
      </c>
      <c r="D38" s="1286">
        <v>96</v>
      </c>
      <c r="E38" s="1282" t="s">
        <v>1772</v>
      </c>
      <c r="G38" s="492">
        <v>14</v>
      </c>
      <c r="H38" s="1257" t="s">
        <v>1886</v>
      </c>
      <c r="I38" s="1257" t="s">
        <v>1970</v>
      </c>
      <c r="J38" s="1292">
        <v>400</v>
      </c>
      <c r="K38" s="1259">
        <v>40</v>
      </c>
      <c r="L38" s="1269" t="s">
        <v>1824</v>
      </c>
    </row>
    <row r="39" spans="1:12" ht="12" customHeight="1">
      <c r="A39" s="1279">
        <v>3</v>
      </c>
      <c r="B39" s="1250" t="s">
        <v>1773</v>
      </c>
      <c r="C39" s="1279" t="s">
        <v>1769</v>
      </c>
      <c r="D39" s="1286">
        <v>270.49</v>
      </c>
      <c r="E39" s="1282" t="s">
        <v>1774</v>
      </c>
      <c r="G39" s="492">
        <v>15</v>
      </c>
      <c r="H39" s="1257" t="s">
        <v>1973</v>
      </c>
      <c r="I39" s="1257" t="s">
        <v>1970</v>
      </c>
      <c r="J39" s="1292">
        <v>2000</v>
      </c>
      <c r="K39" s="1259">
        <v>200</v>
      </c>
      <c r="L39" s="1269" t="s">
        <v>1824</v>
      </c>
    </row>
    <row r="40" spans="1:12" ht="12.75">
      <c r="A40" s="1279">
        <v>4</v>
      </c>
      <c r="B40" s="1248" t="s">
        <v>1775</v>
      </c>
      <c r="C40" s="1279" t="s">
        <v>1769</v>
      </c>
      <c r="D40" s="1286">
        <v>108</v>
      </c>
      <c r="E40" s="1282" t="s">
        <v>1776</v>
      </c>
      <c r="G40" s="492">
        <v>16</v>
      </c>
      <c r="H40" s="1257" t="s">
        <v>1887</v>
      </c>
      <c r="I40" s="1257" t="s">
        <v>1970</v>
      </c>
      <c r="J40" s="1293">
        <v>2000</v>
      </c>
      <c r="K40" s="1293">
        <v>200</v>
      </c>
      <c r="L40" s="1270" t="s">
        <v>1888</v>
      </c>
    </row>
    <row r="41" spans="1:12" ht="14.25" customHeight="1">
      <c r="A41" s="1279">
        <v>5</v>
      </c>
      <c r="B41" s="1248" t="s">
        <v>1777</v>
      </c>
      <c r="C41" s="1279" t="s">
        <v>1769</v>
      </c>
      <c r="D41" s="1286">
        <v>30</v>
      </c>
      <c r="E41" s="1283" t="s">
        <v>1778</v>
      </c>
      <c r="F41" s="469"/>
      <c r="G41" s="492">
        <v>17</v>
      </c>
      <c r="H41" s="1257" t="s">
        <v>1889</v>
      </c>
      <c r="I41" s="1257" t="s">
        <v>1970</v>
      </c>
      <c r="J41" s="1293">
        <v>400</v>
      </c>
      <c r="K41" s="1293">
        <v>40</v>
      </c>
      <c r="L41" s="1270" t="s">
        <v>1888</v>
      </c>
    </row>
    <row r="42" spans="1:12" ht="15" customHeight="1">
      <c r="A42" s="1279">
        <v>6</v>
      </c>
      <c r="B42" s="1248" t="s">
        <v>1779</v>
      </c>
      <c r="C42" s="1279" t="s">
        <v>1769</v>
      </c>
      <c r="D42" s="1286">
        <v>30</v>
      </c>
      <c r="E42" s="1283" t="s">
        <v>1780</v>
      </c>
      <c r="F42" s="469"/>
      <c r="G42" s="492">
        <v>18</v>
      </c>
      <c r="H42" s="1257" t="s">
        <v>1890</v>
      </c>
      <c r="I42" s="1257" t="s">
        <v>1970</v>
      </c>
      <c r="J42" s="1293">
        <v>800</v>
      </c>
      <c r="K42" s="1293">
        <v>80</v>
      </c>
      <c r="L42" s="1270" t="s">
        <v>1888</v>
      </c>
    </row>
    <row r="43" spans="1:12" ht="14.25" customHeight="1">
      <c r="A43" s="1279">
        <v>7</v>
      </c>
      <c r="B43" s="1248" t="s">
        <v>1781</v>
      </c>
      <c r="C43" s="1279" t="s">
        <v>1769</v>
      </c>
      <c r="D43" s="1286">
        <v>66.03</v>
      </c>
      <c r="E43" s="1283" t="s">
        <v>1782</v>
      </c>
      <c r="G43" s="492">
        <v>19</v>
      </c>
      <c r="H43" s="1257" t="s">
        <v>1891</v>
      </c>
      <c r="I43" s="1257" t="s">
        <v>1970</v>
      </c>
      <c r="J43" s="1293">
        <v>2400</v>
      </c>
      <c r="K43" s="1293">
        <v>240</v>
      </c>
      <c r="L43" s="1270" t="s">
        <v>1888</v>
      </c>
    </row>
    <row r="44" spans="1:12" ht="12" customHeight="1">
      <c r="A44" s="1279">
        <v>8</v>
      </c>
      <c r="B44" s="1248" t="s">
        <v>1783</v>
      </c>
      <c r="C44" s="1279" t="s">
        <v>1769</v>
      </c>
      <c r="D44" s="1286">
        <v>10</v>
      </c>
      <c r="E44" s="1283" t="s">
        <v>1784</v>
      </c>
      <c r="G44" s="492">
        <v>20</v>
      </c>
      <c r="H44" s="1257" t="s">
        <v>1892</v>
      </c>
      <c r="I44" s="1257" t="s">
        <v>1970</v>
      </c>
      <c r="J44" s="1293">
        <v>7400</v>
      </c>
      <c r="K44" s="1293">
        <v>740</v>
      </c>
      <c r="L44" s="1270" t="s">
        <v>1888</v>
      </c>
    </row>
    <row r="45" spans="1:12" ht="12" customHeight="1">
      <c r="A45" s="1279">
        <v>9</v>
      </c>
      <c r="B45" s="1248" t="s">
        <v>1785</v>
      </c>
      <c r="C45" s="1279" t="s">
        <v>1769</v>
      </c>
      <c r="D45" s="1286">
        <v>74</v>
      </c>
      <c r="E45" s="1283" t="s">
        <v>1786</v>
      </c>
      <c r="G45" s="492">
        <v>21</v>
      </c>
      <c r="H45" s="1257" t="s">
        <v>1893</v>
      </c>
      <c r="I45" s="1257" t="s">
        <v>1970</v>
      </c>
      <c r="J45" s="1293">
        <v>1280</v>
      </c>
      <c r="K45" s="1293">
        <v>128</v>
      </c>
      <c r="L45" s="1270" t="s">
        <v>1894</v>
      </c>
    </row>
    <row r="46" spans="1:12" ht="13.5" customHeight="1">
      <c r="A46" s="1279">
        <v>10</v>
      </c>
      <c r="B46" s="1248" t="s">
        <v>1787</v>
      </c>
      <c r="C46" s="1279" t="s">
        <v>1769</v>
      </c>
      <c r="D46" s="1286">
        <v>60</v>
      </c>
      <c r="E46" s="1283" t="s">
        <v>1734</v>
      </c>
      <c r="G46" s="492">
        <v>22</v>
      </c>
      <c r="H46" s="1257" t="s">
        <v>1895</v>
      </c>
      <c r="I46" s="1257" t="s">
        <v>1970</v>
      </c>
      <c r="J46" s="1293">
        <v>500</v>
      </c>
      <c r="K46" s="1293">
        <v>50</v>
      </c>
      <c r="L46" s="1270" t="s">
        <v>1894</v>
      </c>
    </row>
    <row r="47" spans="1:12" ht="13.5" customHeight="1">
      <c r="A47" s="1279">
        <v>11</v>
      </c>
      <c r="B47" s="1248" t="s">
        <v>1788</v>
      </c>
      <c r="C47" s="1279" t="s">
        <v>1769</v>
      </c>
      <c r="D47" s="1286">
        <v>96</v>
      </c>
      <c r="E47" s="1283" t="s">
        <v>1789</v>
      </c>
      <c r="G47" s="492">
        <v>23</v>
      </c>
      <c r="H47" s="1257" t="s">
        <v>1896</v>
      </c>
      <c r="I47" s="1257" t="s">
        <v>1970</v>
      </c>
      <c r="J47" s="1293">
        <v>1400</v>
      </c>
      <c r="K47" s="1293">
        <v>140</v>
      </c>
      <c r="L47" s="1270" t="s">
        <v>1894</v>
      </c>
    </row>
    <row r="48" spans="1:12" ht="13.5" customHeight="1">
      <c r="A48" s="1279">
        <v>12</v>
      </c>
      <c r="B48" s="1248" t="s">
        <v>23</v>
      </c>
      <c r="C48" s="1279" t="s">
        <v>1769</v>
      </c>
      <c r="D48" s="1286">
        <v>79.089</v>
      </c>
      <c r="E48" s="1283" t="s">
        <v>1790</v>
      </c>
      <c r="G48" s="492">
        <v>24</v>
      </c>
      <c r="H48" s="1257" t="s">
        <v>1897</v>
      </c>
      <c r="I48" s="1257" t="s">
        <v>1970</v>
      </c>
      <c r="J48" s="1293">
        <v>2000</v>
      </c>
      <c r="K48" s="1293">
        <v>200</v>
      </c>
      <c r="L48" s="1270" t="s">
        <v>1894</v>
      </c>
    </row>
    <row r="49" spans="1:12" ht="13.5" customHeight="1">
      <c r="A49" s="1279">
        <v>13</v>
      </c>
      <c r="B49" s="1248" t="s">
        <v>1791</v>
      </c>
      <c r="C49" s="1279" t="s">
        <v>1769</v>
      </c>
      <c r="D49" s="1286">
        <v>548.835</v>
      </c>
      <c r="E49" s="1283" t="s">
        <v>1792</v>
      </c>
      <c r="G49" s="492">
        <v>25</v>
      </c>
      <c r="H49" s="1257" t="s">
        <v>1898</v>
      </c>
      <c r="I49" s="1257" t="s">
        <v>1970</v>
      </c>
      <c r="J49" s="1293">
        <v>1000</v>
      </c>
      <c r="K49" s="1293">
        <v>100</v>
      </c>
      <c r="L49" s="1270" t="s">
        <v>1894</v>
      </c>
    </row>
    <row r="50" spans="1:12" ht="13.5" customHeight="1">
      <c r="A50" s="1279">
        <v>14</v>
      </c>
      <c r="B50" s="1248" t="s">
        <v>1793</v>
      </c>
      <c r="C50" s="1279" t="s">
        <v>1769</v>
      </c>
      <c r="D50" s="1286">
        <v>80</v>
      </c>
      <c r="E50" s="1283" t="s">
        <v>1794</v>
      </c>
      <c r="G50" s="492">
        <v>26</v>
      </c>
      <c r="H50" s="1257" t="s">
        <v>1899</v>
      </c>
      <c r="I50" s="1257" t="s">
        <v>1970</v>
      </c>
      <c r="J50" s="1293">
        <v>3600</v>
      </c>
      <c r="K50" s="1293">
        <v>360</v>
      </c>
      <c r="L50" s="1270" t="s">
        <v>1742</v>
      </c>
    </row>
    <row r="51" spans="1:12" ht="13.5" customHeight="1">
      <c r="A51" s="1279">
        <v>15</v>
      </c>
      <c r="B51" s="1248" t="s">
        <v>1795</v>
      </c>
      <c r="C51" s="1279" t="s">
        <v>1769</v>
      </c>
      <c r="D51" s="1286">
        <v>70</v>
      </c>
      <c r="E51" s="1283" t="s">
        <v>1796</v>
      </c>
      <c r="G51" s="492">
        <v>27</v>
      </c>
      <c r="H51" s="1257" t="s">
        <v>1777</v>
      </c>
      <c r="I51" s="1257" t="s">
        <v>1970</v>
      </c>
      <c r="J51" s="1293">
        <v>1000</v>
      </c>
      <c r="K51" s="1293">
        <v>100</v>
      </c>
      <c r="L51" s="1270" t="s">
        <v>1742</v>
      </c>
    </row>
    <row r="52" spans="1:12" ht="13.5" customHeight="1">
      <c r="A52" s="1279">
        <v>16</v>
      </c>
      <c r="B52" s="1248" t="s">
        <v>1797</v>
      </c>
      <c r="C52" s="1279" t="s">
        <v>1769</v>
      </c>
      <c r="D52" s="1286">
        <v>50</v>
      </c>
      <c r="E52" s="1283" t="s">
        <v>1798</v>
      </c>
      <c r="G52" s="492">
        <v>28</v>
      </c>
      <c r="H52" s="1257" t="s">
        <v>1900</v>
      </c>
      <c r="I52" s="1257" t="s">
        <v>1970</v>
      </c>
      <c r="J52" s="1293">
        <v>2000</v>
      </c>
      <c r="K52" s="1293">
        <f>J52/10</f>
        <v>200</v>
      </c>
      <c r="L52" s="1270" t="s">
        <v>1901</v>
      </c>
    </row>
    <row r="53" spans="1:12" ht="13.5" customHeight="1">
      <c r="A53" s="1279">
        <v>17</v>
      </c>
      <c r="B53" s="1248" t="s">
        <v>1799</v>
      </c>
      <c r="C53" s="1279" t="s">
        <v>1769</v>
      </c>
      <c r="D53" s="1286">
        <v>40</v>
      </c>
      <c r="E53" s="1283" t="s">
        <v>1800</v>
      </c>
      <c r="G53" s="492">
        <v>29</v>
      </c>
      <c r="H53" s="1257" t="s">
        <v>1779</v>
      </c>
      <c r="I53" s="1257" t="s">
        <v>1970</v>
      </c>
      <c r="J53" s="1293">
        <v>1000</v>
      </c>
      <c r="K53" s="1293">
        <f>J53/10</f>
        <v>100</v>
      </c>
      <c r="L53" s="1270" t="s">
        <v>1901</v>
      </c>
    </row>
    <row r="54" spans="1:12" ht="13.5" customHeight="1">
      <c r="A54" s="1279"/>
      <c r="B54" s="1249" t="s">
        <v>1801</v>
      </c>
      <c r="C54" s="1279"/>
      <c r="D54" s="1287">
        <f>SUM(D37:D53)</f>
        <v>1778.444</v>
      </c>
      <c r="E54" s="1285"/>
      <c r="G54" s="492">
        <v>30</v>
      </c>
      <c r="H54" s="1257" t="s">
        <v>1902</v>
      </c>
      <c r="I54" s="1257" t="s">
        <v>1970</v>
      </c>
      <c r="J54" s="1293">
        <v>2000</v>
      </c>
      <c r="K54" s="1293">
        <f>J54/10</f>
        <v>200</v>
      </c>
      <c r="L54" s="1270" t="s">
        <v>1903</v>
      </c>
    </row>
    <row r="55" spans="1:12" ht="13.5" customHeight="1">
      <c r="A55" s="1279"/>
      <c r="B55" s="472" t="s">
        <v>1802</v>
      </c>
      <c r="C55" s="368"/>
      <c r="D55" s="1287">
        <f>D36+D54</f>
        <v>6827.9180000000015</v>
      </c>
      <c r="E55" s="1251"/>
      <c r="G55" s="492">
        <v>31</v>
      </c>
      <c r="H55" s="1257" t="s">
        <v>1904</v>
      </c>
      <c r="I55" s="1257" t="s">
        <v>1970</v>
      </c>
      <c r="J55" s="1293">
        <v>2001</v>
      </c>
      <c r="K55" s="1293">
        <f>J55/10</f>
        <v>200.1</v>
      </c>
      <c r="L55" s="1270" t="s">
        <v>1903</v>
      </c>
    </row>
    <row r="56" spans="1:12" ht="13.5" customHeight="1">
      <c r="A56" s="1253"/>
      <c r="B56" s="1253"/>
      <c r="C56" s="1254"/>
      <c r="D56" s="1255"/>
      <c r="E56" s="1256"/>
      <c r="F56" s="20"/>
      <c r="G56" s="492"/>
      <c r="H56" s="1265" t="s">
        <v>1415</v>
      </c>
      <c r="I56" s="1257"/>
      <c r="J56" s="1267">
        <f>SUM(J25:J55)</f>
        <v>87906</v>
      </c>
      <c r="K56" s="1267">
        <f>SUM(K25:K55)</f>
        <v>8790.6</v>
      </c>
      <c r="L56" s="1269"/>
    </row>
    <row r="57" spans="1:12" ht="13.5" customHeight="1">
      <c r="A57" s="70"/>
      <c r="B57" s="1824" t="s">
        <v>1803</v>
      </c>
      <c r="C57" s="1824"/>
      <c r="D57" s="1824"/>
      <c r="E57" s="1824"/>
      <c r="F57" s="70"/>
      <c r="G57" s="492">
        <v>1</v>
      </c>
      <c r="H57" s="1257" t="s">
        <v>1905</v>
      </c>
      <c r="I57" s="1257" t="s">
        <v>30</v>
      </c>
      <c r="J57" s="1292">
        <v>49909</v>
      </c>
      <c r="K57" s="1259">
        <v>4990.9</v>
      </c>
      <c r="L57" s="1268" t="s">
        <v>1906</v>
      </c>
    </row>
    <row r="58" spans="1:12" ht="13.5" thickBot="1">
      <c r="A58" s="208"/>
      <c r="B58" s="259"/>
      <c r="C58" s="259"/>
      <c r="D58" s="260"/>
      <c r="E58" s="261"/>
      <c r="G58" s="492">
        <v>2</v>
      </c>
      <c r="H58" s="373" t="s">
        <v>1907</v>
      </c>
      <c r="I58" s="1257" t="s">
        <v>30</v>
      </c>
      <c r="J58" s="1292">
        <v>30000</v>
      </c>
      <c r="K58" s="1259">
        <f>J58/10</f>
        <v>3000</v>
      </c>
      <c r="L58" s="1275" t="s">
        <v>1908</v>
      </c>
    </row>
    <row r="59" spans="1:12" ht="24" customHeight="1" thickTop="1">
      <c r="A59" s="858"/>
      <c r="B59" s="1202" t="s">
        <v>1533</v>
      </c>
      <c r="C59" s="1202" t="s">
        <v>1528</v>
      </c>
      <c r="D59" s="1202" t="s">
        <v>1804</v>
      </c>
      <c r="E59" s="1202" t="s">
        <v>1534</v>
      </c>
      <c r="F59" s="447" t="s">
        <v>1976</v>
      </c>
      <c r="G59" s="492"/>
      <c r="H59" s="1265" t="s">
        <v>1415</v>
      </c>
      <c r="I59" s="1266"/>
      <c r="J59" s="1267">
        <f>J57+J58</f>
        <v>79909</v>
      </c>
      <c r="K59" s="1267">
        <f>K57+K58</f>
        <v>7990.9</v>
      </c>
      <c r="L59" s="1269"/>
    </row>
    <row r="60" spans="1:12" ht="12.75">
      <c r="A60" s="746"/>
      <c r="B60" s="1203"/>
      <c r="C60" s="1203"/>
      <c r="D60" s="1203" t="s">
        <v>1805</v>
      </c>
      <c r="E60" s="1203"/>
      <c r="F60" s="399"/>
      <c r="G60" s="492">
        <v>1</v>
      </c>
      <c r="H60" s="1257" t="s">
        <v>1909</v>
      </c>
      <c r="I60" s="1257" t="s">
        <v>1680</v>
      </c>
      <c r="J60" s="1292">
        <v>5000</v>
      </c>
      <c r="K60" s="1259">
        <v>500</v>
      </c>
      <c r="L60" s="1268" t="s">
        <v>1910</v>
      </c>
    </row>
    <row r="61" spans="1:12" ht="13.5" customHeight="1">
      <c r="A61" s="492">
        <v>1</v>
      </c>
      <c r="B61" s="1257" t="s">
        <v>1806</v>
      </c>
      <c r="C61" s="1289" t="s">
        <v>1807</v>
      </c>
      <c r="D61" s="1258">
        <v>720</v>
      </c>
      <c r="E61" s="1259">
        <v>72</v>
      </c>
      <c r="F61" s="1260" t="s">
        <v>1808</v>
      </c>
      <c r="G61" s="492">
        <v>2</v>
      </c>
      <c r="H61" s="1257" t="s">
        <v>1911</v>
      </c>
      <c r="I61" s="1257" t="s">
        <v>1912</v>
      </c>
      <c r="J61" s="1292">
        <v>11.25</v>
      </c>
      <c r="K61" s="1259">
        <v>1.12</v>
      </c>
      <c r="L61" s="1268" t="s">
        <v>1808</v>
      </c>
    </row>
    <row r="62" spans="1:12" ht="13.5" customHeight="1">
      <c r="A62" s="492">
        <v>2</v>
      </c>
      <c r="B62" s="1257" t="s">
        <v>1809</v>
      </c>
      <c r="C62" s="1290" t="s">
        <v>1807</v>
      </c>
      <c r="D62" s="1258">
        <v>150</v>
      </c>
      <c r="E62" s="1259">
        <v>15</v>
      </c>
      <c r="F62" s="1260" t="s">
        <v>1808</v>
      </c>
      <c r="G62" s="492">
        <v>3</v>
      </c>
      <c r="H62" s="1257" t="s">
        <v>1913</v>
      </c>
      <c r="I62" s="1257" t="s">
        <v>1680</v>
      </c>
      <c r="J62" s="1292">
        <v>5610.41</v>
      </c>
      <c r="K62" s="1292">
        <v>561.04</v>
      </c>
      <c r="L62" s="1268" t="s">
        <v>1808</v>
      </c>
    </row>
    <row r="63" spans="1:12" ht="13.5" customHeight="1">
      <c r="A63" s="492">
        <v>3</v>
      </c>
      <c r="B63" s="1257" t="s">
        <v>1810</v>
      </c>
      <c r="C63" s="1290" t="s">
        <v>1807</v>
      </c>
      <c r="D63" s="1292">
        <v>199.91</v>
      </c>
      <c r="E63" s="1259">
        <v>19.99</v>
      </c>
      <c r="F63" s="1262" t="s">
        <v>1811</v>
      </c>
      <c r="G63" s="492">
        <v>4</v>
      </c>
      <c r="H63" s="1257" t="s">
        <v>1914</v>
      </c>
      <c r="I63" s="1257" t="s">
        <v>1680</v>
      </c>
      <c r="J63" s="1292">
        <v>13608</v>
      </c>
      <c r="K63" s="1292">
        <v>1360.8</v>
      </c>
      <c r="L63" s="1269" t="s">
        <v>1811</v>
      </c>
    </row>
    <row r="64" spans="1:12" ht="13.5" customHeight="1">
      <c r="A64" s="492">
        <v>4</v>
      </c>
      <c r="B64" s="1257" t="s">
        <v>1979</v>
      </c>
      <c r="C64" s="1290" t="s">
        <v>1807</v>
      </c>
      <c r="D64" s="1292">
        <v>74.18</v>
      </c>
      <c r="E64" s="1259">
        <v>7.42</v>
      </c>
      <c r="F64" s="1262" t="s">
        <v>1812</v>
      </c>
      <c r="G64" s="492">
        <v>5</v>
      </c>
      <c r="H64" s="1257" t="s">
        <v>1915</v>
      </c>
      <c r="I64" s="1257" t="s">
        <v>1912</v>
      </c>
      <c r="J64" s="1292">
        <v>29.51</v>
      </c>
      <c r="K64" s="1292">
        <v>2.95</v>
      </c>
      <c r="L64" s="1269" t="s">
        <v>1916</v>
      </c>
    </row>
    <row r="65" spans="1:12" ht="13.5" customHeight="1">
      <c r="A65" s="492">
        <v>5</v>
      </c>
      <c r="B65" s="1257" t="s">
        <v>1985</v>
      </c>
      <c r="C65" s="1290" t="s">
        <v>1807</v>
      </c>
      <c r="D65" s="1292">
        <v>132.2</v>
      </c>
      <c r="E65" s="1259">
        <v>13.22</v>
      </c>
      <c r="F65" s="1262" t="s">
        <v>1812</v>
      </c>
      <c r="G65" s="492">
        <v>6</v>
      </c>
      <c r="H65" s="1257" t="s">
        <v>1917</v>
      </c>
      <c r="I65" s="1257" t="s">
        <v>1680</v>
      </c>
      <c r="J65" s="1292">
        <v>721.99</v>
      </c>
      <c r="K65" s="1292">
        <v>72.2</v>
      </c>
      <c r="L65" s="1269" t="s">
        <v>1812</v>
      </c>
    </row>
    <row r="66" spans="1:12" ht="13.5" customHeight="1">
      <c r="A66" s="492">
        <v>6</v>
      </c>
      <c r="B66" s="1257" t="s">
        <v>1813</v>
      </c>
      <c r="C66" s="1290" t="s">
        <v>1807</v>
      </c>
      <c r="D66" s="1292">
        <v>180.01</v>
      </c>
      <c r="E66" s="1259">
        <v>18</v>
      </c>
      <c r="F66" s="1262" t="s">
        <v>1812</v>
      </c>
      <c r="G66" s="492">
        <v>7</v>
      </c>
      <c r="H66" s="1257" t="s">
        <v>1918</v>
      </c>
      <c r="I66" s="1257" t="s">
        <v>1680</v>
      </c>
      <c r="J66" s="1292">
        <v>625</v>
      </c>
      <c r="K66" s="1292">
        <v>62.5</v>
      </c>
      <c r="L66" s="1269" t="s">
        <v>1812</v>
      </c>
    </row>
    <row r="67" spans="1:12" ht="13.5" customHeight="1">
      <c r="A67" s="492">
        <v>7</v>
      </c>
      <c r="B67" s="1257" t="s">
        <v>1814</v>
      </c>
      <c r="C67" s="1290" t="s">
        <v>1807</v>
      </c>
      <c r="D67" s="1292">
        <v>389.98</v>
      </c>
      <c r="E67" s="1259">
        <v>38.99</v>
      </c>
      <c r="F67" s="1262" t="s">
        <v>1812</v>
      </c>
      <c r="G67" s="492">
        <v>8</v>
      </c>
      <c r="H67" s="1257" t="s">
        <v>1919</v>
      </c>
      <c r="I67" s="1257" t="s">
        <v>1920</v>
      </c>
      <c r="J67" s="1292">
        <v>17.28</v>
      </c>
      <c r="K67" s="1292">
        <v>1.73</v>
      </c>
      <c r="L67" s="1269" t="s">
        <v>1821</v>
      </c>
    </row>
    <row r="68" spans="1:12" ht="13.5" customHeight="1">
      <c r="A68" s="492">
        <v>8</v>
      </c>
      <c r="B68" s="1257" t="s">
        <v>1815</v>
      </c>
      <c r="C68" s="1290" t="s">
        <v>1807</v>
      </c>
      <c r="D68" s="1292">
        <v>99</v>
      </c>
      <c r="E68" s="1259">
        <v>9.9</v>
      </c>
      <c r="F68" s="1262" t="s">
        <v>1812</v>
      </c>
      <c r="G68" s="492">
        <v>9</v>
      </c>
      <c r="H68" s="1257" t="s">
        <v>1921</v>
      </c>
      <c r="I68" s="1257" t="s">
        <v>1680</v>
      </c>
      <c r="J68" s="1292">
        <v>288</v>
      </c>
      <c r="K68" s="1292">
        <v>28.8</v>
      </c>
      <c r="L68" s="1269" t="s">
        <v>1818</v>
      </c>
    </row>
    <row r="69" spans="1:12" ht="13.5" customHeight="1">
      <c r="A69" s="492">
        <v>9</v>
      </c>
      <c r="B69" s="1257" t="s">
        <v>1816</v>
      </c>
      <c r="C69" s="1290" t="s">
        <v>1807</v>
      </c>
      <c r="D69" s="1292">
        <v>320</v>
      </c>
      <c r="E69" s="1259">
        <v>32</v>
      </c>
      <c r="F69" s="1262" t="s">
        <v>1812</v>
      </c>
      <c r="G69" s="492">
        <v>10</v>
      </c>
      <c r="H69" s="1257" t="s">
        <v>1922</v>
      </c>
      <c r="I69" s="1257" t="s">
        <v>1680</v>
      </c>
      <c r="J69" s="1292">
        <v>4510.72</v>
      </c>
      <c r="K69" s="1292">
        <v>451.07</v>
      </c>
      <c r="L69" s="1269" t="s">
        <v>1823</v>
      </c>
    </row>
    <row r="70" spans="1:12" ht="13.5" customHeight="1">
      <c r="A70" s="492">
        <v>10</v>
      </c>
      <c r="B70" s="1257" t="s">
        <v>1817</v>
      </c>
      <c r="C70" s="1290" t="s">
        <v>1807</v>
      </c>
      <c r="D70" s="1292">
        <v>120</v>
      </c>
      <c r="E70" s="1259">
        <v>12</v>
      </c>
      <c r="F70" s="1262" t="s">
        <v>1818</v>
      </c>
      <c r="G70" s="492">
        <v>11</v>
      </c>
      <c r="H70" s="1257" t="s">
        <v>1838</v>
      </c>
      <c r="I70" s="1257" t="s">
        <v>1680</v>
      </c>
      <c r="J70" s="1292">
        <v>150</v>
      </c>
      <c r="K70" s="1292">
        <v>15</v>
      </c>
      <c r="L70" s="1269" t="s">
        <v>1823</v>
      </c>
    </row>
    <row r="71" spans="1:12" ht="13.5" customHeight="1">
      <c r="A71" s="492">
        <v>11</v>
      </c>
      <c r="B71" s="1257" t="s">
        <v>24</v>
      </c>
      <c r="C71" s="1290" t="s">
        <v>1807</v>
      </c>
      <c r="D71" s="1292">
        <v>87.54</v>
      </c>
      <c r="E71" s="1259">
        <v>8.75</v>
      </c>
      <c r="F71" s="1262" t="s">
        <v>1818</v>
      </c>
      <c r="G71" s="492">
        <v>12</v>
      </c>
      <c r="H71" s="1257" t="s">
        <v>1539</v>
      </c>
      <c r="I71" s="1257" t="s">
        <v>1680</v>
      </c>
      <c r="J71" s="1292">
        <v>1650</v>
      </c>
      <c r="K71" s="1292">
        <v>165</v>
      </c>
      <c r="L71" s="1269" t="s">
        <v>1823</v>
      </c>
    </row>
    <row r="72" spans="1:12" ht="13.5" customHeight="1">
      <c r="A72" s="492">
        <v>12</v>
      </c>
      <c r="B72" s="1257" t="s">
        <v>1819</v>
      </c>
      <c r="C72" s="1290" t="s">
        <v>1807</v>
      </c>
      <c r="D72" s="1292">
        <v>150.39</v>
      </c>
      <c r="E72" s="1259">
        <v>15.04</v>
      </c>
      <c r="F72" s="1262" t="s">
        <v>1818</v>
      </c>
      <c r="G72" s="492">
        <v>13</v>
      </c>
      <c r="H72" s="1257" t="s">
        <v>1977</v>
      </c>
      <c r="I72" s="1257" t="s">
        <v>1680</v>
      </c>
      <c r="J72" s="1292">
        <v>3750</v>
      </c>
      <c r="K72" s="1292">
        <v>375</v>
      </c>
      <c r="L72" s="1269" t="s">
        <v>1823</v>
      </c>
    </row>
    <row r="73" spans="1:12" ht="13.5" customHeight="1">
      <c r="A73" s="492">
        <v>13</v>
      </c>
      <c r="B73" s="1257" t="s">
        <v>23</v>
      </c>
      <c r="C73" s="1290" t="s">
        <v>1807</v>
      </c>
      <c r="D73" s="1292">
        <v>850.99</v>
      </c>
      <c r="E73" s="1259">
        <v>85.1</v>
      </c>
      <c r="F73" s="1262" t="s">
        <v>1818</v>
      </c>
      <c r="G73" s="492">
        <v>14</v>
      </c>
      <c r="H73" s="1257" t="s">
        <v>1923</v>
      </c>
      <c r="I73" s="1257" t="s">
        <v>1680</v>
      </c>
      <c r="J73" s="1292">
        <v>1930.65</v>
      </c>
      <c r="K73" s="1292">
        <v>193.06</v>
      </c>
      <c r="L73" s="1269" t="s">
        <v>1825</v>
      </c>
    </row>
    <row r="74" spans="1:12" ht="13.5" customHeight="1">
      <c r="A74" s="492">
        <v>14</v>
      </c>
      <c r="B74" s="1257" t="s">
        <v>1820</v>
      </c>
      <c r="C74" s="1290" t="s">
        <v>1807</v>
      </c>
      <c r="D74" s="1292">
        <v>1190.408</v>
      </c>
      <c r="E74" s="1259">
        <v>119.04</v>
      </c>
      <c r="F74" s="1262" t="s">
        <v>1821</v>
      </c>
      <c r="G74" s="492">
        <v>15</v>
      </c>
      <c r="H74" s="1257" t="s">
        <v>1924</v>
      </c>
      <c r="I74" s="1257" t="s">
        <v>1920</v>
      </c>
      <c r="J74" s="1292">
        <v>27.5</v>
      </c>
      <c r="K74" s="1292">
        <v>2.75</v>
      </c>
      <c r="L74" s="1269" t="s">
        <v>1884</v>
      </c>
    </row>
    <row r="75" spans="1:12" ht="13.5" customHeight="1">
      <c r="A75" s="492">
        <v>15</v>
      </c>
      <c r="B75" s="1257" t="s">
        <v>1822</v>
      </c>
      <c r="C75" s="1290" t="s">
        <v>1807</v>
      </c>
      <c r="D75" s="1292">
        <v>343.3</v>
      </c>
      <c r="E75" s="1259">
        <v>34.33</v>
      </c>
      <c r="F75" s="1262" t="s">
        <v>1818</v>
      </c>
      <c r="G75" s="492">
        <v>16</v>
      </c>
      <c r="H75" s="1257" t="s">
        <v>1925</v>
      </c>
      <c r="I75" s="1257" t="s">
        <v>1680</v>
      </c>
      <c r="J75" s="1292">
        <v>8934.82</v>
      </c>
      <c r="K75" s="1292">
        <v>893.48</v>
      </c>
      <c r="L75" s="1269" t="s">
        <v>1827</v>
      </c>
    </row>
    <row r="76" spans="1:12" ht="13.5" customHeight="1">
      <c r="A76" s="492">
        <v>16</v>
      </c>
      <c r="B76" s="1257" t="s">
        <v>1987</v>
      </c>
      <c r="C76" s="1290" t="s">
        <v>1807</v>
      </c>
      <c r="D76" s="1292">
        <v>202.5</v>
      </c>
      <c r="E76" s="1259">
        <v>20.25</v>
      </c>
      <c r="F76" s="1262" t="s">
        <v>1823</v>
      </c>
      <c r="G76" s="492">
        <v>17</v>
      </c>
      <c r="H76" s="1257" t="s">
        <v>219</v>
      </c>
      <c r="I76" s="1257" t="s">
        <v>1920</v>
      </c>
      <c r="J76" s="1292">
        <v>101.62</v>
      </c>
      <c r="K76" s="1292">
        <v>10.16</v>
      </c>
      <c r="L76" s="1269" t="s">
        <v>1726</v>
      </c>
    </row>
    <row r="77" spans="1:12" ht="13.5" customHeight="1">
      <c r="A77" s="492">
        <v>17</v>
      </c>
      <c r="B77" s="1257" t="s">
        <v>1539</v>
      </c>
      <c r="C77" s="1290" t="s">
        <v>1807</v>
      </c>
      <c r="D77" s="1292">
        <v>208.01</v>
      </c>
      <c r="E77" s="1259">
        <v>20.8</v>
      </c>
      <c r="F77" s="1262" t="s">
        <v>1823</v>
      </c>
      <c r="G77" s="492">
        <v>18</v>
      </c>
      <c r="H77" s="1257" t="s">
        <v>1926</v>
      </c>
      <c r="I77" s="1257" t="s">
        <v>1680</v>
      </c>
      <c r="J77" s="1292">
        <v>867.43</v>
      </c>
      <c r="K77" s="1292">
        <v>86.74</v>
      </c>
      <c r="L77" s="1269" t="s">
        <v>1726</v>
      </c>
    </row>
    <row r="78" spans="1:12" ht="12.75">
      <c r="A78" s="492">
        <v>18</v>
      </c>
      <c r="B78" s="1257" t="s">
        <v>1983</v>
      </c>
      <c r="C78" s="1290" t="s">
        <v>1807</v>
      </c>
      <c r="D78" s="1292">
        <v>1773.24</v>
      </c>
      <c r="E78" s="1259">
        <v>177.32</v>
      </c>
      <c r="F78" s="1262" t="s">
        <v>1824</v>
      </c>
      <c r="G78" s="492">
        <v>19</v>
      </c>
      <c r="H78" s="1257" t="s">
        <v>1934</v>
      </c>
      <c r="I78" s="1257" t="s">
        <v>1680</v>
      </c>
      <c r="J78" s="1292">
        <v>1000</v>
      </c>
      <c r="K78" s="1292">
        <v>100</v>
      </c>
      <c r="L78" s="1269" t="s">
        <v>1726</v>
      </c>
    </row>
    <row r="79" spans="1:12" ht="12.75">
      <c r="A79" s="492">
        <v>19</v>
      </c>
      <c r="B79" s="1257" t="s">
        <v>1958</v>
      </c>
      <c r="C79" s="1290" t="s">
        <v>1807</v>
      </c>
      <c r="D79" s="1292">
        <v>184.68</v>
      </c>
      <c r="E79" s="1259">
        <v>18.47</v>
      </c>
      <c r="F79" s="1262" t="s">
        <v>1825</v>
      </c>
      <c r="G79" s="492">
        <v>20</v>
      </c>
      <c r="H79" s="1257" t="s">
        <v>1925</v>
      </c>
      <c r="I79" s="1257" t="s">
        <v>1920</v>
      </c>
      <c r="J79" s="1292">
        <v>291.69</v>
      </c>
      <c r="K79" s="1292">
        <v>29.16</v>
      </c>
      <c r="L79" s="1269" t="s">
        <v>1726</v>
      </c>
    </row>
    <row r="80" spans="1:12" ht="12.75">
      <c r="A80" s="492">
        <v>20</v>
      </c>
      <c r="B80" s="1257" t="s">
        <v>1826</v>
      </c>
      <c r="C80" s="1290" t="s">
        <v>1807</v>
      </c>
      <c r="D80" s="1292">
        <v>394.72</v>
      </c>
      <c r="E80" s="1259">
        <v>39.47</v>
      </c>
      <c r="F80" s="1262" t="s">
        <v>1825</v>
      </c>
      <c r="G80" s="492">
        <v>21</v>
      </c>
      <c r="H80" s="1257" t="s">
        <v>1980</v>
      </c>
      <c r="I80" s="1257" t="s">
        <v>1680</v>
      </c>
      <c r="J80" s="1292">
        <v>4660.17</v>
      </c>
      <c r="K80" s="1292">
        <v>466.01</v>
      </c>
      <c r="L80" s="1269" t="s">
        <v>1726</v>
      </c>
    </row>
    <row r="81" spans="1:12" ht="12.75">
      <c r="A81" s="492">
        <v>21</v>
      </c>
      <c r="B81" s="1257" t="s">
        <v>1984</v>
      </c>
      <c r="C81" s="1290" t="s">
        <v>1807</v>
      </c>
      <c r="D81" s="1292">
        <v>2491.4</v>
      </c>
      <c r="E81" s="1259">
        <v>249.14</v>
      </c>
      <c r="F81" s="1262" t="s">
        <v>1827</v>
      </c>
      <c r="G81" s="492">
        <v>22</v>
      </c>
      <c r="H81" s="1257" t="s">
        <v>1926</v>
      </c>
      <c r="I81" s="1257" t="s">
        <v>1920</v>
      </c>
      <c r="J81" s="1292">
        <v>32.57</v>
      </c>
      <c r="K81" s="1292">
        <v>3.25</v>
      </c>
      <c r="L81" s="1269" t="s">
        <v>1726</v>
      </c>
    </row>
    <row r="82" spans="1:12" ht="12.75" customHeight="1">
      <c r="A82" s="492">
        <v>22</v>
      </c>
      <c r="B82" s="1257" t="s">
        <v>1828</v>
      </c>
      <c r="C82" s="1290" t="s">
        <v>1807</v>
      </c>
      <c r="D82" s="1292">
        <v>2116.8</v>
      </c>
      <c r="E82" s="1259">
        <v>211.68</v>
      </c>
      <c r="F82" s="1262" t="s">
        <v>1829</v>
      </c>
      <c r="G82" s="492">
        <v>23</v>
      </c>
      <c r="H82" s="1257" t="s">
        <v>1935</v>
      </c>
      <c r="I82" s="1257" t="s">
        <v>1680</v>
      </c>
      <c r="J82" s="1292">
        <v>2123.08</v>
      </c>
      <c r="K82" s="1292">
        <v>212.3</v>
      </c>
      <c r="L82" s="1269" t="s">
        <v>1834</v>
      </c>
    </row>
    <row r="83" spans="1:12" ht="12.75" customHeight="1">
      <c r="A83" s="492">
        <v>23</v>
      </c>
      <c r="B83" s="1257" t="s">
        <v>1830</v>
      </c>
      <c r="C83" s="1290" t="s">
        <v>1807</v>
      </c>
      <c r="D83" s="1292">
        <v>151.8</v>
      </c>
      <c r="E83" s="1259">
        <v>15.18</v>
      </c>
      <c r="F83" s="1262" t="s">
        <v>1825</v>
      </c>
      <c r="G83" s="492">
        <v>24</v>
      </c>
      <c r="H83" s="1257" t="s">
        <v>1816</v>
      </c>
      <c r="I83" s="1257" t="s">
        <v>1680</v>
      </c>
      <c r="J83" s="1292">
        <v>3086.8</v>
      </c>
      <c r="K83" s="1292">
        <v>308.68</v>
      </c>
      <c r="L83" s="1269" t="s">
        <v>1834</v>
      </c>
    </row>
    <row r="84" spans="1:12" ht="12.75" customHeight="1">
      <c r="A84" s="492">
        <v>24</v>
      </c>
      <c r="B84" s="1257" t="s">
        <v>1831</v>
      </c>
      <c r="C84" s="1290" t="s">
        <v>1807</v>
      </c>
      <c r="D84" s="1292">
        <v>120.09</v>
      </c>
      <c r="E84" s="1261">
        <v>12.01</v>
      </c>
      <c r="F84" s="1263" t="s">
        <v>1726</v>
      </c>
      <c r="G84" s="492">
        <v>25</v>
      </c>
      <c r="H84" s="1257" t="s">
        <v>1936</v>
      </c>
      <c r="I84" s="1257" t="s">
        <v>1920</v>
      </c>
      <c r="J84" s="1292">
        <v>139.83</v>
      </c>
      <c r="K84" s="1292">
        <v>13.98</v>
      </c>
      <c r="L84" s="1269" t="s">
        <v>1835</v>
      </c>
    </row>
    <row r="85" spans="1:12" ht="12.75">
      <c r="A85" s="492">
        <v>25</v>
      </c>
      <c r="B85" s="1257" t="s">
        <v>506</v>
      </c>
      <c r="C85" s="1290" t="s">
        <v>1807</v>
      </c>
      <c r="D85" s="1292">
        <v>8506.45</v>
      </c>
      <c r="E85" s="1261">
        <v>850.64</v>
      </c>
      <c r="F85" s="1263" t="s">
        <v>1726</v>
      </c>
      <c r="G85" s="492">
        <v>26</v>
      </c>
      <c r="H85" s="1257" t="s">
        <v>505</v>
      </c>
      <c r="I85" s="1257" t="s">
        <v>1680</v>
      </c>
      <c r="J85" s="1292">
        <v>661.42</v>
      </c>
      <c r="K85" s="1292">
        <v>66.14</v>
      </c>
      <c r="L85" s="1269" t="s">
        <v>1835</v>
      </c>
    </row>
    <row r="86" spans="1:12" s="100" customFormat="1" ht="12.75" customHeight="1">
      <c r="A86" s="492">
        <v>26</v>
      </c>
      <c r="B86" s="1257" t="s">
        <v>1832</v>
      </c>
      <c r="C86" s="1290" t="s">
        <v>1807</v>
      </c>
      <c r="D86" s="1292">
        <v>1501.5</v>
      </c>
      <c r="E86" s="1261">
        <v>150.15</v>
      </c>
      <c r="F86" s="1263" t="s">
        <v>1726</v>
      </c>
      <c r="G86" s="492">
        <v>27</v>
      </c>
      <c r="H86" s="1257" t="s">
        <v>1937</v>
      </c>
      <c r="I86" s="1257" t="s">
        <v>1680</v>
      </c>
      <c r="J86" s="1292">
        <v>451.44</v>
      </c>
      <c r="K86" s="1292">
        <v>45.14</v>
      </c>
      <c r="L86" s="1269" t="s">
        <v>1835</v>
      </c>
    </row>
    <row r="87" spans="1:12" s="100" customFormat="1" ht="12.75" customHeight="1">
      <c r="A87" s="492">
        <v>27</v>
      </c>
      <c r="B87" s="1257" t="s">
        <v>1833</v>
      </c>
      <c r="C87" s="1290" t="s">
        <v>1807</v>
      </c>
      <c r="D87" s="1292">
        <v>145.31</v>
      </c>
      <c r="E87" s="1261">
        <v>14.53</v>
      </c>
      <c r="F87" s="1263" t="s">
        <v>1834</v>
      </c>
      <c r="G87" s="492">
        <v>28</v>
      </c>
      <c r="H87" s="1257" t="s">
        <v>1537</v>
      </c>
      <c r="I87" s="1257" t="s">
        <v>1920</v>
      </c>
      <c r="J87" s="1292">
        <v>121</v>
      </c>
      <c r="K87" s="1292">
        <f aca="true" t="shared" si="1" ref="K87:K95">J87/10</f>
        <v>12.1</v>
      </c>
      <c r="L87" s="1269" t="s">
        <v>1742</v>
      </c>
    </row>
    <row r="88" spans="1:12" s="100" customFormat="1" ht="12.75" customHeight="1">
      <c r="A88" s="492">
        <v>28</v>
      </c>
      <c r="B88" s="1257" t="s">
        <v>1747</v>
      </c>
      <c r="C88" s="1290" t="s">
        <v>1807</v>
      </c>
      <c r="D88" s="1292">
        <v>210</v>
      </c>
      <c r="E88" s="1261">
        <v>21</v>
      </c>
      <c r="F88" s="1263" t="s">
        <v>1835</v>
      </c>
      <c r="G88" s="492">
        <v>29</v>
      </c>
      <c r="H88" s="1257" t="s">
        <v>1531</v>
      </c>
      <c r="I88" s="1257" t="s">
        <v>1680</v>
      </c>
      <c r="J88" s="1292">
        <v>1200</v>
      </c>
      <c r="K88" s="1292">
        <f t="shared" si="1"/>
        <v>120</v>
      </c>
      <c r="L88" s="1269" t="s">
        <v>1742</v>
      </c>
    </row>
    <row r="89" spans="1:12" s="100" customFormat="1" ht="12.75" customHeight="1">
      <c r="A89" s="492">
        <v>29</v>
      </c>
      <c r="B89" s="1257" t="s">
        <v>1958</v>
      </c>
      <c r="C89" s="1290" t="s">
        <v>1807</v>
      </c>
      <c r="D89" s="1292">
        <v>394.62</v>
      </c>
      <c r="E89" s="1261">
        <v>39.46</v>
      </c>
      <c r="F89" s="1263" t="s">
        <v>1835</v>
      </c>
      <c r="G89" s="492">
        <v>30</v>
      </c>
      <c r="H89" s="1257" t="s">
        <v>1986</v>
      </c>
      <c r="I89" s="1257" t="s">
        <v>1680</v>
      </c>
      <c r="J89" s="1292">
        <v>10357.46</v>
      </c>
      <c r="K89" s="1292">
        <f t="shared" si="1"/>
        <v>1035.7459999999999</v>
      </c>
      <c r="L89" s="1269" t="s">
        <v>1742</v>
      </c>
    </row>
    <row r="90" spans="1:12" s="100" customFormat="1" ht="12.75" customHeight="1">
      <c r="A90" s="492">
        <v>30</v>
      </c>
      <c r="B90" s="1257" t="s">
        <v>23</v>
      </c>
      <c r="C90" s="1290" t="s">
        <v>1807</v>
      </c>
      <c r="D90" s="1292">
        <v>1746.28</v>
      </c>
      <c r="E90" s="1261">
        <v>174.62</v>
      </c>
      <c r="F90" s="1263" t="s">
        <v>1835</v>
      </c>
      <c r="G90" s="492">
        <v>31</v>
      </c>
      <c r="H90" s="1257" t="s">
        <v>29</v>
      </c>
      <c r="I90" s="1257" t="s">
        <v>1920</v>
      </c>
      <c r="J90" s="1292">
        <v>101</v>
      </c>
      <c r="K90" s="1292">
        <f t="shared" si="1"/>
        <v>10.1</v>
      </c>
      <c r="L90" s="1269" t="s">
        <v>1742</v>
      </c>
    </row>
    <row r="91" spans="1:12" s="100" customFormat="1" ht="12.75" customHeight="1">
      <c r="A91" s="492">
        <v>31</v>
      </c>
      <c r="B91" s="1257" t="s">
        <v>1836</v>
      </c>
      <c r="C91" s="1290" t="s">
        <v>1807</v>
      </c>
      <c r="D91" s="1292">
        <v>250.36</v>
      </c>
      <c r="E91" s="1261">
        <v>25.03</v>
      </c>
      <c r="F91" s="1263" t="s">
        <v>1835</v>
      </c>
      <c r="G91" s="492">
        <v>32</v>
      </c>
      <c r="H91" s="1257" t="s">
        <v>1843</v>
      </c>
      <c r="I91" s="1257" t="s">
        <v>1680</v>
      </c>
      <c r="J91" s="1292">
        <v>1415.65</v>
      </c>
      <c r="K91" s="1292">
        <f t="shared" si="1"/>
        <v>141.565</v>
      </c>
      <c r="L91" s="1269" t="s">
        <v>1742</v>
      </c>
    </row>
    <row r="92" spans="1:12" s="100" customFormat="1" ht="12.75" customHeight="1">
      <c r="A92" s="492">
        <v>32</v>
      </c>
      <c r="B92" s="1257" t="s">
        <v>1837</v>
      </c>
      <c r="C92" s="1290" t="s">
        <v>1807</v>
      </c>
      <c r="D92" s="1292">
        <v>341.33</v>
      </c>
      <c r="E92" s="1261">
        <v>34.13</v>
      </c>
      <c r="F92" s="1263" t="s">
        <v>1835</v>
      </c>
      <c r="G92" s="1274">
        <v>33</v>
      </c>
      <c r="H92" s="1257" t="s">
        <v>1936</v>
      </c>
      <c r="I92" s="1257" t="s">
        <v>1912</v>
      </c>
      <c r="J92" s="1292">
        <v>8.52</v>
      </c>
      <c r="K92" s="1292">
        <f t="shared" si="1"/>
        <v>0.852</v>
      </c>
      <c r="L92" s="1269" t="s">
        <v>1845</v>
      </c>
    </row>
    <row r="93" spans="1:12" s="100" customFormat="1" ht="12.75" customHeight="1">
      <c r="A93" s="492">
        <v>33</v>
      </c>
      <c r="B93" s="1257" t="s">
        <v>1838</v>
      </c>
      <c r="C93" s="1290" t="s">
        <v>1807</v>
      </c>
      <c r="D93" s="1293">
        <v>150</v>
      </c>
      <c r="E93" s="1264">
        <f aca="true" t="shared" si="2" ref="E93:E99">D93/10</f>
        <v>15</v>
      </c>
      <c r="F93" s="1263" t="s">
        <v>1835</v>
      </c>
      <c r="G93" s="1274">
        <v>34</v>
      </c>
      <c r="H93" s="1257" t="s">
        <v>1938</v>
      </c>
      <c r="I93" s="1257" t="s">
        <v>1680</v>
      </c>
      <c r="J93" s="1292">
        <v>990</v>
      </c>
      <c r="K93" s="1292">
        <f t="shared" si="1"/>
        <v>99</v>
      </c>
      <c r="L93" s="1269" t="s">
        <v>1845</v>
      </c>
    </row>
    <row r="94" spans="1:12" s="100" customFormat="1" ht="12.75" customHeight="1">
      <c r="A94" s="492">
        <v>34</v>
      </c>
      <c r="B94" s="1257" t="s">
        <v>1839</v>
      </c>
      <c r="C94" s="1290" t="s">
        <v>1807</v>
      </c>
      <c r="D94" s="1293">
        <v>1479.27</v>
      </c>
      <c r="E94" s="1264">
        <f t="shared" si="2"/>
        <v>147.927</v>
      </c>
      <c r="F94" s="1263" t="s">
        <v>1835</v>
      </c>
      <c r="G94" s="1274">
        <v>35</v>
      </c>
      <c r="H94" s="1257" t="s">
        <v>1538</v>
      </c>
      <c r="I94" s="1257" t="s">
        <v>1680</v>
      </c>
      <c r="J94" s="1292">
        <v>12096</v>
      </c>
      <c r="K94" s="1292">
        <f t="shared" si="1"/>
        <v>1209.6</v>
      </c>
      <c r="L94" s="1269" t="s">
        <v>1845</v>
      </c>
    </row>
    <row r="95" spans="1:12" s="100" customFormat="1" ht="12.75" customHeight="1">
      <c r="A95" s="492">
        <v>35</v>
      </c>
      <c r="B95" s="1257" t="s">
        <v>1840</v>
      </c>
      <c r="C95" s="1290" t="s">
        <v>1807</v>
      </c>
      <c r="D95" s="1293">
        <v>4000</v>
      </c>
      <c r="E95" s="1264">
        <f t="shared" si="2"/>
        <v>400</v>
      </c>
      <c r="F95" s="1263" t="s">
        <v>1742</v>
      </c>
      <c r="G95" s="1274">
        <v>36</v>
      </c>
      <c r="H95" s="1257" t="s">
        <v>1939</v>
      </c>
      <c r="I95" s="1257" t="s">
        <v>1680</v>
      </c>
      <c r="J95" s="1292">
        <v>528</v>
      </c>
      <c r="K95" s="1292">
        <f t="shared" si="1"/>
        <v>52.8</v>
      </c>
      <c r="L95" s="1269" t="s">
        <v>1845</v>
      </c>
    </row>
    <row r="96" spans="1:12" s="100" customFormat="1" ht="12.75" customHeight="1">
      <c r="A96" s="492">
        <v>36</v>
      </c>
      <c r="B96" s="1257" t="s">
        <v>1959</v>
      </c>
      <c r="C96" s="1290" t="s">
        <v>1807</v>
      </c>
      <c r="D96" s="1293">
        <v>2071.54</v>
      </c>
      <c r="E96" s="1264">
        <f t="shared" si="2"/>
        <v>207.154</v>
      </c>
      <c r="F96" s="1263" t="s">
        <v>1742</v>
      </c>
      <c r="G96" s="1276">
        <v>37</v>
      </c>
      <c r="H96" s="1257" t="s">
        <v>1940</v>
      </c>
      <c r="I96" s="1257" t="s">
        <v>1941</v>
      </c>
      <c r="J96" s="1292">
        <v>4.99</v>
      </c>
      <c r="K96" s="1292">
        <f>J96/10</f>
        <v>0.499</v>
      </c>
      <c r="L96" s="1275" t="s">
        <v>1849</v>
      </c>
    </row>
    <row r="97" spans="1:12" s="100" customFormat="1" ht="12.75" customHeight="1">
      <c r="A97" s="492">
        <v>37</v>
      </c>
      <c r="B97" s="1257" t="s">
        <v>1841</v>
      </c>
      <c r="C97" s="1290" t="s">
        <v>1807</v>
      </c>
      <c r="D97" s="1293">
        <v>575</v>
      </c>
      <c r="E97" s="1264">
        <f t="shared" si="2"/>
        <v>57.5</v>
      </c>
      <c r="F97" s="1263" t="s">
        <v>1742</v>
      </c>
      <c r="G97" s="1276">
        <v>38</v>
      </c>
      <c r="H97" s="1257" t="s">
        <v>1942</v>
      </c>
      <c r="I97" s="1257" t="s">
        <v>1680</v>
      </c>
      <c r="J97" s="1292">
        <v>461.04</v>
      </c>
      <c r="K97" s="1292">
        <f>J97/10</f>
        <v>46.104</v>
      </c>
      <c r="L97" s="1275" t="s">
        <v>1849</v>
      </c>
    </row>
    <row r="98" spans="1:12" s="100" customFormat="1" ht="12.75" customHeight="1">
      <c r="A98" s="492">
        <v>38</v>
      </c>
      <c r="B98" s="1257" t="s">
        <v>1986</v>
      </c>
      <c r="C98" s="1290" t="s">
        <v>1807</v>
      </c>
      <c r="D98" s="1293">
        <v>1100</v>
      </c>
      <c r="E98" s="1264">
        <f t="shared" si="2"/>
        <v>110</v>
      </c>
      <c r="F98" s="1263" t="s">
        <v>1742</v>
      </c>
      <c r="G98" s="1276">
        <v>39</v>
      </c>
      <c r="H98" s="1257" t="s">
        <v>1943</v>
      </c>
      <c r="I98" s="1257" t="s">
        <v>1680</v>
      </c>
      <c r="J98" s="1292">
        <v>1782</v>
      </c>
      <c r="K98" s="1292">
        <f>J98/10</f>
        <v>178.2</v>
      </c>
      <c r="L98" s="1275" t="s">
        <v>1849</v>
      </c>
    </row>
    <row r="99" spans="1:12" s="100" customFormat="1" ht="12.75" customHeight="1" thickBot="1">
      <c r="A99" s="958">
        <v>39</v>
      </c>
      <c r="B99" s="1271" t="s">
        <v>1831</v>
      </c>
      <c r="C99" s="1291" t="s">
        <v>1807</v>
      </c>
      <c r="D99" s="1294">
        <v>315.05</v>
      </c>
      <c r="E99" s="1272">
        <f t="shared" si="2"/>
        <v>31.505000000000003</v>
      </c>
      <c r="F99" s="1273" t="s">
        <v>1742</v>
      </c>
      <c r="G99" s="1276">
        <v>40</v>
      </c>
      <c r="H99" s="1257" t="s">
        <v>1944</v>
      </c>
      <c r="I99" s="1257" t="s">
        <v>1945</v>
      </c>
      <c r="J99" s="1292">
        <v>181.5</v>
      </c>
      <c r="K99" s="1292">
        <f>J99/10</f>
        <v>18.15</v>
      </c>
      <c r="L99" s="1513" t="s">
        <v>1854</v>
      </c>
    </row>
    <row r="100" spans="1:12" s="100" customFormat="1" ht="12.75" customHeight="1" thickTop="1">
      <c r="A100" s="492">
        <v>40</v>
      </c>
      <c r="B100" s="1257" t="s">
        <v>1842</v>
      </c>
      <c r="C100" s="1257" t="s">
        <v>1807</v>
      </c>
      <c r="D100" s="1293">
        <v>198.37</v>
      </c>
      <c r="E100" s="1293">
        <f>D100/10</f>
        <v>19.837</v>
      </c>
      <c r="F100" s="1270" t="s">
        <v>1742</v>
      </c>
      <c r="G100" s="1820" t="s">
        <v>1415</v>
      </c>
      <c r="H100" s="1821"/>
      <c r="I100" s="1821"/>
      <c r="J100" s="1514">
        <f>SUM(J60:J99)</f>
        <v>89528.34000000001</v>
      </c>
      <c r="K100" s="1514">
        <f>SUM(K60:K99)</f>
        <v>8952.776</v>
      </c>
      <c r="L100" s="1515"/>
    </row>
    <row r="101" spans="7:12" s="100" customFormat="1" ht="12.75" customHeight="1" thickBot="1">
      <c r="G101" s="1822" t="s">
        <v>1946</v>
      </c>
      <c r="H101" s="1823"/>
      <c r="I101" s="1823"/>
      <c r="J101" s="1516"/>
      <c r="K101" s="1277">
        <v>29688.009</v>
      </c>
      <c r="L101" s="1517"/>
    </row>
    <row r="102" s="100" customFormat="1" ht="12.75" customHeight="1" thickTop="1"/>
    <row r="103" s="100" customFormat="1" ht="12.75" customHeight="1"/>
    <row r="104" s="100" customFormat="1" ht="12.75" customHeight="1"/>
    <row r="105" s="100" customFormat="1" ht="12.75" customHeight="1"/>
    <row r="119" ht="12.75">
      <c r="G119" s="469"/>
    </row>
    <row r="120" ht="12.75">
      <c r="G120" s="469"/>
    </row>
    <row r="121" ht="12.75">
      <c r="G121" s="469"/>
    </row>
    <row r="122" ht="12.75">
      <c r="G122" s="469"/>
    </row>
    <row r="123" ht="12.75">
      <c r="G123" s="469"/>
    </row>
    <row r="124" ht="12.75">
      <c r="G124" s="469"/>
    </row>
    <row r="125" ht="12.75">
      <c r="G125" s="469"/>
    </row>
    <row r="126" ht="12.75">
      <c r="G126" s="469"/>
    </row>
    <row r="127" ht="12.75">
      <c r="G127" s="469"/>
    </row>
    <row r="128" ht="12.75">
      <c r="G128" s="469"/>
    </row>
    <row r="129" ht="12.75">
      <c r="G129" s="469"/>
    </row>
    <row r="130" ht="12.75">
      <c r="G130" s="469"/>
    </row>
    <row r="131" ht="12.75">
      <c r="G131" s="469"/>
    </row>
    <row r="132" ht="12.75">
      <c r="G132" s="469"/>
    </row>
    <row r="133" ht="12.75">
      <c r="G133" s="469"/>
    </row>
    <row r="134" ht="12.75">
      <c r="G134" s="469"/>
    </row>
    <row r="135" ht="12.75">
      <c r="G135" s="469"/>
    </row>
    <row r="136" ht="12.75">
      <c r="G136" s="469"/>
    </row>
    <row r="137" ht="12.75">
      <c r="G137" s="469"/>
    </row>
    <row r="138" ht="12.75">
      <c r="G138" s="469"/>
    </row>
    <row r="139" ht="12.75">
      <c r="G139" s="469"/>
    </row>
    <row r="140" ht="12.75">
      <c r="G140" s="469"/>
    </row>
    <row r="141" ht="12.75">
      <c r="G141" s="469"/>
    </row>
    <row r="142" ht="12.75">
      <c r="G142" s="469"/>
    </row>
    <row r="143" ht="12.75">
      <c r="G143" s="469"/>
    </row>
    <row r="144" ht="12.75">
      <c r="G144" s="469"/>
    </row>
    <row r="145" ht="12.75">
      <c r="G145" s="469"/>
    </row>
    <row r="146" ht="12.75">
      <c r="G146" s="469"/>
    </row>
    <row r="147" ht="12.75">
      <c r="G147" s="469"/>
    </row>
    <row r="148" ht="12.75">
      <c r="G148" s="469"/>
    </row>
    <row r="149" ht="12.75">
      <c r="G149" s="469"/>
    </row>
    <row r="150" ht="12.75">
      <c r="G150" s="469"/>
    </row>
    <row r="151" ht="12.75">
      <c r="G151" s="469"/>
    </row>
    <row r="152" ht="12.75">
      <c r="G152" s="469"/>
    </row>
    <row r="153" ht="12.75">
      <c r="G153" s="469"/>
    </row>
    <row r="154" ht="12.75">
      <c r="G154" s="469"/>
    </row>
    <row r="155" ht="12.75">
      <c r="G155" s="469"/>
    </row>
    <row r="156" ht="12.75">
      <c r="G156" s="469"/>
    </row>
    <row r="157" ht="12.75">
      <c r="G157" s="469"/>
    </row>
    <row r="158" ht="12.75">
      <c r="G158" s="469"/>
    </row>
    <row r="159" ht="12.75">
      <c r="G159" s="469"/>
    </row>
    <row r="160" ht="12.75">
      <c r="G160" s="469"/>
    </row>
    <row r="161" ht="12.75">
      <c r="G161" s="469"/>
    </row>
    <row r="162" ht="12.75">
      <c r="G162" s="372"/>
    </row>
    <row r="163" ht="12.75">
      <c r="G163" s="469"/>
    </row>
    <row r="164" ht="12.75">
      <c r="G164" s="469"/>
    </row>
    <row r="165" ht="12.75">
      <c r="G165" s="469"/>
    </row>
    <row r="166" ht="12.75">
      <c r="G166" s="469"/>
    </row>
    <row r="167" ht="12.75">
      <c r="G167" s="469"/>
    </row>
    <row r="168" ht="12.75">
      <c r="G168" s="469"/>
    </row>
    <row r="169" ht="12.75">
      <c r="G169" s="469"/>
    </row>
    <row r="170" ht="12.75">
      <c r="G170" s="469"/>
    </row>
    <row r="171" ht="12.75">
      <c r="G171" s="469"/>
    </row>
    <row r="172" ht="12.75">
      <c r="G172" s="469"/>
    </row>
    <row r="173" ht="12.75">
      <c r="G173" s="469"/>
    </row>
    <row r="174" ht="12.75">
      <c r="G174" s="469"/>
    </row>
    <row r="175" ht="12.75">
      <c r="G175" s="469"/>
    </row>
    <row r="176" ht="12.75">
      <c r="G176" s="469"/>
    </row>
    <row r="177" ht="12.75">
      <c r="G177" s="469"/>
    </row>
    <row r="178" ht="12.75">
      <c r="G178" s="469"/>
    </row>
    <row r="179" ht="12.75">
      <c r="G179" s="469"/>
    </row>
    <row r="180" ht="12.75">
      <c r="G180" s="469"/>
    </row>
    <row r="181" ht="12.75">
      <c r="G181" s="469"/>
    </row>
    <row r="182" ht="12.75">
      <c r="G182" s="469"/>
    </row>
    <row r="183" ht="12.75">
      <c r="G183" s="469"/>
    </row>
    <row r="184" ht="12.75">
      <c r="G184" s="469"/>
    </row>
    <row r="185" ht="12.75">
      <c r="G185" s="469"/>
    </row>
    <row r="186" ht="12.75">
      <c r="G186" s="469"/>
    </row>
    <row r="187" ht="12.75">
      <c r="G187" s="469"/>
    </row>
    <row r="188" ht="12.75">
      <c r="G188" s="469"/>
    </row>
    <row r="189" ht="12.75">
      <c r="G189" s="469"/>
    </row>
    <row r="190" ht="12.75">
      <c r="G190" s="469"/>
    </row>
    <row r="191" ht="12.75">
      <c r="G191" s="469"/>
    </row>
    <row r="192" ht="12.75">
      <c r="G192" s="469"/>
    </row>
    <row r="193" ht="12.75">
      <c r="G193" s="469"/>
    </row>
    <row r="194" ht="12.75">
      <c r="G194" s="469"/>
    </row>
    <row r="195" ht="12.75">
      <c r="G195" s="469"/>
    </row>
    <row r="196" ht="12.75">
      <c r="G196" s="469"/>
    </row>
    <row r="197" ht="12.75">
      <c r="G197" s="469"/>
    </row>
    <row r="198" ht="12.75">
      <c r="G198" s="469"/>
    </row>
    <row r="199" ht="12.75">
      <c r="G199" s="469"/>
    </row>
    <row r="200" ht="12.75">
      <c r="G200" s="469"/>
    </row>
    <row r="201" ht="12.75">
      <c r="G201" s="469"/>
    </row>
    <row r="202" ht="12.75">
      <c r="G202" s="469"/>
    </row>
    <row r="203" ht="12.75">
      <c r="G203" s="469"/>
    </row>
    <row r="204" ht="12.75">
      <c r="G204" s="469"/>
    </row>
    <row r="205" ht="12.75">
      <c r="G205" s="469"/>
    </row>
    <row r="206" ht="12.75">
      <c r="G206" s="469"/>
    </row>
    <row r="207" ht="12.75">
      <c r="G207" s="469"/>
    </row>
    <row r="208" ht="12.75">
      <c r="G208" s="469"/>
    </row>
    <row r="209" ht="12.75">
      <c r="G209" s="469"/>
    </row>
    <row r="210" ht="12.75">
      <c r="G210" s="469"/>
    </row>
    <row r="211" ht="12.75">
      <c r="G211" s="372"/>
    </row>
    <row r="212" ht="12.75">
      <c r="G212" s="372"/>
    </row>
    <row r="213" ht="12.75">
      <c r="G213" s="372"/>
    </row>
    <row r="214" ht="12.75">
      <c r="G214" s="372"/>
    </row>
    <row r="215" ht="12.75">
      <c r="G215" s="372"/>
    </row>
    <row r="216" ht="12.75">
      <c r="G216" s="372"/>
    </row>
    <row r="217" ht="12.75">
      <c r="G217" s="372"/>
    </row>
    <row r="218" s="100" customFormat="1" ht="12.75">
      <c r="G218" s="470"/>
    </row>
    <row r="220" ht="12.75">
      <c r="F220" s="469"/>
    </row>
    <row r="221" ht="12.75">
      <c r="F221" s="469"/>
    </row>
    <row r="222" ht="12.75">
      <c r="F222" s="469"/>
    </row>
    <row r="223" ht="12.75">
      <c r="F223" s="469"/>
    </row>
  </sheetData>
  <mergeCells count="12">
    <mergeCell ref="G100:I100"/>
    <mergeCell ref="G101:I101"/>
    <mergeCell ref="B57:E57"/>
    <mergeCell ref="I4:I5"/>
    <mergeCell ref="J4:J5"/>
    <mergeCell ref="A1:L1"/>
    <mergeCell ref="A2:L2"/>
    <mergeCell ref="A3:L3"/>
    <mergeCell ref="G4:G5"/>
    <mergeCell ref="H4:H5"/>
    <mergeCell ref="L4:L5"/>
    <mergeCell ref="K4:K5"/>
  </mergeCells>
  <printOptions/>
  <pageMargins left="0.75" right="0.75" top="1" bottom="1" header="0.5" footer="0.5"/>
  <pageSetup fitToHeight="1" fitToWidth="1" horizontalDpi="600" verticalDpi="600" orientation="portrait" scale="4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A1" sqref="A1:L1"/>
    </sheetView>
  </sheetViews>
  <sheetFormatPr defaultColWidth="9.140625" defaultRowHeight="18.75" customHeight="1"/>
  <cols>
    <col min="1" max="1" width="23.8515625" style="18" customWidth="1"/>
    <col min="2" max="2" width="9.57421875" style="18" customWidth="1"/>
    <col min="3" max="3" width="7.421875" style="18" customWidth="1"/>
    <col min="4" max="4" width="7.8515625" style="18" customWidth="1"/>
    <col min="5" max="5" width="9.57421875" style="18" customWidth="1"/>
    <col min="6" max="6" width="5.57421875" style="18" bestFit="1" customWidth="1"/>
    <col min="7" max="7" width="9.140625" style="18" customWidth="1"/>
    <col min="8" max="8" width="6.421875" style="18" bestFit="1" customWidth="1"/>
    <col min="9" max="9" width="10.57421875" style="18" bestFit="1" customWidth="1"/>
    <col min="10" max="10" width="8.28125" style="18" customWidth="1"/>
    <col min="11" max="11" width="7.57421875" style="18" customWidth="1"/>
    <col min="12" max="12" width="6.7109375" style="18" customWidth="1"/>
    <col min="13" max="16384" width="9.140625" style="18" customWidth="1"/>
  </cols>
  <sheetData>
    <row r="1" spans="1:12" ht="18.75" customHeight="1">
      <c r="A1" s="1796" t="s">
        <v>536</v>
      </c>
      <c r="B1" s="1796"/>
      <c r="C1" s="1796"/>
      <c r="D1" s="1796"/>
      <c r="E1" s="1796"/>
      <c r="F1" s="1796"/>
      <c r="G1" s="1796"/>
      <c r="H1" s="1796"/>
      <c r="I1" s="1796"/>
      <c r="J1" s="1796"/>
      <c r="K1" s="1796"/>
      <c r="L1" s="1796"/>
    </row>
    <row r="2" spans="1:12" ht="18.75" customHeight="1" thickBot="1">
      <c r="A2" s="1571" t="s">
        <v>33</v>
      </c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</row>
    <row r="3" spans="1:12" ht="18.75" customHeight="1" thickTop="1">
      <c r="A3" s="474"/>
      <c r="B3" s="1566" t="s">
        <v>1510</v>
      </c>
      <c r="C3" s="1568"/>
      <c r="D3" s="1567"/>
      <c r="E3" s="1566" t="s">
        <v>32</v>
      </c>
      <c r="F3" s="1568"/>
      <c r="G3" s="1568"/>
      <c r="H3" s="1568"/>
      <c r="I3" s="1568"/>
      <c r="J3" s="1568"/>
      <c r="K3" s="1568"/>
      <c r="L3" s="1696"/>
    </row>
    <row r="4" spans="1:12" ht="18.75" customHeight="1">
      <c r="A4" s="475"/>
      <c r="B4" s="1827" t="s">
        <v>507</v>
      </c>
      <c r="C4" s="1828"/>
      <c r="D4" s="1829"/>
      <c r="E4" s="1827" t="s">
        <v>507</v>
      </c>
      <c r="F4" s="1828"/>
      <c r="G4" s="1828"/>
      <c r="H4" s="1828"/>
      <c r="I4" s="1828"/>
      <c r="J4" s="1829"/>
      <c r="K4" s="325"/>
      <c r="L4" s="476"/>
    </row>
    <row r="5" spans="1:12" ht="18.75" customHeight="1">
      <c r="A5" s="477" t="s">
        <v>1414</v>
      </c>
      <c r="B5" s="384">
        <v>2009</v>
      </c>
      <c r="C5" s="267">
        <v>2010</v>
      </c>
      <c r="D5" s="267">
        <v>2011</v>
      </c>
      <c r="E5" s="1827">
        <v>2009</v>
      </c>
      <c r="F5" s="1829"/>
      <c r="G5" s="1827">
        <v>2010</v>
      </c>
      <c r="H5" s="1829"/>
      <c r="I5" s="1825">
        <v>2011</v>
      </c>
      <c r="J5" s="1825"/>
      <c r="K5" s="1825" t="s">
        <v>759</v>
      </c>
      <c r="L5" s="1826"/>
    </row>
    <row r="6" spans="1:12" ht="18.75" customHeight="1">
      <c r="A6" s="478" t="s">
        <v>1416</v>
      </c>
      <c r="B6" s="280">
        <v>159</v>
      </c>
      <c r="C6" s="280">
        <v>176</v>
      </c>
      <c r="D6" s="280">
        <v>209</v>
      </c>
      <c r="E6" s="376">
        <v>512939.08</v>
      </c>
      <c r="F6" s="377">
        <v>100</v>
      </c>
      <c r="G6" s="376">
        <v>376871.38</v>
      </c>
      <c r="H6" s="377">
        <v>100</v>
      </c>
      <c r="I6" s="378">
        <v>323484.35</v>
      </c>
      <c r="J6" s="377">
        <v>100</v>
      </c>
      <c r="K6" s="377">
        <v>-26.52706828265066</v>
      </c>
      <c r="L6" s="617">
        <v>-14.165848836810042</v>
      </c>
    </row>
    <row r="7" spans="1:12" ht="18.75" customHeight="1">
      <c r="A7" s="462" t="s">
        <v>1421</v>
      </c>
      <c r="B7" s="368">
        <v>128</v>
      </c>
      <c r="C7" s="368">
        <v>144</v>
      </c>
      <c r="D7" s="368">
        <v>177</v>
      </c>
      <c r="E7" s="379">
        <v>382901.8</v>
      </c>
      <c r="F7" s="380">
        <v>74.6485917976848</v>
      </c>
      <c r="G7" s="381">
        <v>273397.59</v>
      </c>
      <c r="H7" s="380">
        <v>72.54400427010403</v>
      </c>
      <c r="I7" s="381">
        <v>228026.22</v>
      </c>
      <c r="J7" s="380">
        <v>70.49064970221897</v>
      </c>
      <c r="K7" s="380">
        <v>-28.598510114081478</v>
      </c>
      <c r="L7" s="479">
        <v>-16.59538037624982</v>
      </c>
    </row>
    <row r="8" spans="1:12" ht="18.75" customHeight="1">
      <c r="A8" s="459" t="s">
        <v>1511</v>
      </c>
      <c r="B8" s="368">
        <v>21</v>
      </c>
      <c r="C8" s="368">
        <v>23</v>
      </c>
      <c r="D8" s="473">
        <v>24</v>
      </c>
      <c r="E8" s="450">
        <v>302219.29</v>
      </c>
      <c r="F8" s="380">
        <v>58.919139091527185</v>
      </c>
      <c r="G8" s="382">
        <v>206282.52</v>
      </c>
      <c r="H8" s="380">
        <v>54.73552276641436</v>
      </c>
      <c r="I8" s="1141">
        <v>165775.68</v>
      </c>
      <c r="J8" s="380">
        <v>51.24689339685211</v>
      </c>
      <c r="K8" s="380">
        <v>-31.74409217889435</v>
      </c>
      <c r="L8" s="479">
        <v>-19.63658384627064</v>
      </c>
    </row>
    <row r="9" spans="1:12" ht="18.75" customHeight="1">
      <c r="A9" s="459" t="s">
        <v>1512</v>
      </c>
      <c r="B9" s="368">
        <v>29</v>
      </c>
      <c r="C9" s="368">
        <v>40</v>
      </c>
      <c r="D9" s="473">
        <v>61</v>
      </c>
      <c r="E9" s="450">
        <v>27137.89</v>
      </c>
      <c r="F9" s="380">
        <v>5.290665316434847</v>
      </c>
      <c r="G9" s="2">
        <v>27488.87</v>
      </c>
      <c r="H9" s="380">
        <v>7.293965914843414</v>
      </c>
      <c r="I9" s="1141">
        <v>25738.89</v>
      </c>
      <c r="J9" s="380">
        <v>7.956765141806705</v>
      </c>
      <c r="K9" s="380">
        <v>1.2933208882488714</v>
      </c>
      <c r="L9" s="479">
        <v>-6.3661401869192815</v>
      </c>
    </row>
    <row r="10" spans="1:12" ht="18.75" customHeight="1">
      <c r="A10" s="459" t="s">
        <v>1513</v>
      </c>
      <c r="B10" s="368">
        <v>61</v>
      </c>
      <c r="C10" s="368">
        <v>62</v>
      </c>
      <c r="D10" s="473">
        <v>71</v>
      </c>
      <c r="E10" s="450">
        <v>43007.13</v>
      </c>
      <c r="F10" s="380">
        <v>8.38445181443379</v>
      </c>
      <c r="G10" s="382">
        <v>29869.59</v>
      </c>
      <c r="H10" s="380">
        <v>7.925672148413074</v>
      </c>
      <c r="I10" s="1141">
        <v>27476.98</v>
      </c>
      <c r="J10" s="380">
        <v>8.494067796479179</v>
      </c>
      <c r="K10" s="380">
        <v>-30.54735342721078</v>
      </c>
      <c r="L10" s="479">
        <v>-8.010186949335434</v>
      </c>
    </row>
    <row r="11" spans="1:12" ht="18.75" customHeight="1">
      <c r="A11" s="459" t="s">
        <v>1514</v>
      </c>
      <c r="B11" s="368">
        <v>17</v>
      </c>
      <c r="C11" s="368">
        <v>19</v>
      </c>
      <c r="D11" s="473">
        <v>21</v>
      </c>
      <c r="E11" s="450">
        <v>10537.49</v>
      </c>
      <c r="F11" s="380">
        <v>2.054335575288979</v>
      </c>
      <c r="G11" s="382">
        <v>9756.61</v>
      </c>
      <c r="H11" s="380">
        <v>2.588843440433179</v>
      </c>
      <c r="I11" s="1141">
        <v>9034.67</v>
      </c>
      <c r="J11" s="380">
        <v>2.7929233670809728</v>
      </c>
      <c r="K11" s="380">
        <v>-7.410493390741053</v>
      </c>
      <c r="L11" s="479">
        <v>-7.399496341454665</v>
      </c>
    </row>
    <row r="12" spans="1:12" ht="18.75" customHeight="1">
      <c r="A12" s="480" t="s">
        <v>1417</v>
      </c>
      <c r="B12" s="368">
        <v>18</v>
      </c>
      <c r="C12" s="368">
        <v>18</v>
      </c>
      <c r="D12" s="473">
        <v>18</v>
      </c>
      <c r="E12" s="450">
        <v>7706.09</v>
      </c>
      <c r="F12" s="380">
        <v>1.5023401999317343</v>
      </c>
      <c r="G12" s="382">
        <v>7592.03</v>
      </c>
      <c r="H12" s="380">
        <v>2.014488338169908</v>
      </c>
      <c r="I12" s="1141">
        <v>10495.13</v>
      </c>
      <c r="J12" s="380">
        <v>3.2444011588195836</v>
      </c>
      <c r="K12" s="380">
        <v>-1.480128054564645</v>
      </c>
      <c r="L12" s="479">
        <v>38.238784620187204</v>
      </c>
    </row>
    <row r="13" spans="1:12" ht="18.75" customHeight="1">
      <c r="A13" s="480" t="s">
        <v>1418</v>
      </c>
      <c r="B13" s="368">
        <v>4</v>
      </c>
      <c r="C13" s="368">
        <v>4</v>
      </c>
      <c r="D13" s="473">
        <v>4</v>
      </c>
      <c r="E13" s="450">
        <v>4851.95</v>
      </c>
      <c r="F13" s="380">
        <v>0.9459115495742689</v>
      </c>
      <c r="G13" s="2">
        <v>5285.58</v>
      </c>
      <c r="H13" s="380">
        <v>1.4024890932285705</v>
      </c>
      <c r="I13" s="1141">
        <v>5448.35</v>
      </c>
      <c r="J13" s="380">
        <v>1.6842700427393162</v>
      </c>
      <c r="K13" s="380">
        <v>8.937231422417781</v>
      </c>
      <c r="L13" s="479">
        <v>3.0795106686494194</v>
      </c>
    </row>
    <row r="14" spans="1:12" ht="18.75" customHeight="1">
      <c r="A14" s="480" t="s">
        <v>1419</v>
      </c>
      <c r="B14" s="368">
        <v>4</v>
      </c>
      <c r="C14" s="368">
        <v>4</v>
      </c>
      <c r="D14" s="473">
        <v>4</v>
      </c>
      <c r="E14" s="450">
        <v>1696.36</v>
      </c>
      <c r="F14" s="380">
        <v>0.3307137369997232</v>
      </c>
      <c r="G14" s="382">
        <v>1617.51</v>
      </c>
      <c r="H14" s="380">
        <v>0.42919417229294515</v>
      </c>
      <c r="I14" s="1141">
        <v>1387.48</v>
      </c>
      <c r="J14" s="380">
        <v>0.4289171949122113</v>
      </c>
      <c r="K14" s="380">
        <v>-4.648187884647129</v>
      </c>
      <c r="L14" s="479">
        <v>-14.221241290625713</v>
      </c>
    </row>
    <row r="15" spans="1:12" ht="18.75" customHeight="1">
      <c r="A15" s="481" t="s">
        <v>1518</v>
      </c>
      <c r="B15" s="368">
        <v>3</v>
      </c>
      <c r="C15" s="354">
        <v>4</v>
      </c>
      <c r="D15" s="473">
        <v>4</v>
      </c>
      <c r="E15" s="383">
        <v>21413.72</v>
      </c>
      <c r="F15" s="380">
        <v>4.1747101819576695</v>
      </c>
      <c r="G15" s="284">
        <v>19959.51</v>
      </c>
      <c r="H15" s="380">
        <v>5.296106592121694</v>
      </c>
      <c r="I15" s="1141">
        <v>15258.75</v>
      </c>
      <c r="J15" s="380">
        <v>4.716997901134938</v>
      </c>
      <c r="K15" s="380">
        <v>-6.791019962902297</v>
      </c>
      <c r="L15" s="479">
        <v>-23.551479971201687</v>
      </c>
    </row>
    <row r="16" spans="1:12" ht="18.75" customHeight="1" thickBot="1">
      <c r="A16" s="482" t="s">
        <v>1420</v>
      </c>
      <c r="B16" s="483">
        <v>2</v>
      </c>
      <c r="C16" s="483">
        <v>2</v>
      </c>
      <c r="D16" s="484">
        <v>2</v>
      </c>
      <c r="E16" s="463">
        <v>94369.16</v>
      </c>
      <c r="F16" s="485">
        <v>18.397732533851777</v>
      </c>
      <c r="G16" s="486">
        <v>69019.16</v>
      </c>
      <c r="H16" s="485">
        <v>18.313717534082848</v>
      </c>
      <c r="I16" s="695">
        <v>62868.42</v>
      </c>
      <c r="J16" s="485">
        <v>19.434764000174965</v>
      </c>
      <c r="K16" s="485">
        <v>-26.8625894306996</v>
      </c>
      <c r="L16" s="487">
        <v>-8.911641347127386</v>
      </c>
    </row>
    <row r="17" ht="18.75" customHeight="1" thickTop="1">
      <c r="A17" s="18" t="s">
        <v>1551</v>
      </c>
    </row>
    <row r="19" ht="18.75" customHeight="1">
      <c r="I19" s="34"/>
    </row>
    <row r="20" ht="18.75" customHeight="1">
      <c r="I20" s="94"/>
    </row>
    <row r="21" ht="18.75" customHeight="1">
      <c r="I21" s="1"/>
    </row>
  </sheetData>
  <mergeCells count="10">
    <mergeCell ref="A1:L1"/>
    <mergeCell ref="A2:L2"/>
    <mergeCell ref="B3:D3"/>
    <mergeCell ref="E3:L3"/>
    <mergeCell ref="K5:L5"/>
    <mergeCell ref="B4:D4"/>
    <mergeCell ref="E4:J4"/>
    <mergeCell ref="E5:F5"/>
    <mergeCell ref="G5:H5"/>
    <mergeCell ref="I5:J5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workbookViewId="0" topLeftCell="A31">
      <selection activeCell="I31" sqref="I31"/>
    </sheetView>
  </sheetViews>
  <sheetFormatPr defaultColWidth="9.140625" defaultRowHeight="17.25" customHeight="1"/>
  <cols>
    <col min="1" max="1" width="24.7109375" style="385" customWidth="1"/>
    <col min="2" max="2" width="10.28125" style="385" bestFit="1" customWidth="1"/>
    <col min="3" max="3" width="11.140625" style="385" bestFit="1" customWidth="1"/>
    <col min="4" max="4" width="7.57421875" style="385" bestFit="1" customWidth="1"/>
    <col min="5" max="5" width="10.28125" style="385" bestFit="1" customWidth="1"/>
    <col min="6" max="6" width="6.8515625" style="385" bestFit="1" customWidth="1"/>
    <col min="7" max="7" width="7.57421875" style="385" bestFit="1" customWidth="1"/>
    <col min="8" max="8" width="10.28125" style="385" bestFit="1" customWidth="1"/>
    <col min="9" max="9" width="9.421875" style="385" customWidth="1"/>
    <col min="10" max="10" width="7.57421875" style="385" bestFit="1" customWidth="1"/>
    <col min="11" max="11" width="7.00390625" style="385" bestFit="1" customWidth="1"/>
    <col min="12" max="12" width="6.8515625" style="385" bestFit="1" customWidth="1"/>
    <col min="13" max="14" width="7.00390625" style="385" bestFit="1" customWidth="1"/>
    <col min="15" max="16384" width="11.421875" style="385" customWidth="1"/>
  </cols>
  <sheetData>
    <row r="1" spans="1:14" ht="17.25" customHeight="1">
      <c r="A1" s="1532" t="s">
        <v>204</v>
      </c>
      <c r="B1" s="1532"/>
      <c r="C1" s="1532"/>
      <c r="D1" s="1532"/>
      <c r="E1" s="1532"/>
      <c r="F1" s="1532"/>
      <c r="G1" s="1532"/>
      <c r="H1" s="1532"/>
      <c r="I1" s="1532"/>
      <c r="J1" s="1532"/>
      <c r="K1" s="1532"/>
      <c r="L1" s="1532"/>
      <c r="M1" s="1532"/>
      <c r="N1" s="1532"/>
    </row>
    <row r="2" spans="1:14" ht="17.25" customHeight="1" thickBot="1">
      <c r="A2" s="1833" t="s">
        <v>1877</v>
      </c>
      <c r="B2" s="1833"/>
      <c r="C2" s="1833"/>
      <c r="D2" s="1833"/>
      <c r="E2" s="1833"/>
      <c r="F2" s="1833"/>
      <c r="G2" s="1833"/>
      <c r="H2" s="1833"/>
      <c r="I2" s="1833"/>
      <c r="J2" s="1833"/>
      <c r="K2" s="1833"/>
      <c r="L2" s="1833"/>
      <c r="M2" s="1833"/>
      <c r="N2" s="1833"/>
    </row>
    <row r="3" spans="1:14" ht="17.25" customHeight="1" thickTop="1">
      <c r="A3" s="1578" t="s">
        <v>1448</v>
      </c>
      <c r="B3" s="1577"/>
      <c r="C3" s="1577"/>
      <c r="D3" s="1577"/>
      <c r="E3" s="1658"/>
      <c r="F3" s="1569" t="s">
        <v>1268</v>
      </c>
      <c r="G3" s="1569"/>
      <c r="H3" s="1569"/>
      <c r="I3" s="1569"/>
      <c r="J3" s="1569"/>
      <c r="K3" s="1569"/>
      <c r="L3" s="1569"/>
      <c r="M3" s="447"/>
      <c r="N3" s="446"/>
    </row>
    <row r="4" spans="1:14" ht="17.25" customHeight="1">
      <c r="A4" s="1830"/>
      <c r="B4" s="1831"/>
      <c r="C4" s="1831"/>
      <c r="D4" s="1831"/>
      <c r="E4" s="1832"/>
      <c r="F4" s="1825" t="s">
        <v>507</v>
      </c>
      <c r="G4" s="1825"/>
      <c r="H4" s="1825"/>
      <c r="I4" s="1825"/>
      <c r="J4" s="1825"/>
      <c r="K4" s="1825"/>
      <c r="L4" s="1825"/>
      <c r="M4" s="397"/>
      <c r="N4" s="498"/>
    </row>
    <row r="5" spans="1:14" ht="17.25" customHeight="1">
      <c r="A5" s="1830"/>
      <c r="B5" s="1831"/>
      <c r="C5" s="1831"/>
      <c r="D5" s="1831"/>
      <c r="E5" s="1832"/>
      <c r="F5" s="267">
        <v>2009</v>
      </c>
      <c r="G5" s="1825">
        <v>2010</v>
      </c>
      <c r="H5" s="1825"/>
      <c r="I5" s="1825"/>
      <c r="J5" s="1825">
        <v>2011</v>
      </c>
      <c r="K5" s="1825"/>
      <c r="L5" s="1825"/>
      <c r="M5" s="1834" t="s">
        <v>759</v>
      </c>
      <c r="N5" s="1835"/>
    </row>
    <row r="6" spans="1:14" ht="17.25" customHeight="1">
      <c r="A6" s="1830"/>
      <c r="B6" s="1831"/>
      <c r="C6" s="1831"/>
      <c r="D6" s="1831"/>
      <c r="E6" s="1832"/>
      <c r="F6" s="398" t="s">
        <v>1449</v>
      </c>
      <c r="G6" s="1489" t="s">
        <v>1450</v>
      </c>
      <c r="H6" s="398" t="s">
        <v>1451</v>
      </c>
      <c r="I6" s="398" t="s">
        <v>1449</v>
      </c>
      <c r="J6" s="1489" t="s">
        <v>1450</v>
      </c>
      <c r="K6" s="398" t="s">
        <v>1451</v>
      </c>
      <c r="L6" s="398" t="s">
        <v>1449</v>
      </c>
      <c r="M6" s="399"/>
      <c r="N6" s="499"/>
    </row>
    <row r="7" spans="1:14" ht="17.25" customHeight="1">
      <c r="A7" s="1830"/>
      <c r="B7" s="1831"/>
      <c r="C7" s="1831"/>
      <c r="D7" s="1831"/>
      <c r="E7" s="1832"/>
      <c r="F7" s="401">
        <v>1</v>
      </c>
      <c r="G7" s="398">
        <v>2</v>
      </c>
      <c r="H7" s="398">
        <v>3</v>
      </c>
      <c r="I7" s="1489">
        <v>4</v>
      </c>
      <c r="J7" s="398">
        <v>5</v>
      </c>
      <c r="K7" s="398">
        <v>6</v>
      </c>
      <c r="L7" s="1489">
        <v>7</v>
      </c>
      <c r="M7" s="398" t="s">
        <v>1452</v>
      </c>
      <c r="N7" s="500" t="s">
        <v>1515</v>
      </c>
    </row>
    <row r="8" spans="1:14" ht="17.25" customHeight="1">
      <c r="A8" s="1519" t="s">
        <v>1453</v>
      </c>
      <c r="B8" s="1836"/>
      <c r="C8" s="1837"/>
      <c r="D8" s="1837"/>
      <c r="E8" s="1837"/>
      <c r="F8" s="391">
        <v>780.87</v>
      </c>
      <c r="G8" s="391">
        <v>456.93</v>
      </c>
      <c r="H8" s="391">
        <v>428.63</v>
      </c>
      <c r="I8" s="391">
        <v>456.93</v>
      </c>
      <c r="J8" s="391">
        <v>328.7</v>
      </c>
      <c r="K8" s="391">
        <v>234.01</v>
      </c>
      <c r="L8" s="391">
        <v>328.7</v>
      </c>
      <c r="M8" s="391">
        <v>-41.484498059856314</v>
      </c>
      <c r="N8" s="1486">
        <v>-28.063379511084847</v>
      </c>
    </row>
    <row r="9" spans="1:14" ht="17.25" customHeight="1">
      <c r="A9" s="1519" t="s">
        <v>1454</v>
      </c>
      <c r="B9" s="1836"/>
      <c r="C9" s="1837"/>
      <c r="D9" s="1837"/>
      <c r="E9" s="1837"/>
      <c r="F9" s="391">
        <v>772.56</v>
      </c>
      <c r="G9" s="391">
        <v>492.55</v>
      </c>
      <c r="H9" s="391">
        <v>471.57</v>
      </c>
      <c r="I9" s="391">
        <v>478.53</v>
      </c>
      <c r="J9" s="391">
        <v>296.97</v>
      </c>
      <c r="K9" s="391">
        <v>277.69</v>
      </c>
      <c r="L9" s="391">
        <v>294.15</v>
      </c>
      <c r="M9" s="391">
        <v>-38.05917986952469</v>
      </c>
      <c r="N9" s="1486">
        <v>-38.53049965519403</v>
      </c>
    </row>
    <row r="10" spans="1:14" ht="17.25" customHeight="1">
      <c r="A10" s="1519" t="s">
        <v>1516</v>
      </c>
      <c r="B10" s="1836"/>
      <c r="C10" s="1837"/>
      <c r="D10" s="1837"/>
      <c r="E10" s="1837"/>
      <c r="F10" s="391">
        <v>656.41</v>
      </c>
      <c r="G10" s="391">
        <v>563.16</v>
      </c>
      <c r="H10" s="391">
        <v>542.78</v>
      </c>
      <c r="I10" s="391">
        <v>548.52</v>
      </c>
      <c r="J10" s="391">
        <v>434.47</v>
      </c>
      <c r="K10" s="391">
        <v>398.09</v>
      </c>
      <c r="L10" s="391">
        <v>407.14</v>
      </c>
      <c r="M10" s="391">
        <v>-16.436373607958444</v>
      </c>
      <c r="N10" s="1486">
        <v>-25.774812221979147</v>
      </c>
    </row>
    <row r="11" spans="1:14" ht="17.25" customHeight="1">
      <c r="A11" s="1519" t="s">
        <v>1517</v>
      </c>
      <c r="B11" s="1836"/>
      <c r="C11" s="1837"/>
      <c r="D11" s="1837"/>
      <c r="E11" s="1837"/>
      <c r="F11" s="391">
        <v>697.61</v>
      </c>
      <c r="G11" s="391">
        <v>422.4</v>
      </c>
      <c r="H11" s="391">
        <v>397.38</v>
      </c>
      <c r="I11" s="391">
        <v>397.38</v>
      </c>
      <c r="J11" s="391">
        <v>303.78</v>
      </c>
      <c r="K11" s="391">
        <v>294.95</v>
      </c>
      <c r="L11" s="391">
        <v>303.78</v>
      </c>
      <c r="M11" s="391">
        <v>-43.036940410831264</v>
      </c>
      <c r="N11" s="1486">
        <v>-23.554280537520768</v>
      </c>
    </row>
    <row r="12" spans="1:14" ht="17.25" customHeight="1">
      <c r="A12" s="1519" t="s">
        <v>1417</v>
      </c>
      <c r="B12" s="1836"/>
      <c r="C12" s="1837"/>
      <c r="D12" s="1837"/>
      <c r="E12" s="1837"/>
      <c r="F12" s="391">
        <v>434.32</v>
      </c>
      <c r="G12" s="391">
        <v>427.89</v>
      </c>
      <c r="H12" s="391">
        <v>427.89</v>
      </c>
      <c r="I12" s="391">
        <v>427.89</v>
      </c>
      <c r="J12" s="391">
        <v>607.22</v>
      </c>
      <c r="K12" s="391">
        <v>496.13</v>
      </c>
      <c r="L12" s="391">
        <v>591.52</v>
      </c>
      <c r="M12" s="391">
        <v>-1.4804752256400775</v>
      </c>
      <c r="N12" s="1486">
        <v>38.24113674075113</v>
      </c>
    </row>
    <row r="13" spans="1:14" ht="17.25" customHeight="1">
      <c r="A13" s="1519" t="s">
        <v>1418</v>
      </c>
      <c r="B13" s="1836"/>
      <c r="C13" s="1837"/>
      <c r="D13" s="1837"/>
      <c r="E13" s="1837"/>
      <c r="F13" s="391">
        <v>367.42</v>
      </c>
      <c r="G13" s="391">
        <v>422.11</v>
      </c>
      <c r="H13" s="391">
        <v>399.5</v>
      </c>
      <c r="I13" s="391">
        <v>400.26</v>
      </c>
      <c r="J13" s="391">
        <v>412.59</v>
      </c>
      <c r="K13" s="391">
        <v>399.03</v>
      </c>
      <c r="L13" s="391">
        <v>412.59</v>
      </c>
      <c r="M13" s="391">
        <v>8.938000108867229</v>
      </c>
      <c r="N13" s="1486">
        <v>3.0804976765102623</v>
      </c>
    </row>
    <row r="14" spans="1:14" ht="17.25" customHeight="1">
      <c r="A14" s="1519" t="s">
        <v>1419</v>
      </c>
      <c r="B14" s="1836"/>
      <c r="C14" s="1837"/>
      <c r="D14" s="1837"/>
      <c r="E14" s="1837"/>
      <c r="F14" s="391">
        <v>295.83</v>
      </c>
      <c r="G14" s="391">
        <v>282.08</v>
      </c>
      <c r="H14" s="391">
        <v>276.77</v>
      </c>
      <c r="I14" s="391">
        <v>282.08</v>
      </c>
      <c r="J14" s="391">
        <v>241.97</v>
      </c>
      <c r="K14" s="391">
        <v>241.97</v>
      </c>
      <c r="L14" s="391">
        <v>241.97</v>
      </c>
      <c r="M14" s="391">
        <v>-4.647939695095161</v>
      </c>
      <c r="N14" s="1486">
        <v>-14.21937039137832</v>
      </c>
    </row>
    <row r="15" spans="1:14" ht="17.25" customHeight="1">
      <c r="A15" s="1519" t="s">
        <v>1420</v>
      </c>
      <c r="B15" s="1836"/>
      <c r="C15" s="1837"/>
      <c r="D15" s="1837"/>
      <c r="E15" s="1837"/>
      <c r="F15" s="391">
        <v>1044.81</v>
      </c>
      <c r="G15" s="391">
        <v>881</v>
      </c>
      <c r="H15" s="391">
        <v>705.69</v>
      </c>
      <c r="I15" s="391">
        <v>881</v>
      </c>
      <c r="J15" s="391">
        <v>673.44</v>
      </c>
      <c r="K15" s="391">
        <v>477.52</v>
      </c>
      <c r="L15" s="391">
        <v>673.44</v>
      </c>
      <c r="M15" s="391">
        <v>-15.678448713163164</v>
      </c>
      <c r="N15" s="1486">
        <v>-23.559591373439275</v>
      </c>
    </row>
    <row r="16" spans="1:14" ht="17.25" customHeight="1">
      <c r="A16" s="1519" t="s">
        <v>1518</v>
      </c>
      <c r="B16" s="1836"/>
      <c r="C16" s="1837"/>
      <c r="D16" s="1837"/>
      <c r="E16" s="1837"/>
      <c r="F16" s="493">
        <v>738.99</v>
      </c>
      <c r="G16" s="493">
        <v>560.45</v>
      </c>
      <c r="H16" s="493">
        <v>516.99</v>
      </c>
      <c r="I16" s="493">
        <v>540.48</v>
      </c>
      <c r="J16" s="396">
        <v>524.03</v>
      </c>
      <c r="K16" s="396">
        <v>441.8</v>
      </c>
      <c r="L16" s="396">
        <v>492.31</v>
      </c>
      <c r="M16" s="396">
        <v>-26.862339138553963</v>
      </c>
      <c r="N16" s="506">
        <v>-8.91244819419775</v>
      </c>
    </row>
    <row r="17" spans="1:14" ht="17.25" customHeight="1">
      <c r="A17" s="502" t="s">
        <v>1519</v>
      </c>
      <c r="B17" s="1836"/>
      <c r="C17" s="1837"/>
      <c r="D17" s="1837"/>
      <c r="E17" s="1837"/>
      <c r="F17" s="87">
        <v>749.1</v>
      </c>
      <c r="G17" s="87">
        <v>477.73</v>
      </c>
      <c r="H17" s="87">
        <v>455.48</v>
      </c>
      <c r="I17" s="87">
        <v>477.73</v>
      </c>
      <c r="J17" s="87">
        <v>364.4</v>
      </c>
      <c r="K17" s="87">
        <v>292.31</v>
      </c>
      <c r="L17" s="87">
        <v>362.85</v>
      </c>
      <c r="M17" s="87">
        <v>-36.226138032305435</v>
      </c>
      <c r="N17" s="504">
        <v>-24.04705586837754</v>
      </c>
    </row>
    <row r="18" spans="1:14" ht="17.25" customHeight="1">
      <c r="A18" s="502" t="s">
        <v>1520</v>
      </c>
      <c r="B18" s="1836"/>
      <c r="C18" s="1837"/>
      <c r="D18" s="1837"/>
      <c r="E18" s="1837"/>
      <c r="F18" s="87">
        <v>198.77</v>
      </c>
      <c r="G18" s="87">
        <v>116.53</v>
      </c>
      <c r="H18" s="87">
        <v>110.92</v>
      </c>
      <c r="I18" s="87">
        <v>116.14</v>
      </c>
      <c r="J18" s="87">
        <v>90.71</v>
      </c>
      <c r="K18" s="87">
        <v>71.69</v>
      </c>
      <c r="L18" s="87">
        <v>89.44</v>
      </c>
      <c r="M18" s="396">
        <v>-41.57065955627107</v>
      </c>
      <c r="N18" s="504">
        <v>-22.9894954365421</v>
      </c>
    </row>
    <row r="19" spans="1:14" ht="17.25" customHeight="1" thickBot="1">
      <c r="A19" s="503" t="s">
        <v>1547</v>
      </c>
      <c r="B19" s="1838"/>
      <c r="C19" s="1839"/>
      <c r="D19" s="1839"/>
      <c r="E19" s="1839"/>
      <c r="F19" s="1142">
        <v>71.22</v>
      </c>
      <c r="G19" s="1142">
        <v>44.3</v>
      </c>
      <c r="H19" s="1143">
        <v>42.2</v>
      </c>
      <c r="I19" s="1143">
        <v>44.3</v>
      </c>
      <c r="J19" s="1143">
        <v>30.76</v>
      </c>
      <c r="K19" s="1143">
        <v>24.27</v>
      </c>
      <c r="L19" s="1143">
        <v>30.67</v>
      </c>
      <c r="M19" s="1142">
        <v>-37.79837124403257</v>
      </c>
      <c r="N19" s="1144">
        <v>-30.767494356659128</v>
      </c>
    </row>
    <row r="20" spans="1:14" ht="17.25" customHeight="1" thickTop="1">
      <c r="A20" s="1518"/>
      <c r="B20" s="370"/>
      <c r="C20" s="494"/>
      <c r="D20" s="495"/>
      <c r="E20" s="495"/>
      <c r="F20" s="495"/>
      <c r="G20" s="495"/>
      <c r="H20" s="495"/>
      <c r="I20" s="494"/>
      <c r="J20" s="494"/>
      <c r="K20" s="393"/>
      <c r="L20" s="29"/>
      <c r="M20" s="29"/>
      <c r="N20" s="29"/>
    </row>
    <row r="21" spans="1:15" ht="17.25" customHeight="1" thickBot="1">
      <c r="A21" s="1833" t="s">
        <v>1548</v>
      </c>
      <c r="B21" s="1833"/>
      <c r="C21" s="1833"/>
      <c r="D21" s="1833"/>
      <c r="E21" s="1833"/>
      <c r="F21" s="1833"/>
      <c r="G21" s="1833"/>
      <c r="H21" s="1833"/>
      <c r="I21" s="1833"/>
      <c r="J21" s="1833"/>
      <c r="K21" s="1833"/>
      <c r="L21" s="1833"/>
      <c r="M21" s="1833"/>
      <c r="N21" s="1833"/>
      <c r="O21" s="386"/>
    </row>
    <row r="22" spans="1:14" ht="17.25" customHeight="1" thickTop="1">
      <c r="A22" s="448"/>
      <c r="B22" s="1566" t="s">
        <v>507</v>
      </c>
      <c r="C22" s="1568"/>
      <c r="D22" s="1568"/>
      <c r="E22" s="1568"/>
      <c r="F22" s="1568"/>
      <c r="G22" s="1568"/>
      <c r="H22" s="1568"/>
      <c r="I22" s="1568"/>
      <c r="J22" s="1567"/>
      <c r="K22" s="1566" t="s">
        <v>759</v>
      </c>
      <c r="L22" s="1568"/>
      <c r="M22" s="1568"/>
      <c r="N22" s="1696"/>
    </row>
    <row r="23" spans="1:14" ht="17.25" customHeight="1">
      <c r="A23" s="1846" t="s">
        <v>1498</v>
      </c>
      <c r="B23" s="1827">
        <v>2009</v>
      </c>
      <c r="C23" s="1828"/>
      <c r="D23" s="1829"/>
      <c r="E23" s="1827">
        <v>2010</v>
      </c>
      <c r="F23" s="1828"/>
      <c r="G23" s="1829"/>
      <c r="H23" s="1827">
        <v>2011</v>
      </c>
      <c r="I23" s="1828"/>
      <c r="J23" s="1829"/>
      <c r="K23" s="1840" t="s">
        <v>1521</v>
      </c>
      <c r="L23" s="1841"/>
      <c r="M23" s="1840" t="s">
        <v>1522</v>
      </c>
      <c r="N23" s="1844"/>
    </row>
    <row r="24" spans="1:14" ht="38.25">
      <c r="A24" s="1846"/>
      <c r="B24" s="384" t="s">
        <v>1455</v>
      </c>
      <c r="C24" s="384" t="s">
        <v>823</v>
      </c>
      <c r="D24" s="384" t="s">
        <v>34</v>
      </c>
      <c r="E24" s="402" t="s">
        <v>1455</v>
      </c>
      <c r="F24" s="402" t="s">
        <v>35</v>
      </c>
      <c r="G24" s="384" t="s">
        <v>34</v>
      </c>
      <c r="H24" s="402" t="s">
        <v>1455</v>
      </c>
      <c r="I24" s="402" t="s">
        <v>823</v>
      </c>
      <c r="J24" s="384" t="s">
        <v>34</v>
      </c>
      <c r="K24" s="1842"/>
      <c r="L24" s="1843"/>
      <c r="M24" s="1842"/>
      <c r="N24" s="1845"/>
    </row>
    <row r="25" spans="1:14" ht="17.25" customHeight="1">
      <c r="A25" s="1847"/>
      <c r="B25" s="403">
        <v>1</v>
      </c>
      <c r="C25" s="403">
        <v>2</v>
      </c>
      <c r="D25" s="398">
        <v>3</v>
      </c>
      <c r="E25" s="400">
        <v>4</v>
      </c>
      <c r="F25" s="400">
        <v>5</v>
      </c>
      <c r="G25" s="400">
        <v>6</v>
      </c>
      <c r="H25" s="400">
        <v>7</v>
      </c>
      <c r="I25" s="400">
        <v>8</v>
      </c>
      <c r="J25" s="398">
        <v>9</v>
      </c>
      <c r="K25" s="398" t="s">
        <v>1452</v>
      </c>
      <c r="L25" s="404" t="s">
        <v>1456</v>
      </c>
      <c r="M25" s="398" t="s">
        <v>1523</v>
      </c>
      <c r="N25" s="500" t="s">
        <v>1338</v>
      </c>
    </row>
    <row r="26" spans="1:14" s="497" customFormat="1" ht="17.25" customHeight="1">
      <c r="A26" s="501" t="s">
        <v>1415</v>
      </c>
      <c r="B26" s="394">
        <v>4062.24</v>
      </c>
      <c r="C26" s="394">
        <v>1475.23</v>
      </c>
      <c r="D26" s="496">
        <v>100</v>
      </c>
      <c r="E26" s="471">
        <v>1575.75</v>
      </c>
      <c r="F26" s="471">
        <v>586.43</v>
      </c>
      <c r="G26" s="89">
        <v>100</v>
      </c>
      <c r="H26" s="89">
        <v>3514.1</v>
      </c>
      <c r="I26" s="89">
        <v>913.03</v>
      </c>
      <c r="J26" s="87">
        <v>100</v>
      </c>
      <c r="K26" s="496">
        <v>-61.20982512111544</v>
      </c>
      <c r="L26" s="87">
        <v>123.01126447723308</v>
      </c>
      <c r="M26" s="87">
        <v>-60.24823247900328</v>
      </c>
      <c r="N26" s="504">
        <v>55.69292157631776</v>
      </c>
    </row>
    <row r="27" spans="1:15" ht="17.25" customHeight="1">
      <c r="A27" s="505" t="s">
        <v>1453</v>
      </c>
      <c r="B27" s="375">
        <v>1933.59</v>
      </c>
      <c r="C27" s="375">
        <v>983.02</v>
      </c>
      <c r="D27" s="395">
        <v>66.63503318126665</v>
      </c>
      <c r="E27" s="396">
        <v>651.09</v>
      </c>
      <c r="F27" s="396">
        <v>357.75</v>
      </c>
      <c r="G27" s="391">
        <v>61.00472349641049</v>
      </c>
      <c r="H27" s="391">
        <v>2350.1</v>
      </c>
      <c r="I27" s="391">
        <v>745.89</v>
      </c>
      <c r="J27" s="396">
        <v>81.69392024358454</v>
      </c>
      <c r="K27" s="395">
        <v>-66.32740136223293</v>
      </c>
      <c r="L27" s="396">
        <v>260.9485631786696</v>
      </c>
      <c r="M27" s="396">
        <v>-63.60704766942687</v>
      </c>
      <c r="N27" s="506">
        <v>108.49475890985323</v>
      </c>
      <c r="O27" s="387"/>
    </row>
    <row r="28" spans="1:14" ht="17.25" customHeight="1">
      <c r="A28" s="505" t="s">
        <v>1454</v>
      </c>
      <c r="B28" s="375">
        <v>217.14</v>
      </c>
      <c r="C28" s="375">
        <v>121.15</v>
      </c>
      <c r="D28" s="395">
        <v>8.212278763311485</v>
      </c>
      <c r="E28" s="396">
        <v>240.28</v>
      </c>
      <c r="F28" s="396">
        <v>62.25</v>
      </c>
      <c r="G28" s="391">
        <v>10.615077673379604</v>
      </c>
      <c r="H28" s="391">
        <v>289.7</v>
      </c>
      <c r="I28" s="391">
        <v>33.63</v>
      </c>
      <c r="J28" s="396">
        <v>3.6833400874012905</v>
      </c>
      <c r="K28" s="395">
        <v>10.65671916735748</v>
      </c>
      <c r="L28" s="396">
        <v>20.56767105044115</v>
      </c>
      <c r="M28" s="396">
        <v>-48.617416425918286</v>
      </c>
      <c r="N28" s="506">
        <v>-45.975903614457835</v>
      </c>
    </row>
    <row r="29" spans="1:14" ht="17.25" customHeight="1">
      <c r="A29" s="505" t="s">
        <v>1516</v>
      </c>
      <c r="B29" s="375">
        <v>36.66</v>
      </c>
      <c r="C29" s="375">
        <v>10.71</v>
      </c>
      <c r="D29" s="395">
        <v>0.7259884899303838</v>
      </c>
      <c r="E29" s="396">
        <v>231.02</v>
      </c>
      <c r="F29" s="396">
        <v>53.14</v>
      </c>
      <c r="G29" s="391">
        <v>9.061610081339632</v>
      </c>
      <c r="H29" s="391">
        <v>36.34</v>
      </c>
      <c r="I29" s="391">
        <v>9.33</v>
      </c>
      <c r="J29" s="396">
        <v>1.0218722276376462</v>
      </c>
      <c r="K29" s="395">
        <v>530.1691216584834</v>
      </c>
      <c r="L29" s="396">
        <v>-84.26976019392261</v>
      </c>
      <c r="M29" s="396">
        <v>396.1718020541549</v>
      </c>
      <c r="N29" s="506">
        <v>-82.44260444109898</v>
      </c>
    </row>
    <row r="30" spans="1:14" ht="17.25" customHeight="1">
      <c r="A30" s="505" t="s">
        <v>1517</v>
      </c>
      <c r="B30" s="375">
        <v>225.67</v>
      </c>
      <c r="C30" s="375">
        <v>127.35</v>
      </c>
      <c r="D30" s="395">
        <v>8.63255221219742</v>
      </c>
      <c r="E30" s="396">
        <v>124.6</v>
      </c>
      <c r="F30" s="396">
        <v>31.24</v>
      </c>
      <c r="G30" s="391">
        <v>5.327149020343435</v>
      </c>
      <c r="H30" s="391">
        <v>100.55</v>
      </c>
      <c r="I30" s="391">
        <v>15.16</v>
      </c>
      <c r="J30" s="396">
        <v>1.6604054631282652</v>
      </c>
      <c r="K30" s="395">
        <v>-44.786635352505876</v>
      </c>
      <c r="L30" s="396">
        <v>-19.301765650080256</v>
      </c>
      <c r="M30" s="396">
        <v>-75.4691794267766</v>
      </c>
      <c r="N30" s="506">
        <v>-51.47247119078105</v>
      </c>
    </row>
    <row r="31" spans="1:14" ht="17.25" customHeight="1">
      <c r="A31" s="505" t="s">
        <v>1417</v>
      </c>
      <c r="B31" s="375">
        <v>0.11</v>
      </c>
      <c r="C31" s="375">
        <v>0.47</v>
      </c>
      <c r="D31" s="395">
        <v>0.031859438867159695</v>
      </c>
      <c r="E31" s="396">
        <v>0</v>
      </c>
      <c r="F31" s="396">
        <v>0</v>
      </c>
      <c r="G31" s="391">
        <v>0</v>
      </c>
      <c r="H31" s="391">
        <v>3.11</v>
      </c>
      <c r="I31" s="391">
        <v>7.55</v>
      </c>
      <c r="J31" s="396">
        <v>0.8269169687743009</v>
      </c>
      <c r="K31" s="395">
        <v>-100</v>
      </c>
      <c r="L31" s="493" t="s">
        <v>1636</v>
      </c>
      <c r="M31" s="396">
        <v>-100</v>
      </c>
      <c r="N31" s="1487" t="s">
        <v>1636</v>
      </c>
    </row>
    <row r="32" spans="1:18" ht="17.25" customHeight="1">
      <c r="A32" s="505" t="s">
        <v>1418</v>
      </c>
      <c r="B32" s="375">
        <v>10.7</v>
      </c>
      <c r="C32" s="375">
        <v>2.19</v>
      </c>
      <c r="D32" s="395">
        <v>0.1484514279129356</v>
      </c>
      <c r="E32" s="396">
        <v>10.3</v>
      </c>
      <c r="F32" s="396">
        <v>2.46</v>
      </c>
      <c r="G32" s="391">
        <v>0.4194874068516277</v>
      </c>
      <c r="H32" s="391">
        <v>43.27</v>
      </c>
      <c r="I32" s="391">
        <v>4.83</v>
      </c>
      <c r="J32" s="396">
        <v>0.5290078091628971</v>
      </c>
      <c r="K32" s="395">
        <v>-3.738317757009341</v>
      </c>
      <c r="L32" s="396">
        <v>320.09708737864077</v>
      </c>
      <c r="M32" s="396">
        <v>12.328767123287676</v>
      </c>
      <c r="N32" s="506">
        <v>96.34146341463415</v>
      </c>
      <c r="O32" s="73"/>
      <c r="P32" s="73"/>
      <c r="Q32" s="73"/>
      <c r="R32" s="73"/>
    </row>
    <row r="33" spans="1:18" ht="17.25" customHeight="1">
      <c r="A33" s="505" t="s">
        <v>1419</v>
      </c>
      <c r="B33" s="375">
        <v>1.43</v>
      </c>
      <c r="C33" s="375">
        <v>4.57</v>
      </c>
      <c r="D33" s="395">
        <v>0.30978220345302093</v>
      </c>
      <c r="E33" s="396">
        <v>1.38</v>
      </c>
      <c r="F33" s="396">
        <v>4.28</v>
      </c>
      <c r="G33" s="391">
        <v>0.7298398785873849</v>
      </c>
      <c r="H33" s="391">
        <v>0</v>
      </c>
      <c r="I33" s="391">
        <v>0</v>
      </c>
      <c r="J33" s="396">
        <v>0</v>
      </c>
      <c r="K33" s="395">
        <v>-3.4965034965035073</v>
      </c>
      <c r="L33" s="396">
        <v>-100</v>
      </c>
      <c r="M33" s="396">
        <v>-6.3457330415754996</v>
      </c>
      <c r="N33" s="506">
        <v>-100</v>
      </c>
      <c r="O33" s="73"/>
      <c r="P33" s="73"/>
      <c r="Q33" s="73"/>
      <c r="R33" s="73"/>
    </row>
    <row r="34" spans="1:18" ht="17.25" customHeight="1">
      <c r="A34" s="505" t="s">
        <v>226</v>
      </c>
      <c r="B34" s="375">
        <v>1362.22</v>
      </c>
      <c r="C34" s="375">
        <v>151.78</v>
      </c>
      <c r="D34" s="395">
        <v>10.288565172888296</v>
      </c>
      <c r="E34" s="396">
        <v>82.18</v>
      </c>
      <c r="F34" s="396">
        <v>34.21</v>
      </c>
      <c r="G34" s="391">
        <v>5.8336033286155216</v>
      </c>
      <c r="H34" s="391">
        <v>149.1</v>
      </c>
      <c r="I34" s="391">
        <v>36.47</v>
      </c>
      <c r="J34" s="396">
        <v>3.9943922981720204</v>
      </c>
      <c r="K34" s="395">
        <v>-93.96720059902218</v>
      </c>
      <c r="L34" s="396">
        <v>81.43100511073251</v>
      </c>
      <c r="M34" s="396">
        <v>-77.46079852417974</v>
      </c>
      <c r="N34" s="506">
        <v>6.606255480853548</v>
      </c>
      <c r="O34" s="73"/>
      <c r="P34" s="73"/>
      <c r="Q34" s="73"/>
      <c r="R34" s="73"/>
    </row>
    <row r="35" spans="1:18" ht="17.25" customHeight="1">
      <c r="A35" s="505" t="s">
        <v>1420</v>
      </c>
      <c r="B35" s="375">
        <v>41.87</v>
      </c>
      <c r="C35" s="375">
        <v>23.08</v>
      </c>
      <c r="D35" s="395">
        <v>1.5645018064979697</v>
      </c>
      <c r="E35" s="396">
        <v>19.92</v>
      </c>
      <c r="F35" s="396">
        <v>9.04</v>
      </c>
      <c r="G35" s="396">
        <v>1.5415309585116723</v>
      </c>
      <c r="H35" s="391">
        <v>45.54</v>
      </c>
      <c r="I35" s="391">
        <v>18.7</v>
      </c>
      <c r="J35" s="396">
        <v>2.048125472328401</v>
      </c>
      <c r="K35" s="514">
        <v>-52.42417005015523</v>
      </c>
      <c r="L35" s="396">
        <v>128.61445783132527</v>
      </c>
      <c r="M35" s="493">
        <v>-60.831889081455806</v>
      </c>
      <c r="N35" s="506">
        <v>106.85840707964601</v>
      </c>
      <c r="O35" s="73"/>
      <c r="P35" s="73"/>
      <c r="Q35" s="73"/>
      <c r="R35" s="73"/>
    </row>
    <row r="36" spans="1:18" ht="17.25" customHeight="1">
      <c r="A36" s="505" t="s">
        <v>227</v>
      </c>
      <c r="B36" s="375">
        <v>1</v>
      </c>
      <c r="C36" s="375">
        <v>0.03</v>
      </c>
      <c r="D36" s="395">
        <v>0.002033581204286789</v>
      </c>
      <c r="E36" s="396">
        <v>3.3</v>
      </c>
      <c r="F36" s="396">
        <v>0.1</v>
      </c>
      <c r="G36" s="396">
        <v>0.017052333611854785</v>
      </c>
      <c r="H36" s="391">
        <v>276.5</v>
      </c>
      <c r="I36" s="391">
        <v>8.52</v>
      </c>
      <c r="J36" s="396">
        <v>0.9331566323121913</v>
      </c>
      <c r="K36" s="371">
        <v>230</v>
      </c>
      <c r="L36" s="396">
        <v>8278.787878787878</v>
      </c>
      <c r="M36" s="396">
        <v>233.33333333333337</v>
      </c>
      <c r="N36" s="506">
        <v>8420</v>
      </c>
      <c r="O36" s="73"/>
      <c r="P36" s="73"/>
      <c r="Q36" s="73"/>
      <c r="R36" s="73"/>
    </row>
    <row r="37" spans="1:18" ht="17.25" customHeight="1">
      <c r="A37" s="505" t="s">
        <v>228</v>
      </c>
      <c r="B37" s="375">
        <v>0.76</v>
      </c>
      <c r="C37" s="375">
        <v>0.73</v>
      </c>
      <c r="D37" s="395">
        <v>0.04948380930431187</v>
      </c>
      <c r="E37" s="396">
        <v>1.1</v>
      </c>
      <c r="F37" s="396">
        <v>0.99</v>
      </c>
      <c r="G37" s="396">
        <v>0.16881810275736236</v>
      </c>
      <c r="H37" s="391">
        <v>0.13</v>
      </c>
      <c r="I37" s="391">
        <v>0.12</v>
      </c>
      <c r="J37" s="396">
        <v>0.013143051159326636</v>
      </c>
      <c r="K37" s="371">
        <v>44.73684210526318</v>
      </c>
      <c r="L37" s="396">
        <v>-88.18181818181819</v>
      </c>
      <c r="M37" s="396">
        <v>35.616438356164394</v>
      </c>
      <c r="N37" s="506">
        <v>-87.87878787878788</v>
      </c>
      <c r="O37" s="73"/>
      <c r="P37" s="73"/>
      <c r="Q37" s="73"/>
      <c r="R37" s="73"/>
    </row>
    <row r="38" spans="1:18" ht="17.25" customHeight="1" thickBot="1">
      <c r="A38" s="507" t="s">
        <v>229</v>
      </c>
      <c r="B38" s="508">
        <v>231.09</v>
      </c>
      <c r="C38" s="508">
        <v>50.15</v>
      </c>
      <c r="D38" s="509">
        <v>3.3994699131660826</v>
      </c>
      <c r="E38" s="510">
        <v>210.58</v>
      </c>
      <c r="F38" s="510">
        <v>30.97</v>
      </c>
      <c r="G38" s="510">
        <v>5.281107719591427</v>
      </c>
      <c r="H38" s="511">
        <v>219.76</v>
      </c>
      <c r="I38" s="511">
        <v>32.83</v>
      </c>
      <c r="J38" s="510">
        <v>3.5957197463391126</v>
      </c>
      <c r="K38" s="512">
        <v>-8.87532995802502</v>
      </c>
      <c r="L38" s="510">
        <v>4.359388355969202</v>
      </c>
      <c r="M38" s="510">
        <v>-38.245264207377865</v>
      </c>
      <c r="N38" s="513">
        <v>6.005812076202787</v>
      </c>
      <c r="O38" s="73"/>
      <c r="P38" s="73"/>
      <c r="Q38" s="73"/>
      <c r="R38" s="73"/>
    </row>
    <row r="39" spans="1:18" ht="17.25" customHeight="1" thickTop="1">
      <c r="A39" s="30" t="s">
        <v>1524</v>
      </c>
      <c r="B39" s="405"/>
      <c r="C39" s="405"/>
      <c r="D39" s="406"/>
      <c r="E39" s="407"/>
      <c r="F39" s="407"/>
      <c r="G39" s="407"/>
      <c r="H39" s="393"/>
      <c r="I39" s="393"/>
      <c r="J39" s="407"/>
      <c r="K39" s="406"/>
      <c r="L39" s="407"/>
      <c r="M39" s="407"/>
      <c r="N39" s="407"/>
      <c r="O39" s="73"/>
      <c r="P39" s="73"/>
      <c r="Q39" s="73"/>
      <c r="R39" s="73"/>
    </row>
    <row r="40" spans="1:18" ht="17.25" customHeight="1">
      <c r="A40" s="30" t="s">
        <v>1525</v>
      </c>
      <c r="B40" s="30"/>
      <c r="C40" s="60"/>
      <c r="D40" s="60"/>
      <c r="E40" s="60"/>
      <c r="F40" s="60"/>
      <c r="G40" s="60"/>
      <c r="H40" s="60"/>
      <c r="I40" s="60"/>
      <c r="J40" s="60"/>
      <c r="K40" s="60"/>
      <c r="L40" s="31"/>
      <c r="M40" s="444"/>
      <c r="N40" s="60"/>
      <c r="O40" s="73"/>
      <c r="P40" s="73"/>
      <c r="Q40" s="73"/>
      <c r="R40" s="73"/>
    </row>
    <row r="41" spans="1:18" ht="17.25" customHeight="1">
      <c r="A41" s="30" t="s">
        <v>1549</v>
      </c>
      <c r="B41" s="30"/>
      <c r="C41" s="60"/>
      <c r="D41" s="60"/>
      <c r="E41" s="60"/>
      <c r="F41" s="60"/>
      <c r="G41" s="60"/>
      <c r="H41" s="60"/>
      <c r="I41" s="60"/>
      <c r="J41" s="60"/>
      <c r="K41" s="60"/>
      <c r="L41" s="31"/>
      <c r="M41" s="31"/>
      <c r="N41" s="60"/>
      <c r="O41" s="73"/>
      <c r="P41" s="73"/>
      <c r="Q41" s="73"/>
      <c r="R41" s="73"/>
    </row>
    <row r="42" spans="1:18" ht="17.25" customHeight="1">
      <c r="A42" s="1520" t="s">
        <v>1551</v>
      </c>
      <c r="B42" s="30"/>
      <c r="C42" s="60"/>
      <c r="D42" s="60"/>
      <c r="E42" s="60"/>
      <c r="F42" s="60"/>
      <c r="G42" s="60"/>
      <c r="H42" s="60"/>
      <c r="I42" s="60"/>
      <c r="J42" s="60"/>
      <c r="K42" s="60"/>
      <c r="L42" s="31"/>
      <c r="M42" s="31"/>
      <c r="N42" s="60"/>
      <c r="O42" s="73"/>
      <c r="P42" s="73"/>
      <c r="Q42" s="73"/>
      <c r="R42" s="73"/>
    </row>
    <row r="43" spans="2:12" ht="17.25" customHeight="1">
      <c r="B43" s="389"/>
      <c r="C43" s="389"/>
      <c r="F43" s="388"/>
      <c r="G43" s="388"/>
      <c r="I43" s="73"/>
      <c r="J43" s="73"/>
      <c r="K43" s="73"/>
      <c r="L43" s="73"/>
    </row>
    <row r="44" spans="1:12" ht="17.25" customHeight="1">
      <c r="A44" s="75"/>
      <c r="B44" s="389"/>
      <c r="C44" s="390"/>
      <c r="F44" s="388"/>
      <c r="G44" s="388"/>
      <c r="I44" s="73"/>
      <c r="J44" s="73"/>
      <c r="K44" s="73"/>
      <c r="L44" s="73"/>
    </row>
    <row r="45" spans="1:12" ht="17.25" customHeight="1">
      <c r="A45" s="75"/>
      <c r="B45" s="389"/>
      <c r="C45" s="389"/>
      <c r="F45" s="388"/>
      <c r="G45" s="388"/>
      <c r="I45" s="73"/>
      <c r="J45" s="73"/>
      <c r="K45" s="73"/>
      <c r="L45" s="73"/>
    </row>
    <row r="46" spans="1:12" ht="17.25" customHeight="1">
      <c r="A46" s="75"/>
      <c r="B46" s="389"/>
      <c r="C46" s="389"/>
      <c r="F46" s="388"/>
      <c r="G46" s="388"/>
      <c r="I46" s="73"/>
      <c r="J46" s="73"/>
      <c r="K46" s="73"/>
      <c r="L46" s="73"/>
    </row>
    <row r="47" spans="1:12" ht="17.25" customHeight="1">
      <c r="A47" s="75"/>
      <c r="B47" s="389"/>
      <c r="C47" s="389"/>
      <c r="F47" s="388"/>
      <c r="G47" s="388"/>
      <c r="I47" s="73"/>
      <c r="J47" s="73"/>
      <c r="K47" s="73"/>
      <c r="L47" s="73"/>
    </row>
    <row r="48" spans="1:12" ht="17.25" customHeight="1">
      <c r="A48" s="75"/>
      <c r="B48" s="389"/>
      <c r="C48" s="389"/>
      <c r="F48" s="388"/>
      <c r="G48" s="388"/>
      <c r="I48" s="73"/>
      <c r="J48" s="73"/>
      <c r="K48" s="73"/>
      <c r="L48" s="73"/>
    </row>
    <row r="49" spans="1:12" ht="17.25" customHeight="1">
      <c r="A49" s="75"/>
      <c r="B49" s="389"/>
      <c r="C49" s="389"/>
      <c r="F49" s="388"/>
      <c r="G49" s="388"/>
      <c r="I49" s="73"/>
      <c r="J49" s="73"/>
      <c r="K49" s="73"/>
      <c r="L49" s="73"/>
    </row>
    <row r="50" spans="1:12" ht="17.25" customHeight="1">
      <c r="A50" s="75"/>
      <c r="B50" s="389"/>
      <c r="C50" s="389"/>
      <c r="F50" s="388"/>
      <c r="G50" s="388"/>
      <c r="I50" s="73"/>
      <c r="J50" s="73"/>
      <c r="K50" s="73"/>
      <c r="L50" s="73"/>
    </row>
    <row r="51" spans="1:12" ht="17.25" customHeight="1">
      <c r="A51" s="75"/>
      <c r="B51" s="389"/>
      <c r="C51" s="389"/>
      <c r="F51" s="388"/>
      <c r="G51" s="388"/>
      <c r="I51" s="73"/>
      <c r="J51" s="73"/>
      <c r="K51" s="73"/>
      <c r="L51" s="73"/>
    </row>
    <row r="52" spans="1:12" ht="17.25" customHeight="1">
      <c r="A52" s="386"/>
      <c r="B52" s="386"/>
      <c r="F52" s="388"/>
      <c r="G52" s="388"/>
      <c r="I52" s="73"/>
      <c r="J52" s="73"/>
      <c r="K52" s="73"/>
      <c r="L52" s="73"/>
    </row>
    <row r="53" spans="1:12" ht="17.25" customHeight="1">
      <c r="A53" s="386"/>
      <c r="B53" s="386"/>
      <c r="F53" s="388"/>
      <c r="G53" s="388"/>
      <c r="I53" s="73"/>
      <c r="J53" s="73"/>
      <c r="K53" s="73"/>
      <c r="L53" s="73"/>
    </row>
    <row r="54" spans="1:12" ht="17.25" customHeight="1">
      <c r="A54" s="386"/>
      <c r="B54" s="386"/>
      <c r="F54" s="388"/>
      <c r="G54" s="388"/>
      <c r="I54" s="73"/>
      <c r="J54" s="73"/>
      <c r="K54" s="73"/>
      <c r="L54" s="73"/>
    </row>
    <row r="55" spans="1:18" ht="17.25" customHeight="1">
      <c r="A55" s="386"/>
      <c r="B55" s="386"/>
      <c r="L55" s="388"/>
      <c r="M55" s="388"/>
      <c r="O55" s="73"/>
      <c r="P55" s="73"/>
      <c r="Q55" s="73"/>
      <c r="R55" s="73"/>
    </row>
    <row r="56" spans="1:18" ht="17.25" customHeight="1">
      <c r="A56" s="386"/>
      <c r="B56" s="386"/>
      <c r="L56" s="388"/>
      <c r="M56" s="388"/>
      <c r="O56" s="73"/>
      <c r="P56" s="73"/>
      <c r="Q56" s="73"/>
      <c r="R56" s="73"/>
    </row>
    <row r="57" spans="1:18" ht="17.25" customHeight="1">
      <c r="A57" s="386"/>
      <c r="B57" s="386"/>
      <c r="L57" s="388"/>
      <c r="M57" s="388"/>
      <c r="O57" s="73"/>
      <c r="P57" s="73"/>
      <c r="Q57" s="73"/>
      <c r="R57" s="73"/>
    </row>
    <row r="58" spans="1:18" ht="17.25" customHeight="1">
      <c r="A58" s="386"/>
      <c r="B58" s="386"/>
      <c r="L58" s="388"/>
      <c r="M58" s="388"/>
      <c r="O58" s="73"/>
      <c r="P58" s="73"/>
      <c r="Q58" s="73"/>
      <c r="R58" s="73"/>
    </row>
    <row r="59" spans="1:18" ht="17.25" customHeight="1">
      <c r="A59" s="386"/>
      <c r="B59" s="386"/>
      <c r="L59" s="388"/>
      <c r="M59" s="388"/>
      <c r="O59" s="73"/>
      <c r="P59" s="73"/>
      <c r="Q59" s="73"/>
      <c r="R59" s="73"/>
    </row>
    <row r="60" spans="1:18" ht="17.25" customHeight="1">
      <c r="A60" s="386"/>
      <c r="B60" s="386"/>
      <c r="L60" s="388"/>
      <c r="M60" s="388"/>
      <c r="O60" s="73"/>
      <c r="P60" s="73"/>
      <c r="Q60" s="73"/>
      <c r="R60" s="73"/>
    </row>
    <row r="61" spans="1:18" ht="17.25" customHeight="1">
      <c r="A61" s="386"/>
      <c r="B61" s="386"/>
      <c r="L61" s="388"/>
      <c r="M61" s="388"/>
      <c r="O61" s="73"/>
      <c r="P61" s="73"/>
      <c r="Q61" s="73"/>
      <c r="R61" s="73"/>
    </row>
    <row r="62" spans="1:18" ht="17.25" customHeight="1">
      <c r="A62" s="386"/>
      <c r="B62" s="386"/>
      <c r="L62" s="388"/>
      <c r="M62" s="388"/>
      <c r="O62" s="73"/>
      <c r="P62" s="73"/>
      <c r="Q62" s="73"/>
      <c r="R62" s="73"/>
    </row>
    <row r="63" spans="1:18" ht="17.25" customHeight="1">
      <c r="A63" s="386"/>
      <c r="B63" s="386"/>
      <c r="L63" s="388"/>
      <c r="M63" s="388"/>
      <c r="O63" s="73"/>
      <c r="P63" s="73"/>
      <c r="Q63" s="73"/>
      <c r="R63" s="73"/>
    </row>
    <row r="64" spans="1:18" ht="17.25" customHeight="1">
      <c r="A64" s="386"/>
      <c r="B64" s="386"/>
      <c r="L64" s="388"/>
      <c r="M64" s="388"/>
      <c r="O64" s="73"/>
      <c r="P64" s="73"/>
      <c r="Q64" s="73"/>
      <c r="R64" s="73"/>
    </row>
    <row r="65" spans="1:18" ht="17.25" customHeight="1">
      <c r="A65" s="386"/>
      <c r="B65" s="386"/>
      <c r="L65" s="388"/>
      <c r="M65" s="388"/>
      <c r="O65" s="73"/>
      <c r="P65" s="73"/>
      <c r="Q65" s="73"/>
      <c r="R65" s="73"/>
    </row>
    <row r="66" spans="1:18" ht="17.25" customHeight="1">
      <c r="A66" s="386"/>
      <c r="B66" s="386"/>
      <c r="L66" s="388"/>
      <c r="M66" s="388"/>
      <c r="O66" s="73"/>
      <c r="P66" s="73"/>
      <c r="Q66" s="73"/>
      <c r="R66" s="73"/>
    </row>
    <row r="67" spans="1:18" ht="17.25" customHeight="1">
      <c r="A67" s="386"/>
      <c r="B67" s="386"/>
      <c r="L67" s="388"/>
      <c r="M67" s="388"/>
      <c r="O67" s="73"/>
      <c r="P67" s="73"/>
      <c r="Q67" s="73"/>
      <c r="R67" s="73"/>
    </row>
    <row r="68" spans="1:18" ht="17.25" customHeight="1">
      <c r="A68" s="386"/>
      <c r="B68" s="386"/>
      <c r="L68" s="388"/>
      <c r="M68" s="388"/>
      <c r="O68" s="73"/>
      <c r="P68" s="73"/>
      <c r="Q68" s="73"/>
      <c r="R68" s="73"/>
    </row>
    <row r="69" spans="1:18" ht="17.25" customHeight="1">
      <c r="A69" s="386"/>
      <c r="B69" s="386"/>
      <c r="L69" s="388"/>
      <c r="M69" s="388"/>
      <c r="O69" s="73"/>
      <c r="P69" s="73"/>
      <c r="Q69" s="73"/>
      <c r="R69" s="73"/>
    </row>
    <row r="70" spans="1:18" ht="17.25" customHeight="1">
      <c r="A70" s="386"/>
      <c r="B70" s="386"/>
      <c r="L70" s="388"/>
      <c r="M70" s="388"/>
      <c r="O70" s="73"/>
      <c r="P70" s="73"/>
      <c r="Q70" s="73"/>
      <c r="R70" s="73"/>
    </row>
    <row r="71" spans="12:13" ht="17.25" customHeight="1">
      <c r="L71" s="388"/>
      <c r="M71" s="388"/>
    </row>
    <row r="72" spans="12:13" ht="17.25" customHeight="1">
      <c r="L72" s="388"/>
      <c r="M72" s="388"/>
    </row>
    <row r="73" spans="12:13" ht="17.25" customHeight="1">
      <c r="L73" s="388"/>
      <c r="M73" s="388"/>
    </row>
    <row r="74" spans="12:13" ht="17.25" customHeight="1">
      <c r="L74" s="388"/>
      <c r="M74" s="388"/>
    </row>
    <row r="75" spans="12:13" ht="17.25" customHeight="1">
      <c r="L75" s="388"/>
      <c r="M75" s="388"/>
    </row>
    <row r="76" spans="12:13" ht="17.25" customHeight="1">
      <c r="L76" s="388"/>
      <c r="M76" s="388"/>
    </row>
    <row r="77" spans="12:13" ht="17.25" customHeight="1">
      <c r="L77" s="388"/>
      <c r="M77" s="388"/>
    </row>
    <row r="78" spans="12:13" ht="17.25" customHeight="1">
      <c r="L78" s="388"/>
      <c r="M78" s="388"/>
    </row>
    <row r="79" spans="12:13" ht="17.25" customHeight="1">
      <c r="L79" s="388"/>
      <c r="M79" s="388"/>
    </row>
    <row r="80" spans="12:13" ht="17.25" customHeight="1">
      <c r="L80" s="388"/>
      <c r="M80" s="388"/>
    </row>
    <row r="81" spans="12:13" ht="17.25" customHeight="1">
      <c r="L81" s="388"/>
      <c r="M81" s="388"/>
    </row>
    <row r="82" spans="12:13" ht="17.25" customHeight="1">
      <c r="L82" s="388"/>
      <c r="M82" s="388"/>
    </row>
    <row r="83" spans="12:13" ht="17.25" customHeight="1">
      <c r="L83" s="388"/>
      <c r="M83" s="388"/>
    </row>
    <row r="84" spans="12:13" ht="17.25" customHeight="1">
      <c r="L84" s="388"/>
      <c r="M84" s="388"/>
    </row>
    <row r="85" spans="12:13" ht="17.25" customHeight="1">
      <c r="L85" s="388"/>
      <c r="M85" s="388"/>
    </row>
    <row r="86" spans="12:13" ht="17.25" customHeight="1">
      <c r="L86" s="388"/>
      <c r="M86" s="388"/>
    </row>
    <row r="87" spans="12:13" ht="17.25" customHeight="1">
      <c r="L87" s="388"/>
      <c r="M87" s="388"/>
    </row>
    <row r="88" spans="12:13" ht="17.25" customHeight="1">
      <c r="L88" s="388"/>
      <c r="M88" s="388"/>
    </row>
    <row r="89" spans="12:13" ht="17.25" customHeight="1">
      <c r="L89" s="388"/>
      <c r="M89" s="388"/>
    </row>
    <row r="90" spans="12:13" ht="17.25" customHeight="1">
      <c r="L90" s="388"/>
      <c r="M90" s="388"/>
    </row>
    <row r="91" spans="12:13" ht="17.25" customHeight="1">
      <c r="L91" s="388"/>
      <c r="M91" s="388"/>
    </row>
    <row r="92" spans="12:13" ht="17.25" customHeight="1">
      <c r="L92" s="388"/>
      <c r="M92" s="388"/>
    </row>
    <row r="93" spans="12:13" ht="17.25" customHeight="1">
      <c r="L93" s="388"/>
      <c r="M93" s="388"/>
    </row>
    <row r="94" spans="12:13" ht="17.25" customHeight="1">
      <c r="L94" s="388"/>
      <c r="M94" s="388"/>
    </row>
    <row r="95" spans="12:13" ht="17.25" customHeight="1">
      <c r="L95" s="388"/>
      <c r="M95" s="388"/>
    </row>
    <row r="96" spans="12:13" ht="17.25" customHeight="1">
      <c r="L96" s="388"/>
      <c r="M96" s="388"/>
    </row>
    <row r="97" spans="12:13" ht="17.25" customHeight="1">
      <c r="L97" s="388"/>
      <c r="M97" s="388"/>
    </row>
    <row r="98" spans="12:13" ht="17.25" customHeight="1">
      <c r="L98" s="388"/>
      <c r="M98" s="388"/>
    </row>
    <row r="99" spans="12:13" ht="17.25" customHeight="1">
      <c r="L99" s="388"/>
      <c r="M99" s="388"/>
    </row>
    <row r="100" spans="12:13" ht="17.25" customHeight="1">
      <c r="L100" s="388"/>
      <c r="M100" s="388"/>
    </row>
    <row r="101" spans="12:13" ht="17.25" customHeight="1">
      <c r="L101" s="388"/>
      <c r="M101" s="388"/>
    </row>
    <row r="102" spans="12:13" ht="17.25" customHeight="1">
      <c r="L102" s="388"/>
      <c r="M102" s="388"/>
    </row>
    <row r="103" spans="12:13" ht="17.25" customHeight="1">
      <c r="L103" s="388"/>
      <c r="M103" s="388"/>
    </row>
    <row r="104" spans="12:13" ht="17.25" customHeight="1">
      <c r="L104" s="388"/>
      <c r="M104" s="388"/>
    </row>
    <row r="105" spans="12:13" ht="17.25" customHeight="1">
      <c r="L105" s="388"/>
      <c r="M105" s="388"/>
    </row>
    <row r="106" spans="12:13" ht="17.25" customHeight="1">
      <c r="L106" s="388"/>
      <c r="M106" s="388"/>
    </row>
    <row r="107" spans="12:13" ht="17.25" customHeight="1">
      <c r="L107" s="388"/>
      <c r="M107" s="388"/>
    </row>
    <row r="108" spans="12:13" ht="17.25" customHeight="1">
      <c r="L108" s="388"/>
      <c r="M108" s="388"/>
    </row>
    <row r="109" spans="12:13" ht="17.25" customHeight="1">
      <c r="L109" s="388"/>
      <c r="M109" s="388"/>
    </row>
    <row r="110" spans="12:13" ht="17.25" customHeight="1">
      <c r="L110" s="388"/>
      <c r="M110" s="388"/>
    </row>
    <row r="111" spans="12:13" ht="17.25" customHeight="1">
      <c r="L111" s="388"/>
      <c r="M111" s="388"/>
    </row>
    <row r="112" spans="12:13" ht="17.25" customHeight="1">
      <c r="L112" s="388"/>
      <c r="M112" s="388"/>
    </row>
    <row r="113" spans="12:13" ht="17.25" customHeight="1">
      <c r="L113" s="388"/>
      <c r="M113" s="388"/>
    </row>
    <row r="114" spans="12:13" ht="17.25" customHeight="1">
      <c r="L114" s="388"/>
      <c r="M114" s="388"/>
    </row>
    <row r="115" spans="12:13" ht="17.25" customHeight="1">
      <c r="L115" s="388"/>
      <c r="M115" s="388"/>
    </row>
    <row r="116" spans="12:13" ht="17.25" customHeight="1">
      <c r="L116" s="388"/>
      <c r="M116" s="388"/>
    </row>
    <row r="117" spans="12:13" ht="17.25" customHeight="1">
      <c r="L117" s="388"/>
      <c r="M117" s="388"/>
    </row>
    <row r="118" spans="12:13" ht="17.25" customHeight="1">
      <c r="L118" s="388"/>
      <c r="M118" s="388"/>
    </row>
    <row r="119" spans="12:13" ht="17.25" customHeight="1">
      <c r="L119" s="388"/>
      <c r="M119" s="388"/>
    </row>
    <row r="120" spans="12:13" ht="17.25" customHeight="1">
      <c r="L120" s="388"/>
      <c r="M120" s="388"/>
    </row>
    <row r="121" spans="12:13" ht="17.25" customHeight="1">
      <c r="L121" s="388"/>
      <c r="M121" s="388"/>
    </row>
    <row r="122" spans="12:13" ht="17.25" customHeight="1">
      <c r="L122" s="388"/>
      <c r="M122" s="388"/>
    </row>
    <row r="123" spans="12:13" ht="17.25" customHeight="1">
      <c r="L123" s="388"/>
      <c r="M123" s="388"/>
    </row>
    <row r="124" spans="12:13" ht="17.25" customHeight="1">
      <c r="L124" s="388"/>
      <c r="M124" s="388"/>
    </row>
    <row r="125" spans="12:13" ht="17.25" customHeight="1">
      <c r="L125" s="388"/>
      <c r="M125" s="388"/>
    </row>
    <row r="126" spans="12:13" ht="17.25" customHeight="1">
      <c r="L126" s="388"/>
      <c r="M126" s="388"/>
    </row>
    <row r="127" spans="12:13" ht="17.25" customHeight="1">
      <c r="L127" s="388"/>
      <c r="M127" s="388"/>
    </row>
    <row r="128" spans="12:13" ht="17.25" customHeight="1">
      <c r="L128" s="388"/>
      <c r="M128" s="388"/>
    </row>
    <row r="129" spans="12:13" ht="17.25" customHeight="1">
      <c r="L129" s="388"/>
      <c r="M129" s="388"/>
    </row>
    <row r="130" spans="12:13" ht="17.25" customHeight="1">
      <c r="L130" s="388"/>
      <c r="M130" s="388"/>
    </row>
    <row r="131" spans="12:13" ht="17.25" customHeight="1">
      <c r="L131" s="388"/>
      <c r="M131" s="388"/>
    </row>
    <row r="132" spans="12:13" ht="17.25" customHeight="1">
      <c r="L132" s="388"/>
      <c r="M132" s="388"/>
    </row>
    <row r="133" spans="12:13" ht="17.25" customHeight="1">
      <c r="L133" s="388"/>
      <c r="M133" s="388"/>
    </row>
    <row r="134" spans="12:13" ht="17.25" customHeight="1">
      <c r="L134" s="388"/>
      <c r="M134" s="388"/>
    </row>
    <row r="135" spans="12:13" ht="17.25" customHeight="1">
      <c r="L135" s="388"/>
      <c r="M135" s="388"/>
    </row>
    <row r="136" spans="12:13" ht="17.25" customHeight="1">
      <c r="L136" s="388"/>
      <c r="M136" s="388"/>
    </row>
    <row r="137" spans="12:13" ht="17.25" customHeight="1">
      <c r="L137" s="388"/>
      <c r="M137" s="388"/>
    </row>
    <row r="138" spans="12:13" ht="17.25" customHeight="1">
      <c r="L138" s="388"/>
      <c r="M138" s="388"/>
    </row>
    <row r="139" spans="12:13" ht="17.25" customHeight="1">
      <c r="L139" s="388"/>
      <c r="M139" s="388"/>
    </row>
    <row r="140" spans="12:13" ht="17.25" customHeight="1">
      <c r="L140" s="388"/>
      <c r="M140" s="388"/>
    </row>
    <row r="141" spans="12:13" ht="17.25" customHeight="1">
      <c r="L141" s="388"/>
      <c r="M141" s="388"/>
    </row>
    <row r="142" spans="12:13" ht="17.25" customHeight="1">
      <c r="L142" s="388"/>
      <c r="M142" s="388"/>
    </row>
    <row r="143" spans="12:13" ht="17.25" customHeight="1">
      <c r="L143" s="388"/>
      <c r="M143" s="388"/>
    </row>
    <row r="144" spans="12:13" ht="17.25" customHeight="1">
      <c r="L144" s="388"/>
      <c r="M144" s="388"/>
    </row>
    <row r="145" spans="12:13" ht="17.25" customHeight="1">
      <c r="L145" s="388"/>
      <c r="M145" s="388"/>
    </row>
    <row r="146" spans="12:13" ht="17.25" customHeight="1">
      <c r="L146" s="388"/>
      <c r="M146" s="388"/>
    </row>
    <row r="147" spans="12:13" ht="17.25" customHeight="1">
      <c r="L147" s="388"/>
      <c r="M147" s="388"/>
    </row>
    <row r="148" spans="12:13" ht="17.25" customHeight="1">
      <c r="L148" s="388"/>
      <c r="M148" s="388"/>
    </row>
    <row r="149" spans="12:13" ht="17.25" customHeight="1">
      <c r="L149" s="388"/>
      <c r="M149" s="388"/>
    </row>
    <row r="150" spans="12:13" ht="17.25" customHeight="1">
      <c r="L150" s="388"/>
      <c r="M150" s="388"/>
    </row>
    <row r="151" spans="12:13" ht="17.25" customHeight="1">
      <c r="L151" s="388"/>
      <c r="M151" s="388"/>
    </row>
  </sheetData>
  <mergeCells count="29">
    <mergeCell ref="A21:N21"/>
    <mergeCell ref="K23:L24"/>
    <mergeCell ref="M23:N24"/>
    <mergeCell ref="B22:J22"/>
    <mergeCell ref="K22:N22"/>
    <mergeCell ref="A23:A25"/>
    <mergeCell ref="B23:D23"/>
    <mergeCell ref="E23:G23"/>
    <mergeCell ref="H23:J23"/>
    <mergeCell ref="B11:E11"/>
    <mergeCell ref="B12:E12"/>
    <mergeCell ref="B8:E8"/>
    <mergeCell ref="G5:I5"/>
    <mergeCell ref="B17:E17"/>
    <mergeCell ref="B18:E18"/>
    <mergeCell ref="B19:E19"/>
    <mergeCell ref="F4:L4"/>
    <mergeCell ref="B13:E13"/>
    <mergeCell ref="B14:E14"/>
    <mergeCell ref="B15:E15"/>
    <mergeCell ref="B16:E16"/>
    <mergeCell ref="B9:E9"/>
    <mergeCell ref="B10:E10"/>
    <mergeCell ref="F3:L3"/>
    <mergeCell ref="A3:E7"/>
    <mergeCell ref="A1:N1"/>
    <mergeCell ref="A2:N2"/>
    <mergeCell ref="J5:L5"/>
    <mergeCell ref="M5:N5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22">
      <selection activeCell="A4" sqref="A4:G4"/>
    </sheetView>
  </sheetViews>
  <sheetFormatPr defaultColWidth="9.140625" defaultRowHeight="12.75"/>
  <cols>
    <col min="1" max="1" width="33.7109375" style="18" customWidth="1"/>
    <col min="2" max="2" width="11.140625" style="18" customWidth="1"/>
    <col min="3" max="3" width="10.00390625" style="18" customWidth="1"/>
    <col min="4" max="4" width="8.8515625" style="18" customWidth="1"/>
    <col min="5" max="5" width="10.140625" style="18" customWidth="1"/>
    <col min="6" max="6" width="7.7109375" style="18" customWidth="1"/>
    <col min="7" max="7" width="8.421875" style="18" customWidth="1"/>
    <col min="8" max="16384" width="9.140625" style="18" customWidth="1"/>
  </cols>
  <sheetData>
    <row r="1" spans="1:18" ht="12.75">
      <c r="A1" s="1612" t="s">
        <v>1447</v>
      </c>
      <c r="B1" s="1612"/>
      <c r="C1" s="1612"/>
      <c r="D1" s="1612"/>
      <c r="E1" s="1612"/>
      <c r="F1" s="1612"/>
      <c r="G1" s="1612"/>
      <c r="H1" s="70"/>
      <c r="I1" s="70"/>
      <c r="J1" s="70"/>
      <c r="K1" s="70"/>
      <c r="L1" s="70"/>
      <c r="M1" s="70"/>
      <c r="N1" s="70"/>
      <c r="O1" s="70"/>
      <c r="P1" s="70"/>
      <c r="Q1" s="70"/>
      <c r="R1" s="20"/>
    </row>
    <row r="2" spans="1:18" ht="15.75">
      <c r="A2" s="1612" t="s">
        <v>1864</v>
      </c>
      <c r="B2" s="1612"/>
      <c r="C2" s="1612"/>
      <c r="D2" s="1612"/>
      <c r="E2" s="1612"/>
      <c r="F2" s="1612"/>
      <c r="G2" s="1612"/>
      <c r="H2" s="1166"/>
      <c r="I2" s="1166"/>
      <c r="J2" s="1166"/>
      <c r="K2" s="1166"/>
      <c r="L2" s="1166"/>
      <c r="M2" s="1166"/>
      <c r="N2" s="1166"/>
      <c r="O2" s="1166"/>
      <c r="P2" s="1166"/>
      <c r="Q2" s="1166"/>
      <c r="R2" s="20"/>
    </row>
    <row r="3" spans="1:18" ht="12.75">
      <c r="A3" s="1612" t="s">
        <v>1242</v>
      </c>
      <c r="B3" s="1612"/>
      <c r="C3" s="1612"/>
      <c r="D3" s="1612"/>
      <c r="E3" s="1612"/>
      <c r="F3" s="1612"/>
      <c r="G3" s="1612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0"/>
    </row>
    <row r="4" spans="1:18" ht="13.5" thickBot="1">
      <c r="A4" s="1612" t="s">
        <v>1291</v>
      </c>
      <c r="B4" s="1612"/>
      <c r="C4" s="1612"/>
      <c r="D4" s="1612"/>
      <c r="E4" s="1612"/>
      <c r="F4" s="1612"/>
      <c r="G4" s="1612"/>
      <c r="H4" s="24"/>
      <c r="I4" s="24"/>
      <c r="J4" s="24"/>
      <c r="K4" s="24"/>
      <c r="L4" s="24"/>
      <c r="M4" s="24"/>
      <c r="N4" s="24"/>
      <c r="O4" s="24"/>
      <c r="P4" s="24"/>
      <c r="Q4" s="24"/>
      <c r="R4" s="20"/>
    </row>
    <row r="5" spans="1:7" ht="21.75" customHeight="1" thickTop="1">
      <c r="A5" s="1207" t="s">
        <v>886</v>
      </c>
      <c r="B5" s="1208" t="s">
        <v>1280</v>
      </c>
      <c r="C5" s="1208" t="s">
        <v>1234</v>
      </c>
      <c r="D5" s="1219" t="s">
        <v>1235</v>
      </c>
      <c r="E5" s="1230" t="s">
        <v>1241</v>
      </c>
      <c r="F5" s="1586" t="s">
        <v>1569</v>
      </c>
      <c r="G5" s="1587"/>
    </row>
    <row r="6" spans="1:7" ht="15" customHeight="1">
      <c r="A6" s="1231">
        <v>1</v>
      </c>
      <c r="B6" s="1223">
        <v>2</v>
      </c>
      <c r="C6" s="1223">
        <v>3</v>
      </c>
      <c r="D6" s="1224">
        <v>4</v>
      </c>
      <c r="E6" s="1225">
        <v>5</v>
      </c>
      <c r="F6" s="1226" t="s">
        <v>1337</v>
      </c>
      <c r="G6" s="1232" t="s">
        <v>1865</v>
      </c>
    </row>
    <row r="7" spans="1:7" ht="15" customHeight="1">
      <c r="A7" s="1211" t="s">
        <v>888</v>
      </c>
      <c r="B7" s="1205" t="s">
        <v>889</v>
      </c>
      <c r="C7" s="1227">
        <v>127.2</v>
      </c>
      <c r="D7" s="1227">
        <v>139.4</v>
      </c>
      <c r="E7" s="1228">
        <v>152.7</v>
      </c>
      <c r="F7" s="1228">
        <f aca="true" t="shared" si="0" ref="F7:G31">D7/C7*100-100</f>
        <v>9.591194968553452</v>
      </c>
      <c r="G7" s="1233">
        <v>9.6</v>
      </c>
    </row>
    <row r="8" spans="1:7" ht="15" customHeight="1">
      <c r="A8" s="1213" t="s">
        <v>900</v>
      </c>
      <c r="B8" s="1205" t="s">
        <v>901</v>
      </c>
      <c r="C8" s="1227">
        <v>137.3</v>
      </c>
      <c r="D8" s="1227">
        <v>158.1</v>
      </c>
      <c r="E8" s="1227">
        <v>181.3</v>
      </c>
      <c r="F8" s="1227">
        <f t="shared" si="0"/>
        <v>15.149308084486506</v>
      </c>
      <c r="G8" s="1233">
        <f t="shared" si="0"/>
        <v>14.674256799494017</v>
      </c>
    </row>
    <row r="9" spans="1:7" ht="15" customHeight="1">
      <c r="A9" s="1214" t="s">
        <v>912</v>
      </c>
      <c r="B9" s="1206" t="s">
        <v>913</v>
      </c>
      <c r="C9" s="1229">
        <v>139.6</v>
      </c>
      <c r="D9" s="1229">
        <v>153.7</v>
      </c>
      <c r="E9" s="1229">
        <v>175.1</v>
      </c>
      <c r="F9" s="1229">
        <f t="shared" si="0"/>
        <v>10.100286532951273</v>
      </c>
      <c r="G9" s="1234">
        <f t="shared" si="0"/>
        <v>13.923227065712425</v>
      </c>
    </row>
    <row r="10" spans="1:7" ht="15" customHeight="1">
      <c r="A10" s="1214" t="s">
        <v>924</v>
      </c>
      <c r="B10" s="1206" t="s">
        <v>925</v>
      </c>
      <c r="C10" s="1229">
        <v>165.7</v>
      </c>
      <c r="D10" s="1229">
        <v>208.8</v>
      </c>
      <c r="E10" s="1229">
        <v>193</v>
      </c>
      <c r="F10" s="1229">
        <f t="shared" si="0"/>
        <v>26.010863005431517</v>
      </c>
      <c r="G10" s="1234">
        <f t="shared" si="0"/>
        <v>-7.567049808429132</v>
      </c>
    </row>
    <row r="11" spans="1:7" ht="15" customHeight="1">
      <c r="A11" s="1214" t="s">
        <v>936</v>
      </c>
      <c r="B11" s="1206" t="s">
        <v>937</v>
      </c>
      <c r="C11" s="1229">
        <v>133.4</v>
      </c>
      <c r="D11" s="1229">
        <v>160.7</v>
      </c>
      <c r="E11" s="1229">
        <v>217</v>
      </c>
      <c r="F11" s="1229">
        <f t="shared" si="0"/>
        <v>20.464767616191892</v>
      </c>
      <c r="G11" s="1234">
        <f t="shared" si="0"/>
        <v>35.03422526446795</v>
      </c>
    </row>
    <row r="12" spans="1:7" ht="15" customHeight="1">
      <c r="A12" s="1214" t="s">
        <v>947</v>
      </c>
      <c r="B12" s="1206" t="s">
        <v>948</v>
      </c>
      <c r="C12" s="1229">
        <v>141.8</v>
      </c>
      <c r="D12" s="1229">
        <v>171.5</v>
      </c>
      <c r="E12" s="1229">
        <v>186.3</v>
      </c>
      <c r="F12" s="1229">
        <f t="shared" si="0"/>
        <v>20.94499294781383</v>
      </c>
      <c r="G12" s="1234">
        <f t="shared" si="0"/>
        <v>8.629737609329453</v>
      </c>
    </row>
    <row r="13" spans="1:7" ht="15" customHeight="1">
      <c r="A13" s="1214" t="s">
        <v>959</v>
      </c>
      <c r="B13" s="1206" t="s">
        <v>960</v>
      </c>
      <c r="C13" s="1229">
        <v>133.1</v>
      </c>
      <c r="D13" s="1229">
        <v>149</v>
      </c>
      <c r="E13" s="1229">
        <v>170.7</v>
      </c>
      <c r="F13" s="1229">
        <f t="shared" si="0"/>
        <v>11.94590533433508</v>
      </c>
      <c r="G13" s="1234">
        <f t="shared" si="0"/>
        <v>14.563758389261736</v>
      </c>
    </row>
    <row r="14" spans="1:7" ht="15" customHeight="1">
      <c r="A14" s="1214" t="s">
        <v>971</v>
      </c>
      <c r="B14" s="1206" t="s">
        <v>972</v>
      </c>
      <c r="C14" s="1229">
        <v>150</v>
      </c>
      <c r="D14" s="1229">
        <v>143.1</v>
      </c>
      <c r="E14" s="1229">
        <v>146.7</v>
      </c>
      <c r="F14" s="1229">
        <f t="shared" si="0"/>
        <v>-4.6000000000000085</v>
      </c>
      <c r="G14" s="1234">
        <f t="shared" si="0"/>
        <v>2.5157232704402475</v>
      </c>
    </row>
    <row r="15" spans="1:7" ht="15" customHeight="1">
      <c r="A15" s="1214" t="s">
        <v>982</v>
      </c>
      <c r="B15" s="1206" t="s">
        <v>983</v>
      </c>
      <c r="C15" s="1229">
        <v>128.4</v>
      </c>
      <c r="D15" s="1229">
        <v>154.7</v>
      </c>
      <c r="E15" s="1229">
        <v>184.7</v>
      </c>
      <c r="F15" s="1229">
        <f t="shared" si="0"/>
        <v>20.482866043613683</v>
      </c>
      <c r="G15" s="1234">
        <f t="shared" si="0"/>
        <v>19.392372333548806</v>
      </c>
    </row>
    <row r="16" spans="1:7" ht="15" customHeight="1">
      <c r="A16" s="1214" t="s">
        <v>994</v>
      </c>
      <c r="B16" s="1206" t="s">
        <v>995</v>
      </c>
      <c r="C16" s="1229">
        <v>122.2</v>
      </c>
      <c r="D16" s="1229">
        <v>177.6</v>
      </c>
      <c r="E16" s="1229">
        <v>212.3</v>
      </c>
      <c r="F16" s="1229">
        <f t="shared" si="0"/>
        <v>45.335515548281506</v>
      </c>
      <c r="G16" s="1234">
        <f t="shared" si="0"/>
        <v>19.5382882882883</v>
      </c>
    </row>
    <row r="17" spans="1:7" ht="15" customHeight="1">
      <c r="A17" s="1214" t="s">
        <v>1005</v>
      </c>
      <c r="B17" s="1206" t="s">
        <v>1006</v>
      </c>
      <c r="C17" s="1229">
        <v>137.4</v>
      </c>
      <c r="D17" s="1229">
        <v>175.1</v>
      </c>
      <c r="E17" s="1229">
        <v>215.7</v>
      </c>
      <c r="F17" s="1229">
        <f t="shared" si="0"/>
        <v>27.438136826783108</v>
      </c>
      <c r="G17" s="1234">
        <f t="shared" si="0"/>
        <v>23.186750428326675</v>
      </c>
    </row>
    <row r="18" spans="1:7" ht="15" customHeight="1">
      <c r="A18" s="1214" t="s">
        <v>1017</v>
      </c>
      <c r="B18" s="1206" t="s">
        <v>1018</v>
      </c>
      <c r="C18" s="1229">
        <v>128.6</v>
      </c>
      <c r="D18" s="1229">
        <v>152.6</v>
      </c>
      <c r="E18" s="1229">
        <v>168.5</v>
      </c>
      <c r="F18" s="1229">
        <f t="shared" si="0"/>
        <v>18.662519440124427</v>
      </c>
      <c r="G18" s="1234">
        <f t="shared" si="0"/>
        <v>10.41939711664483</v>
      </c>
    </row>
    <row r="19" spans="1:7" ht="15" customHeight="1">
      <c r="A19" s="1214" t="s">
        <v>1027</v>
      </c>
      <c r="B19" s="1206" t="s">
        <v>1028</v>
      </c>
      <c r="C19" s="1229">
        <v>119.1</v>
      </c>
      <c r="D19" s="1229">
        <v>133.5</v>
      </c>
      <c r="E19" s="1229">
        <v>142.1</v>
      </c>
      <c r="F19" s="1229">
        <f t="shared" si="0"/>
        <v>12.090680100755662</v>
      </c>
      <c r="G19" s="1234">
        <f t="shared" si="0"/>
        <v>6.44194756554306</v>
      </c>
    </row>
    <row r="20" spans="1:7" ht="15" customHeight="1">
      <c r="A20" s="1214" t="s">
        <v>1037</v>
      </c>
      <c r="B20" s="1206" t="s">
        <v>1038</v>
      </c>
      <c r="C20" s="1229">
        <v>135.2</v>
      </c>
      <c r="D20" s="1229">
        <v>152.1</v>
      </c>
      <c r="E20" s="1229">
        <v>172.7</v>
      </c>
      <c r="F20" s="1229">
        <f t="shared" si="0"/>
        <v>12.5</v>
      </c>
      <c r="G20" s="1234">
        <f t="shared" si="0"/>
        <v>13.543721236028915</v>
      </c>
    </row>
    <row r="21" spans="1:7" ht="15" customHeight="1">
      <c r="A21" s="1214" t="s">
        <v>1045</v>
      </c>
      <c r="B21" s="1206" t="s">
        <v>1046</v>
      </c>
      <c r="C21" s="1229">
        <v>136.5</v>
      </c>
      <c r="D21" s="1229">
        <v>164.2</v>
      </c>
      <c r="E21" s="1229">
        <v>189.7</v>
      </c>
      <c r="F21" s="1229">
        <f t="shared" si="0"/>
        <v>20.293040293040292</v>
      </c>
      <c r="G21" s="1234">
        <f t="shared" si="0"/>
        <v>15.529841656516453</v>
      </c>
    </row>
    <row r="22" spans="1:7" ht="15" customHeight="1">
      <c r="A22" s="1213" t="s">
        <v>1072</v>
      </c>
      <c r="B22" s="1205" t="s">
        <v>1073</v>
      </c>
      <c r="C22" s="1227">
        <v>119</v>
      </c>
      <c r="D22" s="1227">
        <v>124.8</v>
      </c>
      <c r="E22" s="1227">
        <v>131.5</v>
      </c>
      <c r="F22" s="1227">
        <f t="shared" si="0"/>
        <v>4.873949579831944</v>
      </c>
      <c r="G22" s="1233">
        <f t="shared" si="0"/>
        <v>5.368589743589737</v>
      </c>
    </row>
    <row r="23" spans="1:7" ht="15" customHeight="1">
      <c r="A23" s="1214" t="s">
        <v>1083</v>
      </c>
      <c r="B23" s="1206" t="s">
        <v>1084</v>
      </c>
      <c r="C23" s="1229">
        <v>116</v>
      </c>
      <c r="D23" s="1229">
        <v>124.8</v>
      </c>
      <c r="E23" s="1229">
        <v>141.4</v>
      </c>
      <c r="F23" s="1229">
        <f t="shared" si="0"/>
        <v>7.586206896551715</v>
      </c>
      <c r="G23" s="1234">
        <f t="shared" si="0"/>
        <v>13.301282051282044</v>
      </c>
    </row>
    <row r="24" spans="1:7" ht="15" customHeight="1">
      <c r="A24" s="1214" t="s">
        <v>1091</v>
      </c>
      <c r="B24" s="1206" t="s">
        <v>1092</v>
      </c>
      <c r="C24" s="1229">
        <v>121</v>
      </c>
      <c r="D24" s="1229">
        <v>124.8</v>
      </c>
      <c r="E24" s="1229">
        <v>134.1</v>
      </c>
      <c r="F24" s="1229">
        <f t="shared" si="0"/>
        <v>3.1404958677685926</v>
      </c>
      <c r="G24" s="1234">
        <f t="shared" si="0"/>
        <v>7.45192307692308</v>
      </c>
    </row>
    <row r="25" spans="1:7" ht="15" customHeight="1">
      <c r="A25" s="1214" t="s">
        <v>1102</v>
      </c>
      <c r="B25" s="1206" t="s">
        <v>1103</v>
      </c>
      <c r="C25" s="1229">
        <v>127.8</v>
      </c>
      <c r="D25" s="1229">
        <v>135.7</v>
      </c>
      <c r="E25" s="1229">
        <v>143.4</v>
      </c>
      <c r="F25" s="1229">
        <f t="shared" si="0"/>
        <v>6.1815336463223645</v>
      </c>
      <c r="G25" s="1234">
        <f t="shared" si="0"/>
        <v>5.674281503316152</v>
      </c>
    </row>
    <row r="26" spans="1:7" ht="15" customHeight="1">
      <c r="A26" s="1214" t="s">
        <v>1111</v>
      </c>
      <c r="B26" s="1206" t="s">
        <v>1112</v>
      </c>
      <c r="C26" s="1229">
        <v>114</v>
      </c>
      <c r="D26" s="1229">
        <v>117.8</v>
      </c>
      <c r="E26" s="1229">
        <v>122.7</v>
      </c>
      <c r="F26" s="1229">
        <f t="shared" si="0"/>
        <v>3.3333333333333144</v>
      </c>
      <c r="G26" s="1234">
        <f t="shared" si="0"/>
        <v>4.159592529711389</v>
      </c>
    </row>
    <row r="27" spans="1:7" ht="15" customHeight="1">
      <c r="A27" s="1214" t="s">
        <v>1119</v>
      </c>
      <c r="B27" s="1206" t="s">
        <v>1120</v>
      </c>
      <c r="C27" s="1229">
        <v>129.7</v>
      </c>
      <c r="D27" s="1229">
        <v>123.6</v>
      </c>
      <c r="E27" s="1229">
        <v>136.1</v>
      </c>
      <c r="F27" s="1229">
        <f t="shared" si="0"/>
        <v>-4.703161141094824</v>
      </c>
      <c r="G27" s="1234">
        <f t="shared" si="0"/>
        <v>10.113268608414245</v>
      </c>
    </row>
    <row r="28" spans="1:7" ht="15" customHeight="1">
      <c r="A28" s="1214" t="s">
        <v>1129</v>
      </c>
      <c r="B28" s="1206" t="s">
        <v>1130</v>
      </c>
      <c r="C28" s="1229">
        <v>100.1</v>
      </c>
      <c r="D28" s="1229">
        <v>100.1</v>
      </c>
      <c r="E28" s="1229">
        <v>89.5</v>
      </c>
      <c r="F28" s="1229">
        <f t="shared" si="0"/>
        <v>0</v>
      </c>
      <c r="G28" s="1234">
        <f t="shared" si="0"/>
        <v>-10.58941058941059</v>
      </c>
    </row>
    <row r="29" spans="1:7" ht="15" customHeight="1">
      <c r="A29" s="1214" t="s">
        <v>1136</v>
      </c>
      <c r="B29" s="1206" t="s">
        <v>1137</v>
      </c>
      <c r="C29" s="1229">
        <v>114.6</v>
      </c>
      <c r="D29" s="1229">
        <v>123</v>
      </c>
      <c r="E29" s="1229">
        <v>120.1</v>
      </c>
      <c r="F29" s="1229">
        <f t="shared" si="0"/>
        <v>7.329842931937165</v>
      </c>
      <c r="G29" s="1234">
        <f t="shared" si="0"/>
        <v>-2.357723577235788</v>
      </c>
    </row>
    <row r="30" spans="1:7" ht="15" customHeight="1">
      <c r="A30" s="1214" t="s">
        <v>1146</v>
      </c>
      <c r="B30" s="1206" t="s">
        <v>1147</v>
      </c>
      <c r="C30" s="1229">
        <v>121.5</v>
      </c>
      <c r="D30" s="1229">
        <v>135.3</v>
      </c>
      <c r="E30" s="1229">
        <v>142.7</v>
      </c>
      <c r="F30" s="1229">
        <f t="shared" si="0"/>
        <v>11.358024691358025</v>
      </c>
      <c r="G30" s="1234">
        <f t="shared" si="0"/>
        <v>5.469327420546904</v>
      </c>
    </row>
    <row r="31" spans="1:7" ht="15" customHeight="1" thickBot="1">
      <c r="A31" s="1235" t="s">
        <v>1154</v>
      </c>
      <c r="B31" s="1236" t="s">
        <v>1155</v>
      </c>
      <c r="C31" s="1237">
        <v>116</v>
      </c>
      <c r="D31" s="1237">
        <v>124.7</v>
      </c>
      <c r="E31" s="1237">
        <v>132.1</v>
      </c>
      <c r="F31" s="1237">
        <f t="shared" si="0"/>
        <v>7.5</v>
      </c>
      <c r="G31" s="1238">
        <f t="shared" si="0"/>
        <v>5.93424218123495</v>
      </c>
    </row>
    <row r="32" spans="1:7" ht="13.5" thickTop="1">
      <c r="A32" s="1601" t="s">
        <v>1162</v>
      </c>
      <c r="B32" s="1602"/>
      <c r="C32" s="1602"/>
      <c r="D32" s="1602"/>
      <c r="E32" s="1602"/>
      <c r="F32" s="1602"/>
      <c r="G32" s="1603"/>
    </row>
    <row r="33" spans="1:7" ht="15" customHeight="1">
      <c r="A33" s="1214" t="s">
        <v>888</v>
      </c>
      <c r="B33" s="1206" t="s">
        <v>1927</v>
      </c>
      <c r="C33" s="1229">
        <v>129.8</v>
      </c>
      <c r="D33" s="1229">
        <v>141.8</v>
      </c>
      <c r="E33" s="1229">
        <v>158.9</v>
      </c>
      <c r="F33" s="1229">
        <f>D33/C33*100-100</f>
        <v>9.24499229583975</v>
      </c>
      <c r="G33" s="1234">
        <f>E33/D33*100-100</f>
        <v>12.059238363892803</v>
      </c>
    </row>
    <row r="34" spans="1:7" ht="15" customHeight="1">
      <c r="A34" s="1214" t="s">
        <v>900</v>
      </c>
      <c r="B34" s="1206" t="s">
        <v>1928</v>
      </c>
      <c r="C34" s="1229">
        <v>140</v>
      </c>
      <c r="D34" s="1229">
        <v>159.6</v>
      </c>
      <c r="E34" s="1229">
        <v>187.5</v>
      </c>
      <c r="F34" s="1229">
        <f aca="true" t="shared" si="1" ref="F34:G43">D34/C34*100-100</f>
        <v>13.999999999999986</v>
      </c>
      <c r="G34" s="1234">
        <f t="shared" si="1"/>
        <v>17.481203007518815</v>
      </c>
    </row>
    <row r="35" spans="1:7" ht="15" customHeight="1">
      <c r="A35" s="1214" t="s">
        <v>1072</v>
      </c>
      <c r="B35" s="1206" t="s">
        <v>1929</v>
      </c>
      <c r="C35" s="1229">
        <v>120.6</v>
      </c>
      <c r="D35" s="1229">
        <v>126.2</v>
      </c>
      <c r="E35" s="1229">
        <v>135.7</v>
      </c>
      <c r="F35" s="1229">
        <f t="shared" si="1"/>
        <v>4.6434494195688245</v>
      </c>
      <c r="G35" s="1234">
        <f t="shared" si="1"/>
        <v>7.527733755942933</v>
      </c>
    </row>
    <row r="36" spans="1:7" ht="12.75">
      <c r="A36" s="1604" t="s">
        <v>1186</v>
      </c>
      <c r="B36" s="1584"/>
      <c r="C36" s="1584"/>
      <c r="D36" s="1584"/>
      <c r="E36" s="1584"/>
      <c r="F36" s="1584"/>
      <c r="G36" s="1585"/>
    </row>
    <row r="37" spans="1:7" ht="15" customHeight="1">
      <c r="A37" s="1214" t="s">
        <v>888</v>
      </c>
      <c r="B37" s="1206" t="s">
        <v>1927</v>
      </c>
      <c r="C37" s="1229">
        <v>125.9</v>
      </c>
      <c r="D37" s="1229">
        <v>137.8</v>
      </c>
      <c r="E37" s="1229">
        <v>147.7</v>
      </c>
      <c r="F37" s="1229">
        <f t="shared" si="1"/>
        <v>9.451945988880055</v>
      </c>
      <c r="G37" s="1234">
        <f t="shared" si="1"/>
        <v>7.184325108853386</v>
      </c>
    </row>
    <row r="38" spans="1:7" ht="15" customHeight="1">
      <c r="A38" s="1214" t="s">
        <v>900</v>
      </c>
      <c r="B38" s="1206" t="s">
        <v>1930</v>
      </c>
      <c r="C38" s="1229">
        <v>136.4</v>
      </c>
      <c r="D38" s="1229">
        <v>157.6</v>
      </c>
      <c r="E38" s="1229">
        <v>176.8</v>
      </c>
      <c r="F38" s="1229">
        <f t="shared" si="1"/>
        <v>15.542521994134887</v>
      </c>
      <c r="G38" s="1234">
        <f t="shared" si="1"/>
        <v>12.182741116751288</v>
      </c>
    </row>
    <row r="39" spans="1:7" ht="15" customHeight="1">
      <c r="A39" s="1214" t="s">
        <v>1072</v>
      </c>
      <c r="B39" s="1206" t="s">
        <v>1931</v>
      </c>
      <c r="C39" s="1229">
        <v>118.2</v>
      </c>
      <c r="D39" s="1229">
        <v>123.7</v>
      </c>
      <c r="E39" s="1229">
        <v>128.3</v>
      </c>
      <c r="F39" s="1229">
        <f t="shared" si="1"/>
        <v>4.65313028764804</v>
      </c>
      <c r="G39" s="1234">
        <f t="shared" si="1"/>
        <v>3.718674211802764</v>
      </c>
    </row>
    <row r="40" spans="1:7" ht="12.75">
      <c r="A40" s="1604" t="s">
        <v>1210</v>
      </c>
      <c r="B40" s="1584"/>
      <c r="C40" s="1584"/>
      <c r="D40" s="1584"/>
      <c r="E40" s="1584"/>
      <c r="F40" s="1584"/>
      <c r="G40" s="1585"/>
    </row>
    <row r="41" spans="1:7" ht="15" customHeight="1">
      <c r="A41" s="1214" t="s">
        <v>888</v>
      </c>
      <c r="B41" s="1206" t="s">
        <v>1927</v>
      </c>
      <c r="C41" s="1229">
        <v>126.3</v>
      </c>
      <c r="D41" s="1229">
        <v>139.3</v>
      </c>
      <c r="E41" s="1229">
        <v>154</v>
      </c>
      <c r="F41" s="1229">
        <f t="shared" si="1"/>
        <v>10.292953285827394</v>
      </c>
      <c r="G41" s="1234">
        <f t="shared" si="1"/>
        <v>10.552763819095475</v>
      </c>
    </row>
    <row r="42" spans="1:7" ht="15" customHeight="1">
      <c r="A42" s="1214" t="s">
        <v>900</v>
      </c>
      <c r="B42" s="1206" t="s">
        <v>1932</v>
      </c>
      <c r="C42" s="1229">
        <v>135.8</v>
      </c>
      <c r="D42" s="1229">
        <v>157.3</v>
      </c>
      <c r="E42" s="1229">
        <v>182.2</v>
      </c>
      <c r="F42" s="1229">
        <f t="shared" si="1"/>
        <v>15.832106038291599</v>
      </c>
      <c r="G42" s="1234">
        <f t="shared" si="1"/>
        <v>15.829624920533988</v>
      </c>
    </row>
    <row r="43" spans="1:7" ht="15" customHeight="1" thickBot="1">
      <c r="A43" s="1235" t="s">
        <v>1072</v>
      </c>
      <c r="B43" s="1236" t="s">
        <v>1933</v>
      </c>
      <c r="C43" s="1237">
        <v>118.4</v>
      </c>
      <c r="D43" s="1237">
        <v>124.9</v>
      </c>
      <c r="E43" s="1237">
        <v>132.5</v>
      </c>
      <c r="F43" s="1237">
        <f t="shared" si="1"/>
        <v>5.48986486486487</v>
      </c>
      <c r="G43" s="1238">
        <f t="shared" si="1"/>
        <v>6.084867894315437</v>
      </c>
    </row>
    <row r="44" ht="24.75" customHeight="1" thickTop="1"/>
  </sheetData>
  <mergeCells count="8">
    <mergeCell ref="A1:G1"/>
    <mergeCell ref="A2:G2"/>
    <mergeCell ref="A3:G3"/>
    <mergeCell ref="A4:G4"/>
    <mergeCell ref="A32:G32"/>
    <mergeCell ref="A36:G36"/>
    <mergeCell ref="A40:G40"/>
    <mergeCell ref="F5:G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selection activeCell="A7" sqref="A7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4" width="12.421875" style="9" customWidth="1"/>
    <col min="5" max="5" width="13.421875" style="9" customWidth="1"/>
    <col min="6" max="6" width="12.421875" style="9" customWidth="1"/>
    <col min="7" max="7" width="13.8515625" style="9" customWidth="1"/>
    <col min="8" max="9" width="12.421875" style="9" hidden="1" customWidth="1"/>
    <col min="10" max="16384" width="12.421875" style="9" customWidth="1"/>
  </cols>
  <sheetData>
    <row r="1" spans="1:10" ht="12.75">
      <c r="A1" s="1588" t="s">
        <v>1316</v>
      </c>
      <c r="B1" s="1588"/>
      <c r="C1" s="1588"/>
      <c r="D1" s="1588"/>
      <c r="E1" s="1588"/>
      <c r="F1" s="1588"/>
      <c r="G1" s="1588"/>
      <c r="J1" s="265"/>
    </row>
    <row r="2" spans="1:9" ht="18" customHeight="1">
      <c r="A2" s="1589" t="s">
        <v>1866</v>
      </c>
      <c r="B2" s="1589"/>
      <c r="C2" s="1589"/>
      <c r="D2" s="1589"/>
      <c r="E2" s="1589"/>
      <c r="F2" s="1589"/>
      <c r="G2" s="1589"/>
      <c r="H2" s="1589"/>
      <c r="I2" s="1589"/>
    </row>
    <row r="3" spans="1:9" ht="15.75" customHeight="1">
      <c r="A3" s="1590" t="s">
        <v>1240</v>
      </c>
      <c r="B3" s="1590"/>
      <c r="C3" s="1590"/>
      <c r="D3" s="1590"/>
      <c r="E3" s="1590"/>
      <c r="F3" s="1590"/>
      <c r="G3" s="1590"/>
      <c r="H3" s="1590"/>
      <c r="I3" s="1590"/>
    </row>
    <row r="4" spans="1:9" ht="15.75" customHeight="1" thickBot="1">
      <c r="A4" s="1591" t="s">
        <v>594</v>
      </c>
      <c r="B4" s="1592"/>
      <c r="C4" s="1592"/>
      <c r="D4" s="1592"/>
      <c r="E4" s="1592"/>
      <c r="F4" s="1592"/>
      <c r="G4" s="1592"/>
      <c r="H4" s="1592"/>
      <c r="I4" s="1592"/>
    </row>
    <row r="5" spans="1:13" ht="24.75" customHeight="1" thickTop="1">
      <c r="A5" s="1593" t="s">
        <v>595</v>
      </c>
      <c r="B5" s="1580" t="s">
        <v>1509</v>
      </c>
      <c r="C5" s="1581"/>
      <c r="D5" s="1580" t="s">
        <v>31</v>
      </c>
      <c r="E5" s="1581"/>
      <c r="F5" s="1582" t="s">
        <v>885</v>
      </c>
      <c r="G5" s="1583"/>
      <c r="H5" s="13" t="s">
        <v>1267</v>
      </c>
      <c r="I5" s="14"/>
      <c r="J5" s="12"/>
      <c r="K5" s="12"/>
      <c r="L5" s="12"/>
      <c r="M5" s="12"/>
    </row>
    <row r="6" spans="1:13" ht="24.75" customHeight="1">
      <c r="A6" s="1594"/>
      <c r="B6" s="975" t="s">
        <v>1526</v>
      </c>
      <c r="C6" s="66" t="s">
        <v>759</v>
      </c>
      <c r="D6" s="975" t="s">
        <v>1526</v>
      </c>
      <c r="E6" s="66" t="s">
        <v>759</v>
      </c>
      <c r="F6" s="977" t="s">
        <v>1526</v>
      </c>
      <c r="G6" s="967" t="s">
        <v>759</v>
      </c>
      <c r="H6" s="15" t="s">
        <v>1268</v>
      </c>
      <c r="I6" s="15" t="s">
        <v>1269</v>
      </c>
      <c r="J6" s="12"/>
      <c r="K6" s="12"/>
      <c r="L6" s="12"/>
      <c r="M6" s="12"/>
    </row>
    <row r="7" spans="1:7" ht="24.75" customHeight="1">
      <c r="A7" s="1549" t="s">
        <v>37</v>
      </c>
      <c r="B7" s="976">
        <v>123.46833287692635</v>
      </c>
      <c r="C7" s="973">
        <v>11.85130265037921</v>
      </c>
      <c r="D7" s="976">
        <v>135.97965135546164</v>
      </c>
      <c r="E7" s="973">
        <v>10.133220548953716</v>
      </c>
      <c r="F7" s="37">
        <v>148.9</v>
      </c>
      <c r="G7" s="968">
        <v>9.501678020017536</v>
      </c>
    </row>
    <row r="8" spans="1:7" ht="24.75" customHeight="1">
      <c r="A8" s="1549" t="s">
        <v>38</v>
      </c>
      <c r="B8" s="976">
        <v>125.85909007422178</v>
      </c>
      <c r="C8" s="973">
        <v>12.493336395198497</v>
      </c>
      <c r="D8" s="976">
        <v>137.417639441918</v>
      </c>
      <c r="E8" s="973">
        <v>9.183722336527083</v>
      </c>
      <c r="F8" s="37">
        <v>149.2</v>
      </c>
      <c r="G8" s="968">
        <v>8.57412527673496</v>
      </c>
    </row>
    <row r="9" spans="1:7" ht="24.75" customHeight="1">
      <c r="A9" s="1549" t="s">
        <v>39</v>
      </c>
      <c r="B9" s="976">
        <v>127.15997378335015</v>
      </c>
      <c r="C9" s="973">
        <v>13.280630634979488</v>
      </c>
      <c r="D9" s="976">
        <v>138.10812722269046</v>
      </c>
      <c r="E9" s="973">
        <v>8.60974810988347</v>
      </c>
      <c r="F9" s="37">
        <v>150.2</v>
      </c>
      <c r="G9" s="968">
        <v>8.9</v>
      </c>
    </row>
    <row r="10" spans="1:7" ht="24.75" customHeight="1">
      <c r="A10" s="1549" t="s">
        <v>40</v>
      </c>
      <c r="B10" s="976">
        <v>127.39077811249516</v>
      </c>
      <c r="C10" s="973">
        <v>13.726392539582662</v>
      </c>
      <c r="D10" s="976">
        <v>139.04356382786864</v>
      </c>
      <c r="E10" s="973">
        <v>9.14727571966256</v>
      </c>
      <c r="F10" s="37">
        <v>150.7</v>
      </c>
      <c r="G10" s="968">
        <v>8.383297904073885</v>
      </c>
    </row>
    <row r="11" spans="1:7" ht="24.75" customHeight="1">
      <c r="A11" s="1549" t="s">
        <v>41</v>
      </c>
      <c r="B11" s="976">
        <v>125.52889834308628</v>
      </c>
      <c r="C11" s="973">
        <v>13.428541565553886</v>
      </c>
      <c r="D11" s="976">
        <v>138.48734874586486</v>
      </c>
      <c r="E11" s="973">
        <v>10.32308143688276</v>
      </c>
      <c r="F11" s="37">
        <v>151.6</v>
      </c>
      <c r="G11" s="968">
        <v>9.6</v>
      </c>
    </row>
    <row r="12" spans="1:7" ht="24.75" customHeight="1">
      <c r="A12" s="1549" t="s">
        <v>42</v>
      </c>
      <c r="B12" s="976">
        <v>124.69574580047751</v>
      </c>
      <c r="C12" s="973">
        <v>13.773414094557594</v>
      </c>
      <c r="D12" s="976">
        <v>138.06062109187468</v>
      </c>
      <c r="E12" s="973">
        <v>10.717988176422594</v>
      </c>
      <c r="F12" s="37">
        <v>153.6</v>
      </c>
      <c r="G12" s="968">
        <v>11.255475156659173</v>
      </c>
    </row>
    <row r="13" spans="1:7" ht="24.75" customHeight="1">
      <c r="A13" s="1549" t="s">
        <v>43</v>
      </c>
      <c r="B13" s="976">
        <v>125.24310896751338</v>
      </c>
      <c r="C13" s="973">
        <v>13.201604367422547</v>
      </c>
      <c r="D13" s="976">
        <v>138.95819404704378</v>
      </c>
      <c r="E13" s="973">
        <v>10.95077022009086</v>
      </c>
      <c r="F13" s="37">
        <v>153</v>
      </c>
      <c r="G13" s="968">
        <v>10.2</v>
      </c>
    </row>
    <row r="14" spans="1:7" ht="24.75" customHeight="1">
      <c r="A14" s="1549" t="s">
        <v>44</v>
      </c>
      <c r="B14" s="976">
        <v>126.06314283968032</v>
      </c>
      <c r="C14" s="973">
        <v>12.821521696420703</v>
      </c>
      <c r="D14" s="976">
        <v>138.6210791426443</v>
      </c>
      <c r="E14" s="973">
        <v>9.96162400848155</v>
      </c>
      <c r="F14" s="37">
        <v>153.3</v>
      </c>
      <c r="G14" s="968">
        <v>10.7</v>
      </c>
    </row>
    <row r="15" spans="1:7" ht="24.75" customHeight="1">
      <c r="A15" s="1549" t="s">
        <v>45</v>
      </c>
      <c r="B15" s="976">
        <v>127.20145219431558</v>
      </c>
      <c r="C15" s="973">
        <v>11.58022122308384</v>
      </c>
      <c r="D15" s="976">
        <v>139.63100733459447</v>
      </c>
      <c r="E15" s="973">
        <v>9.771551288024</v>
      </c>
      <c r="F15" s="37">
        <v>154.4</v>
      </c>
      <c r="G15" s="968">
        <v>10.577158288355633</v>
      </c>
    </row>
    <row r="16" spans="1:7" ht="24.75" customHeight="1">
      <c r="A16" s="1549" t="s">
        <v>1411</v>
      </c>
      <c r="B16" s="976">
        <v>129.75346831523467</v>
      </c>
      <c r="C16" s="973">
        <v>12.438014137984979</v>
      </c>
      <c r="D16" s="976">
        <v>141.26463080317382</v>
      </c>
      <c r="E16" s="973">
        <v>8.87156438853171</v>
      </c>
      <c r="F16" s="37">
        <v>154.5</v>
      </c>
      <c r="G16" s="968">
        <v>9.5</v>
      </c>
    </row>
    <row r="17" spans="1:7" ht="24.75" customHeight="1">
      <c r="A17" s="1549" t="s">
        <v>1412</v>
      </c>
      <c r="B17" s="976">
        <v>131.57110706187845</v>
      </c>
      <c r="C17" s="973">
        <v>11.97541026542848</v>
      </c>
      <c r="D17" s="976">
        <v>142.42072414701178</v>
      </c>
      <c r="E17" s="973">
        <v>8.246200345514083</v>
      </c>
      <c r="F17" s="37">
        <v>154.8</v>
      </c>
      <c r="G17" s="968">
        <v>8.8</v>
      </c>
    </row>
    <row r="18" spans="1:7" ht="24.75" customHeight="1">
      <c r="A18" s="1549" t="s">
        <v>1413</v>
      </c>
      <c r="B18" s="976">
        <v>132.74947165812958</v>
      </c>
      <c r="C18" s="973">
        <v>11.087423981698393</v>
      </c>
      <c r="D18" s="976">
        <v>144.7315384953814</v>
      </c>
      <c r="E18" s="973">
        <v>9.02607497234284</v>
      </c>
      <c r="F18" s="37">
        <v>158.6</v>
      </c>
      <c r="G18" s="968">
        <v>9.6</v>
      </c>
    </row>
    <row r="19" spans="1:7" ht="24.75" customHeight="1" thickBot="1">
      <c r="A19" s="972" t="s">
        <v>1270</v>
      </c>
      <c r="B19" s="974">
        <v>127.22371416894244</v>
      </c>
      <c r="C19" s="974">
        <v>12.638151129357524</v>
      </c>
      <c r="D19" s="974">
        <v>139.39367713796062</v>
      </c>
      <c r="E19" s="974">
        <v>9.57856846260977</v>
      </c>
      <c r="F19" s="969">
        <v>152.73333333333332</v>
      </c>
      <c r="G19" s="971">
        <v>9.632644553820098</v>
      </c>
    </row>
    <row r="20" spans="1:6" ht="19.5" customHeight="1" thickTop="1">
      <c r="A20" s="16" t="s">
        <v>1265</v>
      </c>
      <c r="B20" s="10"/>
      <c r="C20" s="10"/>
      <c r="D20" s="17"/>
      <c r="E20" s="10"/>
      <c r="F20" s="10"/>
    </row>
    <row r="21" spans="1:7" ht="19.5" customHeight="1">
      <c r="A21" s="16"/>
      <c r="B21" s="10"/>
      <c r="C21" s="10"/>
      <c r="D21" s="10"/>
      <c r="E21" s="10"/>
      <c r="F21" s="10"/>
      <c r="G21" s="440"/>
    </row>
  </sheetData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 horizontalCentered="1"/>
  <pageMargins left="0.54" right="0.48" top="1" bottom="1" header="0.5" footer="0.5"/>
  <pageSetup fitToHeight="1" fitToWidth="1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workbookViewId="0" topLeftCell="C4">
      <selection activeCell="M23" sqref="M23"/>
    </sheetView>
  </sheetViews>
  <sheetFormatPr defaultColWidth="9.140625" defaultRowHeight="12.75"/>
  <cols>
    <col min="1" max="1" width="3.28125" style="18" hidden="1" customWidth="1"/>
    <col min="2" max="2" width="36.8515625" style="19" customWidth="1"/>
    <col min="3" max="3" width="9.421875" style="18" bestFit="1" customWidth="1"/>
    <col min="4" max="4" width="8.28125" style="18" customWidth="1"/>
    <col min="5" max="5" width="8.7109375" style="18" bestFit="1" customWidth="1"/>
    <col min="6" max="6" width="8.57421875" style="18" customWidth="1"/>
    <col min="7" max="7" width="9.421875" style="18" customWidth="1"/>
    <col min="8" max="8" width="9.57421875" style="18" customWidth="1"/>
    <col min="9" max="9" width="8.28125" style="18" customWidth="1"/>
    <col min="10" max="12" width="9.8515625" style="18" bestFit="1" customWidth="1"/>
    <col min="13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573" t="s">
        <v>1272</v>
      </c>
      <c r="B1" s="1573"/>
      <c r="C1" s="1573"/>
      <c r="D1" s="1573"/>
      <c r="E1" s="1573"/>
      <c r="F1" s="1573"/>
      <c r="G1" s="1573"/>
      <c r="H1" s="1573"/>
      <c r="I1" s="1573"/>
      <c r="J1" s="1573"/>
      <c r="K1" s="1573"/>
      <c r="L1" s="1573"/>
      <c r="M1" s="1573"/>
      <c r="N1" s="1573"/>
    </row>
    <row r="2" spans="1:14" s="21" customFormat="1" ht="20.25" customHeight="1" hidden="1">
      <c r="A2" s="1574" t="s">
        <v>1273</v>
      </c>
      <c r="B2" s="1574"/>
      <c r="C2" s="1574"/>
      <c r="D2" s="1574"/>
      <c r="E2" s="1574"/>
      <c r="F2" s="1574"/>
      <c r="G2" s="1574"/>
      <c r="H2" s="1574"/>
      <c r="I2" s="1574"/>
      <c r="J2" s="1574"/>
      <c r="K2" s="1574"/>
      <c r="L2" s="1574"/>
      <c r="M2" s="1574"/>
      <c r="N2" s="1574"/>
    </row>
    <row r="3" spans="1:14" s="21" customFormat="1" ht="22.5" customHeight="1" hidden="1">
      <c r="A3" s="1575" t="s">
        <v>1274</v>
      </c>
      <c r="B3" s="1575"/>
      <c r="C3" s="1575"/>
      <c r="D3" s="1575"/>
      <c r="E3" s="1575"/>
      <c r="F3" s="1575"/>
      <c r="G3" s="1575"/>
      <c r="H3" s="1575"/>
      <c r="I3" s="1575"/>
      <c r="J3" s="1575"/>
      <c r="K3" s="1575"/>
      <c r="L3" s="1575"/>
      <c r="M3" s="1575"/>
      <c r="N3" s="1575"/>
    </row>
    <row r="4" spans="1:14" s="21" customFormat="1" ht="14.25" customHeight="1">
      <c r="A4" s="22"/>
      <c r="B4" s="1576" t="s">
        <v>1867</v>
      </c>
      <c r="C4" s="1576"/>
      <c r="D4" s="1576"/>
      <c r="E4" s="1576"/>
      <c r="F4" s="1576"/>
      <c r="G4" s="1576"/>
      <c r="H4" s="1576"/>
      <c r="I4" s="1576"/>
      <c r="J4" s="1576"/>
      <c r="K4" s="1576"/>
      <c r="L4" s="1576"/>
      <c r="M4" s="1576"/>
      <c r="N4" s="1576"/>
    </row>
    <row r="5" spans="1:14" s="21" customFormat="1" ht="15.75">
      <c r="A5" s="1571" t="s">
        <v>1275</v>
      </c>
      <c r="B5" s="1571"/>
      <c r="C5" s="1571"/>
      <c r="D5" s="1571"/>
      <c r="E5" s="1571"/>
      <c r="F5" s="1571"/>
      <c r="G5" s="1571"/>
      <c r="H5" s="1571"/>
      <c r="I5" s="1571"/>
      <c r="J5" s="1571"/>
      <c r="K5" s="1571"/>
      <c r="L5" s="1571"/>
      <c r="M5" s="1571"/>
      <c r="N5" s="1571"/>
    </row>
    <row r="6" spans="1:14" s="21" customFormat="1" ht="12.75">
      <c r="A6" s="1572" t="s">
        <v>1276</v>
      </c>
      <c r="B6" s="1572"/>
      <c r="C6" s="1572"/>
      <c r="D6" s="1572"/>
      <c r="E6" s="1572"/>
      <c r="F6" s="1572"/>
      <c r="G6" s="1572"/>
      <c r="H6" s="1572"/>
      <c r="I6" s="1572"/>
      <c r="J6" s="1572"/>
      <c r="K6" s="1572"/>
      <c r="L6" s="1572"/>
      <c r="M6" s="1572"/>
      <c r="N6" s="1572"/>
    </row>
    <row r="7" spans="1:15" s="21" customFormat="1" ht="13.5" thickBot="1">
      <c r="A7" s="286"/>
      <c r="B7" s="1572" t="s">
        <v>1586</v>
      </c>
      <c r="C7" s="1572"/>
      <c r="D7" s="1572"/>
      <c r="E7" s="1572"/>
      <c r="F7" s="1572"/>
      <c r="G7" s="1572"/>
      <c r="H7" s="1572"/>
      <c r="I7" s="1572"/>
      <c r="J7" s="1572"/>
      <c r="K7" s="1572"/>
      <c r="L7" s="1572"/>
      <c r="M7" s="1572"/>
      <c r="N7" s="1572"/>
      <c r="O7" s="304"/>
    </row>
    <row r="8" spans="1:14" s="24" customFormat="1" ht="16.5" thickTop="1">
      <c r="A8" s="23" t="s">
        <v>1277</v>
      </c>
      <c r="B8" s="1578" t="s">
        <v>1279</v>
      </c>
      <c r="C8" s="1569" t="s">
        <v>1280</v>
      </c>
      <c r="D8" s="630" t="s">
        <v>1509</v>
      </c>
      <c r="E8" s="1566" t="s">
        <v>31</v>
      </c>
      <c r="F8" s="1567"/>
      <c r="G8" s="1568" t="s">
        <v>885</v>
      </c>
      <c r="H8" s="1568"/>
      <c r="I8" s="1567"/>
      <c r="J8" s="1577" t="s">
        <v>759</v>
      </c>
      <c r="K8" s="1577"/>
      <c r="L8" s="1577"/>
      <c r="M8" s="1577"/>
      <c r="N8" s="446"/>
    </row>
    <row r="9" spans="1:14" s="24" customFormat="1" ht="12.75">
      <c r="A9" s="25" t="s">
        <v>1278</v>
      </c>
      <c r="B9" s="1579"/>
      <c r="C9" s="1570"/>
      <c r="D9" s="306" t="s">
        <v>27</v>
      </c>
      <c r="E9" s="307" t="s">
        <v>28</v>
      </c>
      <c r="F9" s="307" t="s">
        <v>27</v>
      </c>
      <c r="G9" s="307" t="s">
        <v>225</v>
      </c>
      <c r="H9" s="308" t="s">
        <v>28</v>
      </c>
      <c r="I9" s="309" t="s">
        <v>27</v>
      </c>
      <c r="J9" s="305" t="s">
        <v>1425</v>
      </c>
      <c r="K9" s="305" t="s">
        <v>1425</v>
      </c>
      <c r="L9" s="305" t="s">
        <v>1426</v>
      </c>
      <c r="M9" s="305" t="s">
        <v>1426</v>
      </c>
      <c r="N9" s="637"/>
    </row>
    <row r="10" spans="1:14" s="24" customFormat="1" ht="12.75">
      <c r="A10" s="25">
        <v>1</v>
      </c>
      <c r="B10" s="629">
        <v>1</v>
      </c>
      <c r="C10" s="53">
        <v>2</v>
      </c>
      <c r="D10" s="267">
        <v>3</v>
      </c>
      <c r="E10" s="267">
        <v>4</v>
      </c>
      <c r="F10" s="267">
        <v>5</v>
      </c>
      <c r="G10" s="267">
        <v>6</v>
      </c>
      <c r="H10" s="267">
        <v>7</v>
      </c>
      <c r="I10" s="267">
        <v>8</v>
      </c>
      <c r="J10" s="53" t="s">
        <v>1254</v>
      </c>
      <c r="K10" s="53" t="s">
        <v>1255</v>
      </c>
      <c r="L10" s="53" t="s">
        <v>1256</v>
      </c>
      <c r="M10" s="65" t="s">
        <v>1257</v>
      </c>
      <c r="N10" s="1521"/>
    </row>
    <row r="11" spans="1:30" s="39" customFormat="1" ht="15" customHeight="1">
      <c r="A11" s="38">
        <v>1</v>
      </c>
      <c r="B11" s="502" t="s">
        <v>1281</v>
      </c>
      <c r="C11" s="978">
        <v>100</v>
      </c>
      <c r="D11" s="590">
        <v>198</v>
      </c>
      <c r="E11" s="1490">
        <v>205.2</v>
      </c>
      <c r="F11" s="1490">
        <v>211.8</v>
      </c>
      <c r="G11" s="1490">
        <v>221.86945517278622</v>
      </c>
      <c r="H11" s="1490">
        <v>223.4</v>
      </c>
      <c r="I11" s="590">
        <v>227.2</v>
      </c>
      <c r="J11" s="580">
        <v>6.969696969696983</v>
      </c>
      <c r="K11" s="580">
        <v>3.216374269005854</v>
      </c>
      <c r="L11" s="580">
        <v>7.271010387157702</v>
      </c>
      <c r="M11" s="1529">
        <v>1.7009847806624805</v>
      </c>
      <c r="N11" s="1522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s="21" customFormat="1" ht="15" customHeight="1">
      <c r="A12" s="26">
        <v>1.1</v>
      </c>
      <c r="B12" s="502" t="s">
        <v>1282</v>
      </c>
      <c r="C12" s="87">
        <v>49.593021995747016</v>
      </c>
      <c r="D12" s="1491">
        <v>220.8</v>
      </c>
      <c r="E12" s="1491">
        <v>222.5</v>
      </c>
      <c r="F12" s="1491">
        <v>233.9</v>
      </c>
      <c r="G12" s="1491">
        <v>238.53638157076912</v>
      </c>
      <c r="H12" s="1491">
        <v>239.3</v>
      </c>
      <c r="I12" s="1491">
        <v>244.3</v>
      </c>
      <c r="J12" s="377">
        <v>5.93297101449275</v>
      </c>
      <c r="K12" s="377">
        <v>5.123595505617985</v>
      </c>
      <c r="L12" s="377">
        <v>4.446344591705852</v>
      </c>
      <c r="M12" s="269">
        <v>2.089427496865852</v>
      </c>
      <c r="N12" s="271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s="30" customFormat="1" ht="15" customHeight="1">
      <c r="A13" s="28" t="s">
        <v>1283</v>
      </c>
      <c r="B13" s="28" t="s">
        <v>1284</v>
      </c>
      <c r="C13" s="88">
        <v>16.575694084141823</v>
      </c>
      <c r="D13" s="586">
        <v>166.3</v>
      </c>
      <c r="E13" s="586">
        <v>200.2</v>
      </c>
      <c r="F13" s="586">
        <v>207.5</v>
      </c>
      <c r="G13" s="586">
        <v>206.57220859767835</v>
      </c>
      <c r="H13" s="586">
        <v>206.3</v>
      </c>
      <c r="I13" s="586">
        <v>202.3</v>
      </c>
      <c r="J13" s="294">
        <v>24.774503908598902</v>
      </c>
      <c r="K13" s="294">
        <v>3.64635364635366</v>
      </c>
      <c r="L13" s="294">
        <v>-2.506024096385545</v>
      </c>
      <c r="M13" s="1530">
        <v>-1.9389238972370322</v>
      </c>
      <c r="N13" s="1523"/>
      <c r="P13" s="31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s="30" customFormat="1" ht="15" customHeight="1">
      <c r="A14" s="28" t="s">
        <v>1285</v>
      </c>
      <c r="B14" s="28" t="s">
        <v>1286</v>
      </c>
      <c r="C14" s="88">
        <v>6.086031204033311</v>
      </c>
      <c r="D14" s="586">
        <v>310.7</v>
      </c>
      <c r="E14" s="586">
        <v>231.7</v>
      </c>
      <c r="F14" s="586">
        <v>241.8</v>
      </c>
      <c r="G14" s="586">
        <v>237.46544897192334</v>
      </c>
      <c r="H14" s="586">
        <v>228.6</v>
      </c>
      <c r="I14" s="586">
        <v>251.4</v>
      </c>
      <c r="J14" s="294">
        <v>-22.175732217573213</v>
      </c>
      <c r="K14" s="294">
        <v>4.359085023737606</v>
      </c>
      <c r="L14" s="294">
        <v>3.9702233250620225</v>
      </c>
      <c r="M14" s="1530">
        <v>9.973753280839887</v>
      </c>
      <c r="N14" s="1523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s="30" customFormat="1" ht="15" customHeight="1">
      <c r="A15" s="28" t="s">
        <v>1292</v>
      </c>
      <c r="B15" s="28" t="s">
        <v>1293</v>
      </c>
      <c r="C15" s="88">
        <v>3.770519507075808</v>
      </c>
      <c r="D15" s="586">
        <v>248.9</v>
      </c>
      <c r="E15" s="586">
        <v>290.9</v>
      </c>
      <c r="F15" s="586">
        <v>289.4</v>
      </c>
      <c r="G15" s="586">
        <v>260.30419363213974</v>
      </c>
      <c r="H15" s="586">
        <v>267.1</v>
      </c>
      <c r="I15" s="586">
        <v>248.2</v>
      </c>
      <c r="J15" s="294">
        <v>16.271595018079537</v>
      </c>
      <c r="K15" s="294">
        <v>-0.5156411137848096</v>
      </c>
      <c r="L15" s="294">
        <v>-14.236351071181758</v>
      </c>
      <c r="M15" s="1530">
        <v>-7.076001497566466</v>
      </c>
      <c r="N15" s="1523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s="30" customFormat="1" ht="15" customHeight="1">
      <c r="A16" s="28" t="s">
        <v>1294</v>
      </c>
      <c r="B16" s="28" t="s">
        <v>1295</v>
      </c>
      <c r="C16" s="88">
        <v>11.183012678383857</v>
      </c>
      <c r="D16" s="586">
        <v>229</v>
      </c>
      <c r="E16" s="586">
        <v>162.7</v>
      </c>
      <c r="F16" s="586">
        <v>195.1</v>
      </c>
      <c r="G16" s="586">
        <v>204.48247980932834</v>
      </c>
      <c r="H16" s="586">
        <v>214.5</v>
      </c>
      <c r="I16" s="586">
        <v>241</v>
      </c>
      <c r="J16" s="294">
        <v>-14.803493449781655</v>
      </c>
      <c r="K16" s="294">
        <v>19.913952059004302</v>
      </c>
      <c r="L16" s="294">
        <v>23.526396719630966</v>
      </c>
      <c r="M16" s="1530">
        <v>12.354312354312341</v>
      </c>
      <c r="N16" s="1523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s="30" customFormat="1" ht="15" customHeight="1">
      <c r="A17" s="28" t="s">
        <v>1296</v>
      </c>
      <c r="B17" s="28" t="s">
        <v>1297</v>
      </c>
      <c r="C17" s="88">
        <v>1.9487350779721184</v>
      </c>
      <c r="D17" s="586">
        <v>161.3</v>
      </c>
      <c r="E17" s="586">
        <v>235.1</v>
      </c>
      <c r="F17" s="586">
        <v>245.4</v>
      </c>
      <c r="G17" s="586">
        <v>273.9658584864677</v>
      </c>
      <c r="H17" s="586">
        <v>274.9</v>
      </c>
      <c r="I17" s="586">
        <v>258.1</v>
      </c>
      <c r="J17" s="294">
        <v>52.13887166769993</v>
      </c>
      <c r="K17" s="294">
        <v>4.381114419396013</v>
      </c>
      <c r="L17" s="294">
        <v>5.175224123879389</v>
      </c>
      <c r="M17" s="1530">
        <v>-6.111313204801732</v>
      </c>
      <c r="N17" s="1523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s="30" customFormat="1" ht="15" customHeight="1">
      <c r="A18" s="28" t="s">
        <v>1298</v>
      </c>
      <c r="B18" s="28" t="s">
        <v>1299</v>
      </c>
      <c r="C18" s="88">
        <v>10.019129444140097</v>
      </c>
      <c r="D18" s="586">
        <v>248.3</v>
      </c>
      <c r="E18" s="586">
        <v>292.3</v>
      </c>
      <c r="F18" s="586">
        <v>293.1</v>
      </c>
      <c r="G18" s="586">
        <v>315.024909353128</v>
      </c>
      <c r="H18" s="586">
        <v>310.7</v>
      </c>
      <c r="I18" s="586">
        <v>309.2</v>
      </c>
      <c r="J18" s="294">
        <v>18.042690293999215</v>
      </c>
      <c r="K18" s="294">
        <v>0.27369141293192456</v>
      </c>
      <c r="L18" s="294">
        <v>5.493005800068218</v>
      </c>
      <c r="M18" s="1530">
        <v>-0.4827808175088535</v>
      </c>
      <c r="N18" s="1523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s="21" customFormat="1" ht="15" customHeight="1">
      <c r="A19" s="26">
        <v>1.2</v>
      </c>
      <c r="B19" s="502" t="s">
        <v>1300</v>
      </c>
      <c r="C19" s="87">
        <v>20.37273710722672</v>
      </c>
      <c r="D19" s="1491">
        <v>168.5</v>
      </c>
      <c r="E19" s="1491">
        <v>183.2</v>
      </c>
      <c r="F19" s="1491">
        <v>184.2</v>
      </c>
      <c r="G19" s="1491">
        <v>203.49381543713542</v>
      </c>
      <c r="H19" s="1491">
        <v>204.6</v>
      </c>
      <c r="I19" s="1491">
        <v>205.3</v>
      </c>
      <c r="J19" s="377">
        <v>9.317507418397625</v>
      </c>
      <c r="K19" s="377">
        <v>0.54585152838429</v>
      </c>
      <c r="L19" s="377">
        <v>11.454940282301848</v>
      </c>
      <c r="M19" s="269">
        <v>0.3421309872922791</v>
      </c>
      <c r="N19" s="1527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s="30" customFormat="1" ht="15" customHeight="1">
      <c r="A20" s="28" t="s">
        <v>1301</v>
      </c>
      <c r="B20" s="28" t="s">
        <v>1302</v>
      </c>
      <c r="C20" s="88">
        <v>6.117694570987977</v>
      </c>
      <c r="D20" s="586">
        <v>155</v>
      </c>
      <c r="E20" s="586">
        <v>178.8</v>
      </c>
      <c r="F20" s="586">
        <v>180</v>
      </c>
      <c r="G20" s="586">
        <v>186.87213867420996</v>
      </c>
      <c r="H20" s="586">
        <v>189.3</v>
      </c>
      <c r="I20" s="586">
        <v>189.7</v>
      </c>
      <c r="J20" s="294">
        <v>16.129032258064527</v>
      </c>
      <c r="K20" s="294">
        <v>0.6711409395973078</v>
      </c>
      <c r="L20" s="294">
        <v>5.388888888888886</v>
      </c>
      <c r="M20" s="1530">
        <v>0.21130480718434796</v>
      </c>
      <c r="N20" s="1523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s="30" customFormat="1" ht="15" customHeight="1">
      <c r="A21" s="28" t="s">
        <v>1303</v>
      </c>
      <c r="B21" s="28" t="s">
        <v>1304</v>
      </c>
      <c r="C21" s="88">
        <v>5.683628753648385</v>
      </c>
      <c r="D21" s="586">
        <v>168.8</v>
      </c>
      <c r="E21" s="586">
        <v>182.8</v>
      </c>
      <c r="F21" s="586">
        <v>182.8</v>
      </c>
      <c r="G21" s="586">
        <v>220.22411944315382</v>
      </c>
      <c r="H21" s="586">
        <v>220.2</v>
      </c>
      <c r="I21" s="586">
        <v>220.2</v>
      </c>
      <c r="J21" s="294">
        <v>8.293838862559227</v>
      </c>
      <c r="K21" s="294">
        <v>0</v>
      </c>
      <c r="L21" s="294">
        <v>20.459518599562344</v>
      </c>
      <c r="M21" s="1530">
        <v>0</v>
      </c>
      <c r="N21" s="1523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s="30" customFormat="1" ht="15" customHeight="1">
      <c r="A22" s="28" t="s">
        <v>1305</v>
      </c>
      <c r="B22" s="28" t="s">
        <v>1306</v>
      </c>
      <c r="C22" s="88">
        <v>4.4957766210627</v>
      </c>
      <c r="D22" s="586">
        <v>220.8</v>
      </c>
      <c r="E22" s="586">
        <v>234.5</v>
      </c>
      <c r="F22" s="586">
        <v>237.7</v>
      </c>
      <c r="G22" s="586">
        <v>244</v>
      </c>
      <c r="H22" s="586">
        <v>244.7</v>
      </c>
      <c r="I22" s="586">
        <v>246.3</v>
      </c>
      <c r="J22" s="294">
        <v>7.653985507246361</v>
      </c>
      <c r="K22" s="294">
        <v>1.364605543710013</v>
      </c>
      <c r="L22" s="294">
        <v>3.618005889777038</v>
      </c>
      <c r="M22" s="1530">
        <v>0.6538618716796236</v>
      </c>
      <c r="N22" s="1523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s="30" customFormat="1" ht="15" customHeight="1">
      <c r="A23" s="28" t="s">
        <v>1307</v>
      </c>
      <c r="B23" s="28" t="s">
        <v>1308</v>
      </c>
      <c r="C23" s="88">
        <v>4.065637161527658</v>
      </c>
      <c r="D23" s="586">
        <v>130.7</v>
      </c>
      <c r="E23" s="586">
        <v>133.4</v>
      </c>
      <c r="F23" s="586">
        <v>133.2</v>
      </c>
      <c r="G23" s="586">
        <v>160.2</v>
      </c>
      <c r="H23" s="586">
        <v>161.3</v>
      </c>
      <c r="I23" s="586">
        <v>162.5</v>
      </c>
      <c r="J23" s="294">
        <v>1.9127773527161338</v>
      </c>
      <c r="K23" s="294">
        <v>-0.1499250374812675</v>
      </c>
      <c r="L23" s="294">
        <v>21.996996996996998</v>
      </c>
      <c r="M23" s="1530">
        <v>0.7439553626782356</v>
      </c>
      <c r="N23" s="1523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s="21" customFormat="1" ht="15" customHeight="1">
      <c r="A24" s="26">
        <v>1.3</v>
      </c>
      <c r="B24" s="502" t="s">
        <v>1309</v>
      </c>
      <c r="C24" s="89">
        <v>30.044340897026256</v>
      </c>
      <c r="D24" s="1492">
        <v>180.4</v>
      </c>
      <c r="E24" s="1492">
        <v>191.6</v>
      </c>
      <c r="F24" s="1492">
        <v>194.1</v>
      </c>
      <c r="G24" s="1492">
        <v>206.81257883109714</v>
      </c>
      <c r="H24" s="1492">
        <v>210.1</v>
      </c>
      <c r="I24" s="1492">
        <v>213.7</v>
      </c>
      <c r="J24" s="377">
        <v>7.594235033259423</v>
      </c>
      <c r="K24" s="377">
        <v>1.3048016701461336</v>
      </c>
      <c r="L24" s="377">
        <v>10.097887686759407</v>
      </c>
      <c r="M24" s="269">
        <v>1.7134697762970035</v>
      </c>
      <c r="N24" s="1527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s="30" customFormat="1" ht="15" customHeight="1">
      <c r="A25" s="28" t="s">
        <v>1310</v>
      </c>
      <c r="B25" s="28" t="s">
        <v>1311</v>
      </c>
      <c r="C25" s="90">
        <v>5.397977971447429</v>
      </c>
      <c r="D25" s="289">
        <v>298.3</v>
      </c>
      <c r="E25" s="289">
        <v>334.1</v>
      </c>
      <c r="F25" s="289">
        <v>347.4</v>
      </c>
      <c r="G25" s="289">
        <v>377.7162980232838</v>
      </c>
      <c r="H25" s="289">
        <v>378.9</v>
      </c>
      <c r="I25" s="289">
        <v>398.6</v>
      </c>
      <c r="J25" s="294">
        <v>16.45993965806234</v>
      </c>
      <c r="K25" s="294">
        <v>3.980844058665056</v>
      </c>
      <c r="L25" s="294">
        <v>14.738054116292474</v>
      </c>
      <c r="M25" s="1530">
        <v>5.1992610187384685</v>
      </c>
      <c r="N25" s="1523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s="30" customFormat="1" ht="15" customHeight="1">
      <c r="A26" s="28" t="s">
        <v>1312</v>
      </c>
      <c r="B26" s="28" t="s">
        <v>1313</v>
      </c>
      <c r="C26" s="88">
        <v>2.4560330063653932</v>
      </c>
      <c r="D26" s="586">
        <v>201.9</v>
      </c>
      <c r="E26" s="586">
        <v>187.3</v>
      </c>
      <c r="F26" s="586">
        <v>187.3</v>
      </c>
      <c r="G26" s="586">
        <v>203.65155519900213</v>
      </c>
      <c r="H26" s="586">
        <v>204.4</v>
      </c>
      <c r="I26" s="586">
        <v>204.2</v>
      </c>
      <c r="J26" s="294">
        <v>-7.231302625061915</v>
      </c>
      <c r="K26" s="294">
        <v>0</v>
      </c>
      <c r="L26" s="294">
        <v>9.022957821676442</v>
      </c>
      <c r="M26" s="1530">
        <v>-0.09784735812134215</v>
      </c>
      <c r="N26" s="1523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s="30" customFormat="1" ht="15" customHeight="1">
      <c r="A27" s="28" t="s">
        <v>1314</v>
      </c>
      <c r="B27" s="28" t="s">
        <v>1315</v>
      </c>
      <c r="C27" s="90">
        <v>6.973714820123034</v>
      </c>
      <c r="D27" s="289">
        <v>162.2</v>
      </c>
      <c r="E27" s="289">
        <v>164.5</v>
      </c>
      <c r="F27" s="289">
        <v>164.5</v>
      </c>
      <c r="G27" s="289">
        <v>175.48672309060532</v>
      </c>
      <c r="H27" s="289">
        <v>178.9</v>
      </c>
      <c r="I27" s="289">
        <v>180.3</v>
      </c>
      <c r="J27" s="294">
        <v>1.4180024660912522</v>
      </c>
      <c r="K27" s="294">
        <v>0</v>
      </c>
      <c r="L27" s="294">
        <v>9.6048632218845</v>
      </c>
      <c r="M27" s="1530">
        <v>0.7825600894354494</v>
      </c>
      <c r="N27" s="1523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s="30" customFormat="1" ht="15" customHeight="1">
      <c r="A28" s="28"/>
      <c r="B28" s="28" t="s">
        <v>1324</v>
      </c>
      <c r="C28" s="90">
        <v>1.8659527269142209</v>
      </c>
      <c r="D28" s="289">
        <v>94.6</v>
      </c>
      <c r="E28" s="289">
        <v>99.4</v>
      </c>
      <c r="F28" s="289">
        <v>100.5</v>
      </c>
      <c r="G28" s="289">
        <v>99.08314365548533</v>
      </c>
      <c r="H28" s="289">
        <v>99.1</v>
      </c>
      <c r="I28" s="289">
        <v>99.1</v>
      </c>
      <c r="J28" s="294">
        <v>6.236786469344622</v>
      </c>
      <c r="K28" s="294">
        <v>1.1066398390342016</v>
      </c>
      <c r="L28" s="294">
        <v>-1.3930348258706573</v>
      </c>
      <c r="M28" s="1530">
        <v>0</v>
      </c>
      <c r="N28" s="1523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s="30" customFormat="1" ht="15" customHeight="1">
      <c r="A29" s="28"/>
      <c r="B29" s="28" t="s">
        <v>1325</v>
      </c>
      <c r="C29" s="90">
        <v>2.731641690470963</v>
      </c>
      <c r="D29" s="289">
        <v>126.2</v>
      </c>
      <c r="E29" s="289">
        <v>131.5</v>
      </c>
      <c r="F29" s="289">
        <v>131.5</v>
      </c>
      <c r="G29" s="289">
        <v>137.17172891919282</v>
      </c>
      <c r="H29" s="289">
        <v>137.2</v>
      </c>
      <c r="I29" s="289">
        <v>137.4</v>
      </c>
      <c r="J29" s="294">
        <v>4.199683042789218</v>
      </c>
      <c r="K29" s="294">
        <v>0</v>
      </c>
      <c r="L29" s="294">
        <v>4.48669201520913</v>
      </c>
      <c r="M29" s="1530">
        <v>0.14577259475218796</v>
      </c>
      <c r="N29" s="1523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s="30" customFormat="1" ht="15" customHeight="1">
      <c r="A30" s="28"/>
      <c r="B30" s="28" t="s">
        <v>1326</v>
      </c>
      <c r="C30" s="90">
        <v>3.1001290737979397</v>
      </c>
      <c r="D30" s="289">
        <v>125.2</v>
      </c>
      <c r="E30" s="289">
        <v>134.2</v>
      </c>
      <c r="F30" s="289">
        <v>134.2</v>
      </c>
      <c r="G30" s="289">
        <v>137.3473096545105</v>
      </c>
      <c r="H30" s="289">
        <v>144.5</v>
      </c>
      <c r="I30" s="289">
        <v>141.8</v>
      </c>
      <c r="J30" s="294">
        <v>7.188498402555908</v>
      </c>
      <c r="K30" s="294">
        <v>0</v>
      </c>
      <c r="L30" s="294">
        <v>5.663189269746667</v>
      </c>
      <c r="M30" s="1530">
        <v>-1.8685121107266411</v>
      </c>
      <c r="N30" s="1523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s="30" customFormat="1" ht="15" customHeight="1" thickBot="1">
      <c r="A31" s="28" t="s">
        <v>1327</v>
      </c>
      <c r="B31" s="28" t="s">
        <v>1328</v>
      </c>
      <c r="C31" s="1493">
        <v>7.508891607907275</v>
      </c>
      <c r="D31" s="1494">
        <v>169.3</v>
      </c>
      <c r="E31" s="1494">
        <v>184.1</v>
      </c>
      <c r="F31" s="1494">
        <v>184.3</v>
      </c>
      <c r="G31" s="1494">
        <v>194.86538736665065</v>
      </c>
      <c r="H31" s="1494">
        <v>200.6</v>
      </c>
      <c r="I31" s="1494">
        <v>200.7</v>
      </c>
      <c r="J31" s="295">
        <v>8.860011813349075</v>
      </c>
      <c r="K31" s="295">
        <v>0.10863661053777207</v>
      </c>
      <c r="L31" s="295">
        <v>8.898534997287015</v>
      </c>
      <c r="M31" s="1531">
        <v>0.0498504486540412</v>
      </c>
      <c r="N31" s="152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14" ht="15" customHeight="1" thickTop="1">
      <c r="A32" s="20"/>
      <c r="B32" s="1457" t="s">
        <v>1329</v>
      </c>
      <c r="C32" s="1458"/>
      <c r="D32" s="1458"/>
      <c r="E32" s="1458"/>
      <c r="F32" s="1458"/>
      <c r="G32" s="1458"/>
      <c r="H32" s="1458"/>
      <c r="I32" s="1458"/>
      <c r="J32" s="1458"/>
      <c r="K32" s="1458"/>
      <c r="L32" s="1458"/>
      <c r="M32" s="1458"/>
      <c r="N32" s="1458"/>
    </row>
    <row r="33" spans="1:14" ht="15" customHeight="1">
      <c r="A33" s="20"/>
      <c r="B33" s="32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</sheetData>
  <mergeCells count="12">
    <mergeCell ref="J8:M8"/>
    <mergeCell ref="B8:B9"/>
    <mergeCell ref="C8:C9"/>
    <mergeCell ref="E8:F8"/>
    <mergeCell ref="G8:I8"/>
    <mergeCell ref="A5:N5"/>
    <mergeCell ref="A6:N6"/>
    <mergeCell ref="B7:N7"/>
    <mergeCell ref="A1:N1"/>
    <mergeCell ref="A2:N2"/>
    <mergeCell ref="A3:N3"/>
    <mergeCell ref="B4:N4"/>
  </mergeCells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8"/>
  <sheetViews>
    <sheetView workbookViewId="0" topLeftCell="A1">
      <selection activeCell="B8" sqref="B8:G28"/>
    </sheetView>
  </sheetViews>
  <sheetFormatPr defaultColWidth="9.140625" defaultRowHeight="12.75"/>
  <cols>
    <col min="1" max="1" width="40.8515625" style="18" bestFit="1" customWidth="1"/>
    <col min="2" max="2" width="7.421875" style="18" bestFit="1" customWidth="1"/>
    <col min="3" max="3" width="10.7109375" style="18" customWidth="1"/>
    <col min="4" max="4" width="7.57421875" style="18" bestFit="1" customWidth="1"/>
    <col min="5" max="5" width="9.421875" style="18" customWidth="1"/>
    <col min="6" max="7" width="7.57421875" style="18" bestFit="1" customWidth="1"/>
    <col min="8" max="8" width="9.28125" style="18" bestFit="1" customWidth="1"/>
    <col min="9" max="16384" width="9.140625" style="18" customWidth="1"/>
  </cols>
  <sheetData>
    <row r="1" spans="1:7" ht="15.75" customHeight="1">
      <c r="A1" s="1532" t="s">
        <v>1868</v>
      </c>
      <c r="B1" s="1532"/>
      <c r="C1" s="1532"/>
      <c r="D1" s="1532"/>
      <c r="E1" s="1532"/>
      <c r="F1" s="1532"/>
      <c r="G1" s="1532"/>
    </row>
    <row r="2" spans="1:8" ht="15.75">
      <c r="A2" s="1609" t="s">
        <v>512</v>
      </c>
      <c r="B2" s="1609"/>
      <c r="C2" s="1609"/>
      <c r="D2" s="1609"/>
      <c r="E2" s="1609"/>
      <c r="F2" s="1609"/>
      <c r="G2" s="1609"/>
      <c r="H2" s="363"/>
    </row>
    <row r="3" spans="1:7" ht="12.75">
      <c r="A3" s="1533" t="s">
        <v>1276</v>
      </c>
      <c r="B3" s="1533"/>
      <c r="C3" s="1533"/>
      <c r="D3" s="1533"/>
      <c r="E3" s="1533"/>
      <c r="F3" s="1533"/>
      <c r="G3" s="1533"/>
    </row>
    <row r="4" spans="1:7" ht="12.75">
      <c r="A4" s="1532" t="s">
        <v>1291</v>
      </c>
      <c r="B4" s="1532"/>
      <c r="C4" s="1532"/>
      <c r="D4" s="1532"/>
      <c r="E4" s="1532"/>
      <c r="F4" s="1532"/>
      <c r="G4" s="1532"/>
    </row>
    <row r="5" spans="1:13" ht="13.5" thickBot="1">
      <c r="A5" s="426"/>
      <c r="B5" s="427"/>
      <c r="C5" s="427"/>
      <c r="D5" s="427"/>
      <c r="E5" s="427"/>
      <c r="G5" s="277"/>
      <c r="H5" s="46"/>
      <c r="I5" s="46"/>
      <c r="J5" s="46"/>
      <c r="K5" s="46"/>
      <c r="L5" s="46"/>
      <c r="M5" s="46"/>
    </row>
    <row r="6" spans="1:7" ht="15" customHeight="1" thickTop="1">
      <c r="A6" s="428"/>
      <c r="B6" s="1562" t="s">
        <v>1280</v>
      </c>
      <c r="C6" s="447" t="s">
        <v>722</v>
      </c>
      <c r="D6" s="303" t="s">
        <v>722</v>
      </c>
      <c r="E6" s="291" t="s">
        <v>722</v>
      </c>
      <c r="F6" s="1564" t="s">
        <v>759</v>
      </c>
      <c r="G6" s="1565"/>
    </row>
    <row r="7" spans="1:8" ht="15" customHeight="1">
      <c r="A7" s="313" t="s">
        <v>1570</v>
      </c>
      <c r="B7" s="1563"/>
      <c r="C7" s="314" t="s">
        <v>1509</v>
      </c>
      <c r="D7" s="314" t="s">
        <v>31</v>
      </c>
      <c r="E7" s="314" t="s">
        <v>885</v>
      </c>
      <c r="F7" s="961" t="s">
        <v>31</v>
      </c>
      <c r="G7" s="962" t="s">
        <v>1686</v>
      </c>
      <c r="H7" s="1"/>
    </row>
    <row r="8" spans="1:8" ht="15" customHeight="1">
      <c r="A8" s="299" t="s">
        <v>1281</v>
      </c>
      <c r="B8" s="300">
        <v>100</v>
      </c>
      <c r="C8" s="377">
        <v>180.1</v>
      </c>
      <c r="D8" s="377">
        <v>202.8</v>
      </c>
      <c r="E8" s="377">
        <v>222.8</v>
      </c>
      <c r="F8" s="377">
        <v>12.604108828428664</v>
      </c>
      <c r="G8" s="617">
        <v>9.861932938856029</v>
      </c>
      <c r="H8" s="1"/>
    </row>
    <row r="9" spans="1:8" ht="15" customHeight="1">
      <c r="A9" s="299" t="s">
        <v>1282</v>
      </c>
      <c r="B9" s="300">
        <v>49.593021995747016</v>
      </c>
      <c r="C9" s="377">
        <v>181.3</v>
      </c>
      <c r="D9" s="377">
        <v>222.7</v>
      </c>
      <c r="E9" s="377">
        <v>246.7</v>
      </c>
      <c r="F9" s="377">
        <v>22.8350799779371</v>
      </c>
      <c r="G9" s="617">
        <v>10.776829815895823</v>
      </c>
      <c r="H9" s="1"/>
    </row>
    <row r="10" spans="1:8" ht="15" customHeight="1">
      <c r="A10" s="293" t="s">
        <v>1284</v>
      </c>
      <c r="B10" s="57">
        <v>16.575694084141823</v>
      </c>
      <c r="C10" s="294">
        <v>161.5</v>
      </c>
      <c r="D10" s="294">
        <v>189.3</v>
      </c>
      <c r="E10" s="294">
        <v>214</v>
      </c>
      <c r="F10" s="294">
        <v>17.21362229102168</v>
      </c>
      <c r="G10" s="587">
        <v>13.048071843634432</v>
      </c>
      <c r="H10" s="1"/>
    </row>
    <row r="11" spans="1:8" ht="15" customHeight="1">
      <c r="A11" s="293" t="s">
        <v>1286</v>
      </c>
      <c r="B11" s="57">
        <v>6.086031204033311</v>
      </c>
      <c r="C11" s="294">
        <v>199.6</v>
      </c>
      <c r="D11" s="294">
        <v>275.4</v>
      </c>
      <c r="E11" s="294">
        <v>245.4</v>
      </c>
      <c r="F11" s="294">
        <v>37.97595190380761</v>
      </c>
      <c r="G11" s="587">
        <v>-10.893246187363829</v>
      </c>
      <c r="H11" s="1"/>
    </row>
    <row r="12" spans="1:8" ht="15" customHeight="1">
      <c r="A12" s="293" t="s">
        <v>1293</v>
      </c>
      <c r="B12" s="57">
        <v>3.770519507075808</v>
      </c>
      <c r="C12" s="294">
        <v>226.6</v>
      </c>
      <c r="D12" s="294">
        <v>278.6</v>
      </c>
      <c r="E12" s="294">
        <v>275.6</v>
      </c>
      <c r="F12" s="294">
        <v>22.94792586054723</v>
      </c>
      <c r="G12" s="587">
        <v>-1.0768126346015805</v>
      </c>
      <c r="H12" s="1"/>
    </row>
    <row r="13" spans="1:8" ht="15" customHeight="1">
      <c r="A13" s="293" t="s">
        <v>1295</v>
      </c>
      <c r="B13" s="57">
        <v>11.183012678383857</v>
      </c>
      <c r="C13" s="294">
        <v>166.7</v>
      </c>
      <c r="D13" s="294">
        <v>182.4</v>
      </c>
      <c r="E13" s="294">
        <v>225.4</v>
      </c>
      <c r="F13" s="294">
        <v>9.418116376724669</v>
      </c>
      <c r="G13" s="587">
        <v>23.57456140350878</v>
      </c>
      <c r="H13" s="1"/>
    </row>
    <row r="14" spans="1:8" ht="15" customHeight="1">
      <c r="A14" s="293" t="s">
        <v>1297</v>
      </c>
      <c r="B14" s="57">
        <v>1.9487350779721184</v>
      </c>
      <c r="C14" s="294">
        <v>143.9</v>
      </c>
      <c r="D14" s="294">
        <v>198</v>
      </c>
      <c r="E14" s="294">
        <v>273.4</v>
      </c>
      <c r="F14" s="294">
        <v>37.595552466990966</v>
      </c>
      <c r="G14" s="587">
        <v>38.08080808080808</v>
      </c>
      <c r="H14" s="1"/>
    </row>
    <row r="15" spans="1:8" ht="15" customHeight="1">
      <c r="A15" s="293" t="s">
        <v>1299</v>
      </c>
      <c r="B15" s="57">
        <v>10.019129444140097</v>
      </c>
      <c r="C15" s="294">
        <v>209.6</v>
      </c>
      <c r="D15" s="294">
        <v>274.5</v>
      </c>
      <c r="E15" s="294">
        <v>309.3</v>
      </c>
      <c r="F15" s="294">
        <v>30.963740458015252</v>
      </c>
      <c r="G15" s="587">
        <v>12.677595628415304</v>
      </c>
      <c r="H15" s="1"/>
    </row>
    <row r="16" spans="1:7" ht="15" customHeight="1">
      <c r="A16" s="299" t="s">
        <v>1300</v>
      </c>
      <c r="B16" s="300">
        <v>20.37273710722672</v>
      </c>
      <c r="C16" s="377">
        <v>164.9</v>
      </c>
      <c r="D16" s="377">
        <v>179</v>
      </c>
      <c r="E16" s="377">
        <v>195.2</v>
      </c>
      <c r="F16" s="377">
        <v>8.550636749545177</v>
      </c>
      <c r="G16" s="617">
        <v>9.05027932960894</v>
      </c>
    </row>
    <row r="17" spans="1:7" ht="15" customHeight="1">
      <c r="A17" s="293" t="s">
        <v>1302</v>
      </c>
      <c r="B17" s="57">
        <v>6.117694570987977</v>
      </c>
      <c r="C17" s="294">
        <v>153.8</v>
      </c>
      <c r="D17" s="294">
        <v>173.1</v>
      </c>
      <c r="E17" s="294">
        <v>183</v>
      </c>
      <c r="F17" s="294">
        <v>12.548764629388813</v>
      </c>
      <c r="G17" s="587">
        <v>5.719237435008665</v>
      </c>
    </row>
    <row r="18" spans="1:7" ht="15" customHeight="1">
      <c r="A18" s="293" t="s">
        <v>1304</v>
      </c>
      <c r="B18" s="57">
        <v>5.683628753648385</v>
      </c>
      <c r="C18" s="294">
        <v>160</v>
      </c>
      <c r="D18" s="294">
        <v>181.5</v>
      </c>
      <c r="E18" s="294">
        <v>207.4</v>
      </c>
      <c r="F18" s="294">
        <v>13.4375</v>
      </c>
      <c r="G18" s="587">
        <v>14.26997245179065</v>
      </c>
    </row>
    <row r="19" spans="1:7" ht="15" customHeight="1">
      <c r="A19" s="293" t="s">
        <v>1306</v>
      </c>
      <c r="B19" s="57">
        <v>4.4957766210627</v>
      </c>
      <c r="C19" s="294">
        <v>217.9</v>
      </c>
      <c r="D19" s="294">
        <v>226.6</v>
      </c>
      <c r="E19" s="294">
        <v>238.3</v>
      </c>
      <c r="F19" s="294">
        <v>3.9926571821936534</v>
      </c>
      <c r="G19" s="587">
        <f>E19/D19%-100</f>
        <v>5.1632833186231295</v>
      </c>
    </row>
    <row r="20" spans="1:7" ht="15" customHeight="1">
      <c r="A20" s="293" t="s">
        <v>1308</v>
      </c>
      <c r="B20" s="57">
        <v>4.065637161527658</v>
      </c>
      <c r="C20" s="294">
        <v>129.9</v>
      </c>
      <c r="D20" s="294">
        <v>131.8</v>
      </c>
      <c r="E20" s="294">
        <v>148.8</v>
      </c>
      <c r="F20" s="294">
        <v>1.4626635873749052</v>
      </c>
      <c r="G20" s="587">
        <v>12.898330804248872</v>
      </c>
    </row>
    <row r="21" spans="1:7" ht="15" customHeight="1">
      <c r="A21" s="299" t="s">
        <v>1309</v>
      </c>
      <c r="B21" s="300">
        <v>30.044340897026256</v>
      </c>
      <c r="C21" s="377">
        <v>188.4</v>
      </c>
      <c r="D21" s="377">
        <v>186.2</v>
      </c>
      <c r="E21" s="377">
        <v>202.1</v>
      </c>
      <c r="F21" s="377">
        <v>-1.1677282377919482</v>
      </c>
      <c r="G21" s="617">
        <v>8.539205155746515</v>
      </c>
    </row>
    <row r="22" spans="1:7" ht="15" customHeight="1">
      <c r="A22" s="293" t="s">
        <v>1311</v>
      </c>
      <c r="B22" s="57">
        <v>5.397977971447429</v>
      </c>
      <c r="C22" s="294">
        <v>330</v>
      </c>
      <c r="D22" s="294">
        <v>314.2</v>
      </c>
      <c r="E22" s="294">
        <v>364</v>
      </c>
      <c r="F22" s="294">
        <v>-4.787878787878796</v>
      </c>
      <c r="G22" s="587">
        <v>15.849777211966895</v>
      </c>
    </row>
    <row r="23" spans="1:7" ht="15" customHeight="1">
      <c r="A23" s="293" t="s">
        <v>1313</v>
      </c>
      <c r="B23" s="57">
        <v>2.4560330063653932</v>
      </c>
      <c r="C23" s="294">
        <v>209.9</v>
      </c>
      <c r="D23" s="294">
        <v>189.1</v>
      </c>
      <c r="E23" s="294">
        <v>198.3</v>
      </c>
      <c r="F23" s="294">
        <v>-9.909480705097678</v>
      </c>
      <c r="G23" s="587">
        <v>4.86515071390798</v>
      </c>
    </row>
    <row r="24" spans="1:7" ht="15" customHeight="1">
      <c r="A24" s="293" t="s">
        <v>1315</v>
      </c>
      <c r="B24" s="57">
        <v>6.973714820123034</v>
      </c>
      <c r="C24" s="294">
        <v>165.4</v>
      </c>
      <c r="D24" s="294">
        <v>163</v>
      </c>
      <c r="E24" s="294">
        <v>172.4</v>
      </c>
      <c r="F24" s="294">
        <v>-1.4510278113663873</v>
      </c>
      <c r="G24" s="587">
        <v>5.766871165644176</v>
      </c>
    </row>
    <row r="25" spans="1:7" ht="15" customHeight="1">
      <c r="A25" s="293" t="s">
        <v>1324</v>
      </c>
      <c r="B25" s="57">
        <v>1.8659527269142209</v>
      </c>
      <c r="C25" s="294">
        <v>100.1</v>
      </c>
      <c r="D25" s="294">
        <v>97</v>
      </c>
      <c r="E25" s="294">
        <v>99.9</v>
      </c>
      <c r="F25" s="294">
        <v>-3.096903096903091</v>
      </c>
      <c r="G25" s="587">
        <v>2.9896907216494952</v>
      </c>
    </row>
    <row r="26" spans="1:7" ht="15" customHeight="1">
      <c r="A26" s="293" t="s">
        <v>1325</v>
      </c>
      <c r="B26" s="57">
        <v>2.731641690470963</v>
      </c>
      <c r="C26" s="294">
        <v>123</v>
      </c>
      <c r="D26" s="294">
        <v>132.2</v>
      </c>
      <c r="E26" s="294">
        <v>134.4</v>
      </c>
      <c r="F26" s="294">
        <v>7.4796747967479575</v>
      </c>
      <c r="G26" s="587">
        <v>1.6641452344932048</v>
      </c>
    </row>
    <row r="27" spans="1:7" ht="15" customHeight="1">
      <c r="A27" s="293" t="s">
        <v>1326</v>
      </c>
      <c r="B27" s="57">
        <v>3.1001290737979397</v>
      </c>
      <c r="C27" s="294">
        <v>125</v>
      </c>
      <c r="D27" s="294">
        <v>128.8</v>
      </c>
      <c r="E27" s="294">
        <v>135.7</v>
      </c>
      <c r="F27" s="294">
        <v>3.039999999999992</v>
      </c>
      <c r="G27" s="587">
        <v>5.357142857142833</v>
      </c>
    </row>
    <row r="28" spans="1:7" ht="15" customHeight="1" thickBot="1">
      <c r="A28" s="302" t="s">
        <v>1328</v>
      </c>
      <c r="B28" s="58">
        <v>7.508891607907275</v>
      </c>
      <c r="C28" s="295">
        <v>173</v>
      </c>
      <c r="D28" s="295">
        <v>180.1</v>
      </c>
      <c r="E28" s="295">
        <v>192</v>
      </c>
      <c r="F28" s="295">
        <v>4.104046242774558</v>
      </c>
      <c r="G28" s="628">
        <v>6.607440310938358</v>
      </c>
    </row>
    <row r="29" spans="1:5" ht="15" customHeight="1" thickTop="1">
      <c r="A29" s="60"/>
      <c r="B29" s="30"/>
      <c r="C29" s="60"/>
      <c r="D29" s="60"/>
      <c r="E29" s="60"/>
    </row>
    <row r="30" spans="1:7" ht="12.75">
      <c r="A30" s="64"/>
      <c r="B30" s="1"/>
      <c r="C30" s="1"/>
      <c r="D30" s="1"/>
      <c r="E30" s="1"/>
      <c r="G30" s="100"/>
    </row>
    <row r="31" spans="1:5" ht="12.75">
      <c r="A31" s="64"/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1:5" ht="12.75">
      <c r="A38" s="63"/>
      <c r="B38" s="1"/>
      <c r="C38" s="1"/>
      <c r="D38" s="1"/>
      <c r="E38" s="1"/>
    </row>
    <row r="39" spans="1:5" ht="12.75">
      <c r="A39" s="63"/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1:5" ht="12.75">
      <c r="A45" s="63"/>
      <c r="B45" s="1"/>
      <c r="C45" s="1"/>
      <c r="D45" s="1"/>
      <c r="E45" s="1"/>
    </row>
    <row r="46" spans="1:5" ht="12.75">
      <c r="A46" s="63"/>
      <c r="B46" s="1"/>
      <c r="C46" s="1"/>
      <c r="D46" s="1"/>
      <c r="E46" s="1"/>
    </row>
    <row r="47" spans="1:5" ht="12.75">
      <c r="A47" s="63"/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1"/>
      <c r="D49" s="1"/>
      <c r="E49" s="1"/>
    </row>
    <row r="50" spans="1:5" ht="12.75">
      <c r="A50" s="63"/>
      <c r="B50" s="1"/>
      <c r="C50" s="1"/>
      <c r="D50" s="1"/>
      <c r="E50" s="1"/>
    </row>
    <row r="51" spans="1:5" ht="12.75">
      <c r="A51" s="63"/>
      <c r="B51" s="1"/>
      <c r="C51" s="1"/>
      <c r="D51" s="1"/>
      <c r="E51" s="1"/>
    </row>
    <row r="52" spans="1:5" ht="12.75">
      <c r="A52" s="63"/>
      <c r="B52" s="1"/>
      <c r="C52" s="1"/>
      <c r="D52" s="1"/>
      <c r="E52" s="1"/>
    </row>
    <row r="53" spans="1:5" ht="12.75">
      <c r="A53" s="63"/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1:5" ht="12.75">
      <c r="A55" s="63"/>
      <c r="B55" s="1"/>
      <c r="C55" s="1"/>
      <c r="D55" s="1"/>
      <c r="E55" s="1"/>
    </row>
    <row r="56" spans="1:5" ht="12.75">
      <c r="A56" s="64"/>
      <c r="B56" s="1"/>
      <c r="C56" s="1"/>
      <c r="D56" s="1"/>
      <c r="E56" s="1"/>
    </row>
    <row r="57" spans="1:5" ht="12.75">
      <c r="A57" s="64"/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1:5" ht="12.75">
      <c r="A60" s="63"/>
      <c r="B60" s="1"/>
      <c r="C60" s="1"/>
      <c r="D60" s="1"/>
      <c r="E60" s="1"/>
    </row>
    <row r="61" spans="1:5" ht="12.75">
      <c r="A61" s="63"/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1:5" ht="12.75">
      <c r="A63" s="63"/>
      <c r="B63" s="1"/>
      <c r="C63" s="1"/>
      <c r="D63" s="1"/>
      <c r="E63" s="1"/>
    </row>
    <row r="64" spans="1:5" ht="12.75">
      <c r="A64" s="63"/>
      <c r="B64" s="1"/>
      <c r="C64" s="1"/>
      <c r="D64" s="1"/>
      <c r="E64" s="1"/>
    </row>
    <row r="65" spans="1:5" ht="12.75">
      <c r="A65" s="63"/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1:5" ht="12.75">
      <c r="A67" s="297"/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1:5" ht="12.75">
      <c r="A69" s="297"/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1:5" ht="12.75">
      <c r="A72" s="297"/>
      <c r="B72" s="1"/>
      <c r="C72" s="1"/>
      <c r="D72" s="1"/>
      <c r="E72" s="1"/>
    </row>
    <row r="74" ht="20.25">
      <c r="A74" s="298"/>
    </row>
    <row r="75" ht="20.25">
      <c r="A75" s="298"/>
    </row>
    <row r="77" spans="2:5" ht="12.75">
      <c r="B77" s="46"/>
      <c r="C77" s="46"/>
      <c r="D77" s="46"/>
      <c r="E77" s="46"/>
    </row>
    <row r="78" spans="2:5" ht="12.75">
      <c r="B78" s="46"/>
      <c r="C78" s="46"/>
      <c r="D78" s="46"/>
      <c r="E78" s="46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1:5" ht="12.75">
      <c r="A85" s="63"/>
      <c r="B85" s="1"/>
      <c r="C85" s="1"/>
      <c r="D85" s="1"/>
      <c r="E85" s="1"/>
    </row>
    <row r="86" spans="1:5" ht="12.75">
      <c r="A86" s="63"/>
      <c r="B86" s="1"/>
      <c r="C86" s="1"/>
      <c r="D86" s="1"/>
      <c r="E86" s="1"/>
    </row>
    <row r="87" spans="1:5" ht="12.75">
      <c r="A87" s="63"/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1:5" ht="12.75">
      <c r="A89" s="19"/>
      <c r="B89" s="1"/>
      <c r="C89" s="1"/>
      <c r="D89" s="1"/>
      <c r="E89" s="1"/>
    </row>
    <row r="90" spans="1:5" ht="12.75">
      <c r="A90" s="63"/>
      <c r="B90" s="1"/>
      <c r="C90" s="1"/>
      <c r="D90" s="1"/>
      <c r="E90" s="1"/>
    </row>
    <row r="91" spans="1:5" ht="12.75">
      <c r="A91" s="64"/>
      <c r="B91" s="1"/>
      <c r="C91" s="1"/>
      <c r="D91" s="1"/>
      <c r="E91" s="1"/>
    </row>
    <row r="92" spans="1:5" ht="12.75">
      <c r="A92" s="64"/>
      <c r="B92" s="1"/>
      <c r="C92" s="1"/>
      <c r="D92" s="1"/>
      <c r="E92" s="1"/>
    </row>
    <row r="93" spans="1:5" ht="12.75">
      <c r="A93" s="63"/>
      <c r="B93" s="1"/>
      <c r="C93" s="1"/>
      <c r="D93" s="1"/>
      <c r="E93" s="1"/>
    </row>
    <row r="94" spans="1:5" ht="12.75">
      <c r="A94" s="64"/>
      <c r="B94" s="1"/>
      <c r="C94" s="1"/>
      <c r="D94" s="1"/>
      <c r="E94" s="1"/>
    </row>
    <row r="95" spans="1:5" ht="12.75">
      <c r="A95" s="64"/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1:5" ht="12.75">
      <c r="A102" s="63"/>
      <c r="B102" s="1"/>
      <c r="C102" s="1"/>
      <c r="D102" s="1"/>
      <c r="E102" s="1"/>
    </row>
    <row r="103" spans="1:5" ht="12.75">
      <c r="A103" s="63"/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1:5" ht="12.75">
      <c r="A109" s="63"/>
      <c r="B109" s="1"/>
      <c r="C109" s="1"/>
      <c r="D109" s="1"/>
      <c r="E109" s="1"/>
    </row>
    <row r="110" spans="1:5" ht="12.75">
      <c r="A110" s="63"/>
      <c r="B110" s="1"/>
      <c r="C110" s="1"/>
      <c r="D110" s="1"/>
      <c r="E110" s="1"/>
    </row>
    <row r="111" spans="1:5" ht="12.75">
      <c r="A111" s="63"/>
      <c r="B111" s="1"/>
      <c r="C111" s="1"/>
      <c r="D111" s="1"/>
      <c r="E111" s="1"/>
    </row>
    <row r="112" spans="2:5" ht="12.75">
      <c r="B112" s="1"/>
      <c r="C112" s="1"/>
      <c r="D112" s="1"/>
      <c r="E112" s="1"/>
    </row>
    <row r="113" spans="2:5" ht="12.75">
      <c r="B113" s="1"/>
      <c r="C113" s="1"/>
      <c r="D113" s="1"/>
      <c r="E113" s="1"/>
    </row>
    <row r="114" spans="1:5" ht="12.75">
      <c r="A114" s="63"/>
      <c r="B114" s="1"/>
      <c r="C114" s="1"/>
      <c r="D114" s="1"/>
      <c r="E114" s="1"/>
    </row>
    <row r="115" spans="1:5" ht="12.75">
      <c r="A115" s="63"/>
      <c r="B115" s="1"/>
      <c r="C115" s="1"/>
      <c r="D115" s="1"/>
      <c r="E115" s="1"/>
    </row>
    <row r="116" spans="1:5" ht="12.75">
      <c r="A116" s="63"/>
      <c r="B116" s="1"/>
      <c r="C116" s="1"/>
      <c r="D116" s="1"/>
      <c r="E116" s="1"/>
    </row>
    <row r="117" spans="1:5" ht="12.75">
      <c r="A117" s="63"/>
      <c r="B117" s="1"/>
      <c r="C117" s="1"/>
      <c r="D117" s="1"/>
      <c r="E117" s="1"/>
    </row>
    <row r="118" spans="2:5" ht="12.75">
      <c r="B118" s="1"/>
      <c r="C118" s="1"/>
      <c r="D118" s="1"/>
      <c r="E118" s="1"/>
    </row>
    <row r="119" spans="1:5" ht="12.75">
      <c r="A119" s="63"/>
      <c r="B119" s="1"/>
      <c r="C119" s="1"/>
      <c r="D119" s="1"/>
      <c r="E119" s="1"/>
    </row>
    <row r="120" spans="1:5" ht="12.75">
      <c r="A120" s="64"/>
      <c r="B120" s="1"/>
      <c r="C120" s="1"/>
      <c r="D120" s="1"/>
      <c r="E120" s="1"/>
    </row>
    <row r="121" spans="1:5" ht="12.75">
      <c r="A121" s="64"/>
      <c r="B121" s="1"/>
      <c r="C121" s="1"/>
      <c r="D121" s="1"/>
      <c r="E121" s="1"/>
    </row>
    <row r="122" spans="1:5" ht="12.75">
      <c r="A122" s="63"/>
      <c r="B122" s="1"/>
      <c r="C122" s="1"/>
      <c r="D122" s="1"/>
      <c r="E122" s="1"/>
    </row>
    <row r="123" spans="2:5" ht="12.75">
      <c r="B123" s="1"/>
      <c r="C123" s="1"/>
      <c r="D123" s="1"/>
      <c r="E123" s="1"/>
    </row>
    <row r="124" spans="1:5" ht="12.75">
      <c r="A124" s="63"/>
      <c r="B124" s="1"/>
      <c r="C124" s="1"/>
      <c r="D124" s="1"/>
      <c r="E124" s="1"/>
    </row>
    <row r="125" spans="1:5" ht="12.75">
      <c r="A125" s="63"/>
      <c r="B125" s="1"/>
      <c r="C125" s="1"/>
      <c r="D125" s="1"/>
      <c r="E125" s="1"/>
    </row>
    <row r="126" spans="2:5" ht="12.75">
      <c r="B126" s="1"/>
      <c r="C126" s="1"/>
      <c r="D126" s="1"/>
      <c r="E126" s="1"/>
    </row>
    <row r="127" spans="1:5" ht="12.75">
      <c r="A127" s="63"/>
      <c r="B127" s="1"/>
      <c r="C127" s="1"/>
      <c r="D127" s="1"/>
      <c r="E127" s="1"/>
    </row>
    <row r="128" spans="1:5" ht="12.75">
      <c r="A128" s="63"/>
      <c r="B128" s="1"/>
      <c r="C128" s="1"/>
      <c r="D128" s="1"/>
      <c r="E128" s="1"/>
    </row>
    <row r="129" spans="1:5" ht="12.75">
      <c r="A129" s="63"/>
      <c r="B129" s="1"/>
      <c r="C129" s="1"/>
      <c r="D129" s="1"/>
      <c r="E129" s="1"/>
    </row>
    <row r="130" spans="2:5" ht="12.75">
      <c r="B130" s="1"/>
      <c r="C130" s="1"/>
      <c r="D130" s="1"/>
      <c r="E130" s="1"/>
    </row>
    <row r="132" ht="20.25">
      <c r="A132" s="298"/>
    </row>
    <row r="133" ht="20.25">
      <c r="A133" s="298"/>
    </row>
    <row r="135" spans="2:5" ht="12.75">
      <c r="B135" s="46"/>
      <c r="C135" s="46"/>
      <c r="D135" s="46"/>
      <c r="E135" s="46"/>
    </row>
    <row r="136" spans="2:5" ht="12.75">
      <c r="B136" s="46"/>
      <c r="C136" s="46"/>
      <c r="D136" s="46"/>
      <c r="E136" s="46"/>
    </row>
    <row r="138" spans="2:5" ht="12.75">
      <c r="B138" s="1"/>
      <c r="C138" s="1"/>
      <c r="D138" s="1"/>
      <c r="E138" s="1"/>
    </row>
    <row r="139" spans="2:5" ht="12.75">
      <c r="B139" s="1"/>
      <c r="C139" s="1"/>
      <c r="D139" s="1"/>
      <c r="E139" s="1"/>
    </row>
    <row r="140" spans="2:5" ht="12.75">
      <c r="B140" s="1"/>
      <c r="C140" s="1"/>
      <c r="D140" s="1"/>
      <c r="E140" s="1"/>
    </row>
    <row r="141" spans="2:5" ht="12.75">
      <c r="B141" s="1"/>
      <c r="C141" s="1"/>
      <c r="D141" s="1"/>
      <c r="E141" s="1"/>
    </row>
    <row r="142" spans="2:5" ht="12.75">
      <c r="B142" s="1"/>
      <c r="C142" s="1"/>
      <c r="D142" s="1"/>
      <c r="E142" s="1"/>
    </row>
    <row r="143" spans="1:5" ht="12.75">
      <c r="A143" s="63"/>
      <c r="B143" s="1"/>
      <c r="C143" s="1"/>
      <c r="D143" s="1"/>
      <c r="E143" s="1"/>
    </row>
    <row r="144" spans="1:5" ht="12.75">
      <c r="A144" s="63"/>
      <c r="B144" s="1"/>
      <c r="C144" s="1"/>
      <c r="D144" s="1"/>
      <c r="E144" s="1"/>
    </row>
    <row r="145" spans="1:5" ht="12.75">
      <c r="A145" s="63"/>
      <c r="B145" s="1"/>
      <c r="C145" s="1"/>
      <c r="D145" s="1"/>
      <c r="E145" s="1"/>
    </row>
    <row r="146" spans="2:5" ht="12.75">
      <c r="B146" s="1"/>
      <c r="C146" s="1"/>
      <c r="D146" s="1"/>
      <c r="E146" s="1"/>
    </row>
    <row r="147" spans="1:5" ht="12.75">
      <c r="A147" s="19"/>
      <c r="B147" s="1"/>
      <c r="C147" s="1"/>
      <c r="D147" s="1"/>
      <c r="E147" s="1"/>
    </row>
    <row r="148" spans="1:5" ht="12.75">
      <c r="A148" s="63"/>
      <c r="B148" s="1"/>
      <c r="C148" s="1"/>
      <c r="D148" s="1"/>
      <c r="E148" s="1"/>
    </row>
    <row r="149" spans="1:5" ht="12.75">
      <c r="A149" s="64"/>
      <c r="B149" s="1"/>
      <c r="C149" s="1"/>
      <c r="D149" s="1"/>
      <c r="E149" s="1"/>
    </row>
    <row r="150" spans="1:5" ht="12.75">
      <c r="A150" s="64"/>
      <c r="B150" s="1"/>
      <c r="C150" s="1"/>
      <c r="D150" s="1"/>
      <c r="E150" s="1"/>
    </row>
    <row r="151" spans="1:5" ht="12.75">
      <c r="A151" s="63"/>
      <c r="B151" s="1"/>
      <c r="C151" s="1"/>
      <c r="D151" s="1"/>
      <c r="E151" s="1"/>
    </row>
    <row r="152" spans="1:5" ht="12.75">
      <c r="A152" s="64"/>
      <c r="B152" s="1"/>
      <c r="C152" s="1"/>
      <c r="D152" s="1"/>
      <c r="E152" s="1"/>
    </row>
    <row r="153" spans="1:5" ht="12.75">
      <c r="A153" s="64"/>
      <c r="B153" s="1"/>
      <c r="C153" s="1"/>
      <c r="D153" s="1"/>
      <c r="E153" s="1"/>
    </row>
    <row r="154" spans="2:5" ht="12.75">
      <c r="B154" s="1"/>
      <c r="C154" s="1"/>
      <c r="D154" s="1"/>
      <c r="E154" s="1"/>
    </row>
    <row r="155" spans="2:5" ht="12.75">
      <c r="B155" s="1"/>
      <c r="C155" s="1"/>
      <c r="D155" s="1"/>
      <c r="E155" s="1"/>
    </row>
    <row r="156" spans="2:5" ht="12.75">
      <c r="B156" s="1"/>
      <c r="C156" s="1"/>
      <c r="D156" s="1"/>
      <c r="E156" s="1"/>
    </row>
    <row r="157" spans="2:5" ht="12.75">
      <c r="B157" s="1"/>
      <c r="C157" s="1"/>
      <c r="D157" s="1"/>
      <c r="E157" s="1"/>
    </row>
    <row r="158" spans="2:5" ht="12.75">
      <c r="B158" s="1"/>
      <c r="C158" s="1"/>
      <c r="D158" s="1"/>
      <c r="E158" s="1"/>
    </row>
    <row r="159" spans="2:5" ht="12.75">
      <c r="B159" s="1"/>
      <c r="C159" s="1"/>
      <c r="D159" s="1"/>
      <c r="E159" s="1"/>
    </row>
    <row r="160" spans="1:5" ht="12.75">
      <c r="A160" s="63"/>
      <c r="B160" s="1"/>
      <c r="C160" s="1"/>
      <c r="D160" s="1"/>
      <c r="E160" s="1"/>
    </row>
    <row r="161" spans="1:5" ht="12.75">
      <c r="A161" s="63"/>
      <c r="B161" s="1"/>
      <c r="C161" s="1"/>
      <c r="D161" s="1"/>
      <c r="E161" s="1"/>
    </row>
    <row r="162" spans="2:5" ht="12.75">
      <c r="B162" s="1"/>
      <c r="C162" s="1"/>
      <c r="D162" s="1"/>
      <c r="E162" s="1"/>
    </row>
    <row r="163" spans="2:5" ht="12.75">
      <c r="B163" s="1"/>
      <c r="C163" s="1"/>
      <c r="D163" s="1"/>
      <c r="E163" s="1"/>
    </row>
    <row r="164" spans="2:5" ht="12.75">
      <c r="B164" s="1"/>
      <c r="C164" s="1"/>
      <c r="D164" s="1"/>
      <c r="E164" s="1"/>
    </row>
    <row r="165" spans="2:5" ht="12.75">
      <c r="B165" s="1"/>
      <c r="C165" s="1"/>
      <c r="D165" s="1"/>
      <c r="E165" s="1"/>
    </row>
    <row r="166" spans="2:5" ht="12.75">
      <c r="B166" s="1"/>
      <c r="C166" s="1"/>
      <c r="D166" s="1"/>
      <c r="E166" s="1"/>
    </row>
    <row r="167" spans="1:5" ht="12.75">
      <c r="A167" s="63"/>
      <c r="B167" s="1"/>
      <c r="C167" s="1"/>
      <c r="D167" s="1"/>
      <c r="E167" s="1"/>
    </row>
    <row r="168" spans="1:5" ht="12.75">
      <c r="A168" s="63"/>
      <c r="B168" s="1"/>
      <c r="C168" s="1"/>
      <c r="D168" s="1"/>
      <c r="E168" s="1"/>
    </row>
    <row r="169" spans="1:5" ht="12.75">
      <c r="A169" s="63"/>
      <c r="B169" s="1"/>
      <c r="C169" s="1"/>
      <c r="D169" s="1"/>
      <c r="E169" s="1"/>
    </row>
    <row r="170" spans="2:5" ht="12.75">
      <c r="B170" s="1"/>
      <c r="C170" s="1"/>
      <c r="D170" s="1"/>
      <c r="E170" s="1"/>
    </row>
    <row r="171" spans="2:5" ht="12.75">
      <c r="B171" s="1"/>
      <c r="C171" s="1"/>
      <c r="D171" s="1"/>
      <c r="E171" s="1"/>
    </row>
    <row r="172" spans="1:5" ht="12.75">
      <c r="A172" s="63"/>
      <c r="B172" s="1"/>
      <c r="C172" s="1"/>
      <c r="D172" s="1"/>
      <c r="E172" s="1"/>
    </row>
    <row r="173" spans="1:5" ht="12.75">
      <c r="A173" s="63"/>
      <c r="B173" s="1"/>
      <c r="C173" s="1"/>
      <c r="D173" s="1"/>
      <c r="E173" s="1"/>
    </row>
    <row r="174" spans="1:5" ht="12.75">
      <c r="A174" s="63"/>
      <c r="B174" s="1"/>
      <c r="C174" s="1"/>
      <c r="D174" s="1"/>
      <c r="E174" s="1"/>
    </row>
    <row r="175" spans="1:5" ht="12.75">
      <c r="A175" s="63"/>
      <c r="B175" s="1"/>
      <c r="C175" s="1"/>
      <c r="D175" s="1"/>
      <c r="E175" s="1"/>
    </row>
    <row r="176" spans="2:5" ht="12.75">
      <c r="B176" s="1"/>
      <c r="C176" s="1"/>
      <c r="D176" s="1"/>
      <c r="E176" s="1"/>
    </row>
    <row r="177" spans="1:5" ht="12.75">
      <c r="A177" s="63"/>
      <c r="B177" s="1"/>
      <c r="C177" s="1"/>
      <c r="D177" s="1"/>
      <c r="E177" s="1"/>
    </row>
    <row r="178" spans="1:5" ht="12.75">
      <c r="A178" s="64"/>
      <c r="B178" s="1"/>
      <c r="C178" s="1"/>
      <c r="D178" s="1"/>
      <c r="E178" s="1"/>
    </row>
    <row r="179" spans="1:5" ht="12.75">
      <c r="A179" s="64"/>
      <c r="B179" s="1"/>
      <c r="C179" s="1"/>
      <c r="D179" s="1"/>
      <c r="E179" s="1"/>
    </row>
    <row r="180" spans="1:5" ht="12.75">
      <c r="A180" s="63"/>
      <c r="B180" s="1"/>
      <c r="C180" s="1"/>
      <c r="D180" s="1"/>
      <c r="E180" s="1"/>
    </row>
    <row r="181" spans="2:5" ht="12.75">
      <c r="B181" s="1"/>
      <c r="C181" s="1"/>
      <c r="D181" s="1"/>
      <c r="E181" s="1"/>
    </row>
    <row r="182" spans="1:5" ht="12.75">
      <c r="A182" s="63"/>
      <c r="B182" s="1"/>
      <c r="C182" s="1"/>
      <c r="D182" s="1"/>
      <c r="E182" s="1"/>
    </row>
    <row r="183" spans="1:5" ht="12.75">
      <c r="A183" s="63"/>
      <c r="B183" s="1"/>
      <c r="C183" s="1"/>
      <c r="D183" s="1"/>
      <c r="E183" s="1"/>
    </row>
    <row r="184" spans="2:5" ht="12.75">
      <c r="B184" s="1"/>
      <c r="C184" s="1"/>
      <c r="D184" s="1"/>
      <c r="E184" s="1"/>
    </row>
    <row r="185" spans="1:5" ht="12.75">
      <c r="A185" s="63"/>
      <c r="B185" s="1"/>
      <c r="C185" s="1"/>
      <c r="D185" s="1"/>
      <c r="E185" s="1"/>
    </row>
    <row r="186" spans="1:5" ht="12.75">
      <c r="A186" s="63"/>
      <c r="B186" s="1"/>
      <c r="C186" s="1"/>
      <c r="D186" s="1"/>
      <c r="E186" s="1"/>
    </row>
    <row r="187" spans="1:5" ht="12.75">
      <c r="A187" s="63"/>
      <c r="B187" s="1"/>
      <c r="C187" s="1"/>
      <c r="D187" s="1"/>
      <c r="E187" s="1"/>
    </row>
    <row r="188" spans="2:5" ht="12.75">
      <c r="B188" s="1"/>
      <c r="C188" s="1"/>
      <c r="D188" s="1"/>
      <c r="E188" s="1"/>
    </row>
  </sheetData>
  <mergeCells count="6">
    <mergeCell ref="B6:B7"/>
    <mergeCell ref="F6:G6"/>
    <mergeCell ref="A1:G1"/>
    <mergeCell ref="A4:G4"/>
    <mergeCell ref="A2:G2"/>
    <mergeCell ref="A3:G3"/>
  </mergeCells>
  <printOptions/>
  <pageMargins left="0.75" right="0.75" top="0.67" bottom="0.8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A10" sqref="A10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4" width="12.421875" style="10" customWidth="1"/>
    <col min="5" max="5" width="14.00390625" style="10" customWidth="1"/>
    <col min="6" max="6" width="12.421875" style="10" customWidth="1"/>
    <col min="7" max="7" width="15.00390625" style="10" customWidth="1"/>
    <col min="8" max="9" width="12.421875" style="10" hidden="1" customWidth="1"/>
    <col min="10" max="16384" width="12.421875" style="10" customWidth="1"/>
  </cols>
  <sheetData>
    <row r="1" spans="1:9" ht="12.75">
      <c r="A1" s="1534" t="s">
        <v>1266</v>
      </c>
      <c r="B1" s="1534"/>
      <c r="C1" s="1534"/>
      <c r="D1" s="1534"/>
      <c r="E1" s="1534"/>
      <c r="F1" s="1534"/>
      <c r="G1" s="1534"/>
      <c r="H1" s="68"/>
      <c r="I1" s="68"/>
    </row>
    <row r="2" spans="1:10" ht="19.5" customHeight="1">
      <c r="A2" s="1535" t="s">
        <v>1584</v>
      </c>
      <c r="B2" s="1535"/>
      <c r="C2" s="1535"/>
      <c r="D2" s="1535"/>
      <c r="E2" s="1535"/>
      <c r="F2" s="1535"/>
      <c r="G2" s="1535"/>
      <c r="H2" s="1535"/>
      <c r="I2" s="1535"/>
      <c r="J2" s="266"/>
    </row>
    <row r="3" spans="1:9" ht="14.25" customHeight="1">
      <c r="A3" s="1536" t="s">
        <v>1276</v>
      </c>
      <c r="B3" s="1536"/>
      <c r="C3" s="1536"/>
      <c r="D3" s="1536"/>
      <c r="E3" s="1536"/>
      <c r="F3" s="1536"/>
      <c r="G3" s="1536"/>
      <c r="H3" s="1536"/>
      <c r="I3" s="1536"/>
    </row>
    <row r="4" spans="1:9" ht="15.75" customHeight="1">
      <c r="A4" s="1537" t="str">
        <f>'CPI YOY'!A4:I4</f>
        <v>(point to point annual changes)</v>
      </c>
      <c r="B4" s="1537"/>
      <c r="C4" s="1537"/>
      <c r="D4" s="1537"/>
      <c r="E4" s="1537"/>
      <c r="F4" s="1537"/>
      <c r="G4" s="1537"/>
      <c r="H4" s="1537"/>
      <c r="I4" s="1537"/>
    </row>
    <row r="5" spans="1:13" ht="12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 thickTop="1">
      <c r="A6" s="1593" t="s">
        <v>1486</v>
      </c>
      <c r="B6" s="1580" t="s">
        <v>1509</v>
      </c>
      <c r="C6" s="1581"/>
      <c r="D6" s="1580" t="s">
        <v>31</v>
      </c>
      <c r="E6" s="1581"/>
      <c r="F6" s="1582" t="s">
        <v>885</v>
      </c>
      <c r="G6" s="1583"/>
      <c r="H6" s="13" t="s">
        <v>1267</v>
      </c>
      <c r="I6" s="14"/>
      <c r="J6" s="17"/>
      <c r="K6" s="17"/>
      <c r="L6" s="17"/>
      <c r="M6" s="17"/>
    </row>
    <row r="7" spans="1:13" ht="24.75" customHeight="1">
      <c r="A7" s="1594"/>
      <c r="B7" s="982" t="s">
        <v>1526</v>
      </c>
      <c r="C7" s="66" t="s">
        <v>759</v>
      </c>
      <c r="D7" s="984" t="s">
        <v>1526</v>
      </c>
      <c r="E7" s="982" t="s">
        <v>759</v>
      </c>
      <c r="F7" s="977" t="s">
        <v>1526</v>
      </c>
      <c r="G7" s="979" t="s">
        <v>759</v>
      </c>
      <c r="H7" s="15" t="s">
        <v>1268</v>
      </c>
      <c r="I7" s="15" t="s">
        <v>1269</v>
      </c>
      <c r="J7" s="17"/>
      <c r="K7" s="17"/>
      <c r="L7" s="17"/>
      <c r="M7" s="17"/>
    </row>
    <row r="8" spans="1:16" ht="15" customHeight="1">
      <c r="A8" s="1549" t="s">
        <v>37</v>
      </c>
      <c r="B8" s="983">
        <v>177.9</v>
      </c>
      <c r="C8" s="37">
        <v>11.1875</v>
      </c>
      <c r="D8" s="985">
        <v>201.4</v>
      </c>
      <c r="E8" s="976">
        <v>13.2</v>
      </c>
      <c r="F8" s="37">
        <v>218.4</v>
      </c>
      <c r="G8" s="980">
        <v>8.4</v>
      </c>
      <c r="H8" s="17"/>
      <c r="I8" s="17"/>
      <c r="J8" s="17"/>
      <c r="K8" s="17"/>
      <c r="L8" s="17"/>
      <c r="M8" s="17"/>
      <c r="N8" s="17"/>
      <c r="O8" s="17"/>
      <c r="P8" s="17"/>
    </row>
    <row r="9" spans="1:16" ht="15" customHeight="1">
      <c r="A9" s="1549" t="s">
        <v>38</v>
      </c>
      <c r="B9" s="983">
        <v>180.3</v>
      </c>
      <c r="C9" s="37">
        <v>10.275229357798167</v>
      </c>
      <c r="D9" s="985">
        <v>203</v>
      </c>
      <c r="E9" s="976">
        <v>12.6</v>
      </c>
      <c r="F9" s="37">
        <v>219.6</v>
      </c>
      <c r="G9" s="980">
        <v>8.2</v>
      </c>
      <c r="H9" s="17"/>
      <c r="I9" s="17"/>
      <c r="J9" s="17"/>
      <c r="K9" s="17"/>
      <c r="L9" s="17"/>
      <c r="M9" s="17"/>
      <c r="N9" s="17"/>
      <c r="O9" s="17"/>
      <c r="P9" s="17"/>
    </row>
    <row r="10" spans="1:16" ht="15" customHeight="1">
      <c r="A10" s="1549" t="s">
        <v>39</v>
      </c>
      <c r="B10" s="983">
        <v>179.6</v>
      </c>
      <c r="C10" s="37">
        <v>9.31223371880705</v>
      </c>
      <c r="D10" s="985">
        <v>206.1</v>
      </c>
      <c r="E10" s="976">
        <v>14.8</v>
      </c>
      <c r="F10" s="37">
        <v>222.5</v>
      </c>
      <c r="G10" s="980">
        <v>8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" customHeight="1">
      <c r="A11" s="1549" t="s">
        <v>40</v>
      </c>
      <c r="B11" s="983">
        <v>176.1</v>
      </c>
      <c r="C11" s="37">
        <v>9.17544947303162</v>
      </c>
      <c r="D11" s="985">
        <v>208.7</v>
      </c>
      <c r="E11" s="976">
        <v>18.5</v>
      </c>
      <c r="F11" s="37">
        <v>224.1</v>
      </c>
      <c r="G11" s="980">
        <v>7.4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15" customHeight="1">
      <c r="A12" s="1549" t="s">
        <v>41</v>
      </c>
      <c r="B12" s="983">
        <v>170.9</v>
      </c>
      <c r="C12" s="37">
        <v>10.11597938144331</v>
      </c>
      <c r="D12" s="985">
        <v>203.2</v>
      </c>
      <c r="E12" s="976">
        <v>18.9</v>
      </c>
      <c r="F12" s="37">
        <v>226.04364985811122</v>
      </c>
      <c r="G12" s="980">
        <v>11.2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15" customHeight="1">
      <c r="A13" s="1549" t="s">
        <v>42</v>
      </c>
      <c r="B13" s="983">
        <v>172.9</v>
      </c>
      <c r="C13" s="37">
        <v>14.65517241379311</v>
      </c>
      <c r="D13" s="985">
        <v>200.6</v>
      </c>
      <c r="E13" s="976">
        <v>16</v>
      </c>
      <c r="F13" s="37">
        <v>226.3742577763629</v>
      </c>
      <c r="G13" s="980">
        <v>12.8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15" customHeight="1">
      <c r="A14" s="1549" t="s">
        <v>43</v>
      </c>
      <c r="B14" s="983">
        <v>174</v>
      </c>
      <c r="C14" s="37">
        <v>15.003304692663576</v>
      </c>
      <c r="D14" s="985">
        <v>198.7</v>
      </c>
      <c r="E14" s="976">
        <v>14.2</v>
      </c>
      <c r="F14" s="37">
        <v>222.2</v>
      </c>
      <c r="G14" s="980">
        <v>11.8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5" customHeight="1">
      <c r="A15" s="1549" t="s">
        <v>44</v>
      </c>
      <c r="B15" s="983">
        <v>175.6</v>
      </c>
      <c r="C15" s="37">
        <v>12.276214833759582</v>
      </c>
      <c r="D15" s="985">
        <v>197</v>
      </c>
      <c r="E15" s="976">
        <v>12.2</v>
      </c>
      <c r="F15" s="37">
        <v>221.4</v>
      </c>
      <c r="G15" s="980">
        <v>12.4</v>
      </c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5" customHeight="1">
      <c r="A16" s="1549" t="s">
        <v>45</v>
      </c>
      <c r="B16" s="976">
        <v>178.1</v>
      </c>
      <c r="C16" s="37">
        <v>13.729246487867172</v>
      </c>
      <c r="D16" s="985">
        <v>197.6</v>
      </c>
      <c r="E16" s="976">
        <v>10.9</v>
      </c>
      <c r="F16" s="37">
        <v>220.3</v>
      </c>
      <c r="G16" s="980">
        <v>11.5</v>
      </c>
      <c r="K16" s="17"/>
      <c r="L16" s="17"/>
      <c r="M16" s="17"/>
      <c r="N16" s="17"/>
      <c r="O16" s="17"/>
      <c r="P16" s="17"/>
    </row>
    <row r="17" spans="1:16" ht="15" customHeight="1">
      <c r="A17" s="1549" t="s">
        <v>1411</v>
      </c>
      <c r="B17" s="976">
        <v>184.9</v>
      </c>
      <c r="C17" s="37">
        <v>15.490318550905698</v>
      </c>
      <c r="D17" s="985">
        <v>200.4</v>
      </c>
      <c r="E17" s="976">
        <v>8.4</v>
      </c>
      <c r="F17" s="37">
        <v>221.86945517278622</v>
      </c>
      <c r="G17" s="980">
        <v>10.7</v>
      </c>
      <c r="K17" s="17"/>
      <c r="L17" s="17"/>
      <c r="M17" s="17"/>
      <c r="N17" s="17"/>
      <c r="O17" s="17"/>
      <c r="P17" s="17"/>
    </row>
    <row r="18" spans="1:16" ht="15" customHeight="1">
      <c r="A18" s="1549" t="s">
        <v>1412</v>
      </c>
      <c r="B18" s="976">
        <v>193</v>
      </c>
      <c r="C18" s="37">
        <v>17.040630685263807</v>
      </c>
      <c r="D18" s="985">
        <v>205.2</v>
      </c>
      <c r="E18" s="976">
        <v>6.3</v>
      </c>
      <c r="F18" s="37">
        <v>223.4</v>
      </c>
      <c r="G18" s="980">
        <v>8.9</v>
      </c>
      <c r="K18" s="17"/>
      <c r="L18" s="17"/>
      <c r="M18" s="17"/>
      <c r="N18" s="17"/>
      <c r="O18" s="17"/>
      <c r="P18" s="17"/>
    </row>
    <row r="19" spans="1:16" ht="15" customHeight="1">
      <c r="A19" s="1549" t="s">
        <v>1413</v>
      </c>
      <c r="B19" s="976">
        <v>198</v>
      </c>
      <c r="C19" s="37">
        <v>15.250291036088456</v>
      </c>
      <c r="D19" s="985">
        <v>211.8</v>
      </c>
      <c r="E19" s="976">
        <v>7</v>
      </c>
      <c r="F19" s="37">
        <v>227.2</v>
      </c>
      <c r="G19" s="980">
        <v>7.3</v>
      </c>
      <c r="K19" s="17"/>
      <c r="L19" s="17"/>
      <c r="M19" s="17"/>
      <c r="N19" s="17"/>
      <c r="O19" s="17"/>
      <c r="P19" s="17"/>
    </row>
    <row r="20" spans="1:7" ht="15" customHeight="1" thickBot="1">
      <c r="A20" s="972" t="s">
        <v>1270</v>
      </c>
      <c r="B20" s="974">
        <v>180.1</v>
      </c>
      <c r="C20" s="969">
        <v>12.8</v>
      </c>
      <c r="D20" s="970">
        <v>202.8</v>
      </c>
      <c r="E20" s="974">
        <v>12.6</v>
      </c>
      <c r="F20" s="969">
        <v>222.8</v>
      </c>
      <c r="G20" s="981">
        <v>9.9</v>
      </c>
    </row>
    <row r="21" spans="1:4" ht="19.5" customHeight="1" thickTop="1">
      <c r="A21" s="16" t="s">
        <v>1265</v>
      </c>
      <c r="D21" s="17"/>
    </row>
    <row r="22" spans="1:7" ht="19.5" customHeight="1">
      <c r="A22" s="16"/>
      <c r="G22" s="441"/>
    </row>
    <row r="24" spans="1:2" ht="12.75">
      <c r="A24" s="69"/>
      <c r="B24" s="69"/>
    </row>
    <row r="25" spans="1:2" ht="12.75">
      <c r="A25" s="33"/>
      <c r="B25" s="69"/>
    </row>
    <row r="26" spans="1:2" ht="12.75">
      <c r="A26" s="33"/>
      <c r="B26" s="69"/>
    </row>
    <row r="27" spans="1:2" ht="12.75">
      <c r="A27" s="33"/>
      <c r="B27" s="69"/>
    </row>
    <row r="28" spans="1:2" ht="12.75">
      <c r="A28" s="69"/>
      <c r="B28" s="69"/>
    </row>
  </sheetData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66" right="0.6" top="1" bottom="1" header="0.5" footer="0.5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2011-09-05T04:54:21Z</cp:lastPrinted>
  <dcterms:created xsi:type="dcterms:W3CDTF">1996-10-14T23:33:28Z</dcterms:created>
  <dcterms:modified xsi:type="dcterms:W3CDTF">2011-09-05T10:04:28Z</dcterms:modified>
  <cp:category/>
  <cp:version/>
  <cp:contentType/>
  <cp:contentStatus/>
</cp:coreProperties>
</file>