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  <sheet name="Sheet1" sheetId="45" r:id="rId45"/>
    <sheet name="Sheet2" sheetId="46" r:id="rId46"/>
  </sheets>
  <definedNames>
    <definedName name="_xlnm.Print_Area" localSheetId="16">'Int Rate'!$A$66:$I$113</definedName>
    <definedName name="_xlnm.Print_Area" localSheetId="24">'Securities List'!$B$1:$M$26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<sst xmlns="http://schemas.openxmlformats.org/spreadsheetml/2006/main" count="2833" uniqueCount="1520">
  <si>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</si>
  <si>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</si>
  <si>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</si>
  <si>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</si>
  <si>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</si>
  <si>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</si>
  <si>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</si>
  <si>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</si>
  <si>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</si>
  <si>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</si>
  <si>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</si>
  <si>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</si>
  <si>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</si>
  <si>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</si>
  <si>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</si>
  <si>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</si>
  <si>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</si>
  <si>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</si>
  <si>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</si>
  <si>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</si>
  <si>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</si>
  <si>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</si>
  <si>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</si>
  <si>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</si>
  <si>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</si>
  <si>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</si>
  <si>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</si>
  <si>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</si>
  <si>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</si>
  <si>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</si>
  <si>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</si>
  <si>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</si>
  <si>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</si>
  <si>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</si>
  <si>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</si>
  <si>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</si>
  <si>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</si>
  <si>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</si>
  <si>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</si>
  <si>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</si>
  <si>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</si>
  <si>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</si>
  <si>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</si>
  <si>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</si>
  <si>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</si>
  <si>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</si>
  <si>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</si>
  <si>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</si>
  <si>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</si>
  <si>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</si>
  <si>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</si>
  <si>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</si>
  <si>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</si>
  <si>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</si>
  <si>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</si>
  <si>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</si>
  <si>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</si>
  <si>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</si>
  <si>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</si>
  <si>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</si>
  <si>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</si>
  <si>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</si>
  <si>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</si>
  <si>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</si>
  <si>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</si>
  <si>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</si>
  <si>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</si>
  <si>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</si>
  <si>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</si>
  <si>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</si>
  <si>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</si>
  <si>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</si>
  <si>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</si>
  <si>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</si>
  <si>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</si>
  <si>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</si>
  <si>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</si>
  <si>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</si>
  <si>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</si>
  <si>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</si>
  <si>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</si>
  <si>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</si>
  <si>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</si>
  <si>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</si>
  <si>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</si>
  <si>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</si>
  <si>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</si>
  <si>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</si>
  <si>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</si>
  <si>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</si>
  <si>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</si>
  <si>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</si>
  <si>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</si>
  <si>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</si>
  <si>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</si>
  <si>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</si>
  <si>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</si>
  <si>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</si>
  <si>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</si>
  <si>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</si>
  <si>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</si>
  <si>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</si>
  <si>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</si>
  <si>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</si>
  <si>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</si>
  <si>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</si>
  <si>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</si>
  <si>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</si>
  <si>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</si>
  <si>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</si>
  <si>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</si>
  <si>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</si>
  <si>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</si>
  <si>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</si>
  <si>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</si>
  <si>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</si>
  <si>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</si>
  <si>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</si>
  <si>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</si>
  <si>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</si>
  <si>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</si>
  <si>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</si>
  <si>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</si>
  <si>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</si>
  <si>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</si>
  <si>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</si>
  <si>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</si>
  <si>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</si>
  <si>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</si>
  <si>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</si>
  <si>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</si>
  <si>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</si>
  <si>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</si>
  <si>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</si>
  <si>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</si>
  <si>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</si>
  <si>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</si>
  <si>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</si>
  <si>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</si>
  <si>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</si>
  <si>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</si>
  <si>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</si>
  <si>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</si>
  <si>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</si>
  <si>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</si>
  <si>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</si>
  <si>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</si>
  <si>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</si>
  <si>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</si>
  <si>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</si>
  <si>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</si>
  <si>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</si>
  <si>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</si>
  <si>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</si>
  <si>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</si>
  <si>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</si>
  <si>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</si>
  <si>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</si>
  <si>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</si>
  <si>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</si>
  <si>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</si>
  <si>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</si>
  <si>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</si>
  <si>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</si>
  <si>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</si>
  <si>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</si>
  <si>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</si>
  <si>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</si>
  <si>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</si>
  <si>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</si>
  <si>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</si>
  <si>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</si>
  <si>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</si>
  <si>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</si>
  <si>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</si>
  <si>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1.1  </t>
  </si>
  <si>
    <t>0.5  </t>
  </si>
  <si>
    <t>8.1  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</si>
  <si>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</si>
  <si>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</si>
  <si>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</si>
  <si>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</si>
  <si>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</si>
  <si>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</si>
  <si>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</si>
  <si>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</si>
  <si>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</si>
  <si>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</si>
  <si>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</si>
  <si>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</si>
  <si>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</si>
  <si>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</si>
  <si>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</si>
  <si>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</si>
  <si>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</si>
  <si>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</si>
  <si>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154.6  </t>
  </si>
  <si>
    <t>-2.2  </t>
  </si>
  <si>
    <t>181.8  </t>
  </si>
  <si>
    <t>151.3  </t>
  </si>
  <si>
    <t>137.7  </t>
  </si>
  <si>
    <t>83.8  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</si>
  <si>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</si>
  <si>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</si>
  <si>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</si>
  <si>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</si>
  <si>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10.3  </t>
  </si>
  <si>
    <t>Column 5 over 3</t>
  </si>
  <si>
    <t>Column 5 over 4</t>
  </si>
  <si>
    <t>Column 8 over 5</t>
  </si>
  <si>
    <t>Column 8 over 7</t>
  </si>
  <si>
    <t xml:space="preserve">(2005/06=100) </t>
  </si>
  <si>
    <t>2012/13p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</si>
  <si>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</si>
  <si>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</si>
  <si>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</si>
  <si>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</si>
  <si>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</si>
  <si>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</si>
  <si>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</si>
  <si>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</si>
  <si>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</si>
  <si>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</si>
  <si>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</si>
  <si>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</si>
  <si>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</si>
  <si>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</si>
  <si>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</si>
  <si>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</si>
  <si>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</si>
  <si>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</si>
  <si>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</si>
  <si>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</si>
  <si>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</si>
  <si>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</si>
  <si>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</si>
  <si>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</si>
  <si>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</si>
  <si>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</si>
  <si>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</si>
  <si>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</si>
  <si>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</si>
  <si>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</si>
  <si>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</si>
  <si>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</si>
  <si>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</si>
  <si>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</si>
  <si>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</si>
  <si>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</si>
  <si>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</si>
  <si>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</si>
  <si>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</si>
  <si>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</si>
  <si>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</si>
  <si>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</si>
  <si>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</si>
  <si>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</si>
  <si>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</si>
  <si>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</si>
  <si>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</si>
  <si>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</si>
  <si>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</si>
  <si>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</si>
  <si>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</si>
  <si>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</si>
  <si>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</si>
  <si>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</si>
  <si>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</si>
  <si>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</si>
  <si>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</si>
  <si>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</si>
  <si>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</si>
  <si>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</si>
  <si>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</si>
  <si>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</si>
  <si>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</si>
  <si>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</si>
  <si>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</si>
  <si>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</si>
  <si>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</si>
  <si>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</si>
  <si>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</si>
  <si>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</si>
  <si>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</si>
  <si>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</si>
  <si>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</si>
  <si>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</si>
  <si>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</si>
  <si>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</si>
  <si>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</si>
  <si>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</si>
  <si>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</si>
  <si>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</si>
  <si>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</si>
  <si>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</si>
  <si>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</si>
  <si>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</si>
  <si>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</si>
  <si>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</si>
  <si>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</si>
  <si>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</si>
  <si>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</si>
  <si>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</si>
  <si>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</si>
  <si>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</si>
  <si>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</si>
  <si>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</si>
  <si>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</si>
  <si>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</si>
  <si>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</si>
  <si>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</si>
  <si>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</si>
  <si>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</si>
  <si>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</si>
  <si>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</si>
  <si>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</si>
  <si>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</si>
  <si>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</si>
  <si>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</si>
  <si>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</si>
  <si>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</si>
  <si>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</si>
  <si>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</si>
  <si>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</si>
  <si>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</si>
  <si>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</si>
  <si>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</si>
  <si>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</si>
  <si>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</si>
  <si>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</si>
  <si>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</si>
  <si>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</si>
  <si>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</si>
  <si>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</si>
  <si>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</si>
  <si>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</si>
  <si>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</si>
  <si>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</si>
  <si>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</si>
  <si>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</si>
  <si>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</si>
  <si>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</si>
  <si>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</si>
  <si>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</si>
  <si>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</si>
  <si>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</si>
  <si>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</si>
  <si>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</si>
  <si>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</si>
  <si>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</si>
  <si>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</si>
  <si>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</si>
  <si>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142.6  </t>
  </si>
  <si>
    <t>6.8  </t>
  </si>
  <si>
    <t>2.1  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</si>
  <si>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</si>
  <si>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</si>
  <si>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</si>
  <si>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</si>
  <si>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</si>
  <si>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</si>
  <si>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</si>
  <si>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</si>
  <si>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</si>
  <si>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</si>
  <si>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(1995/96 = 100)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</si>
  <si>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</si>
  <si>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</si>
  <si>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</si>
  <si>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</si>
  <si>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</si>
  <si>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</si>
  <si>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</si>
  <si>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</si>
  <si>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</si>
  <si>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</si>
  <si>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</si>
  <si>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</si>
  <si>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</si>
  <si>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</si>
  <si>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5.0-12.5</t>
  </si>
  <si>
    <t>4.0-15.5</t>
  </si>
  <si>
    <t>R=Revised, P= Povisional</t>
  </si>
  <si>
    <t>Other Stationery Goods</t>
  </si>
  <si>
    <t>P= Povisional</t>
  </si>
  <si>
    <t>(Amount Rs. in million)</t>
  </si>
  <si>
    <t>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</si>
  <si>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</si>
  <si>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</si>
  <si>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</si>
  <si>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</si>
  <si>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</si>
  <si>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</si>
  <si>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</si>
  <si>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</si>
  <si>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</si>
  <si>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Governmnet Budgetary Operation</t>
  </si>
  <si>
    <t>* * After adjusting exchange valuation gain/loss</t>
  </si>
  <si>
    <t>9.5-13.0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</si>
  <si>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</si>
  <si>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</si>
  <si>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</si>
  <si>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</si>
  <si>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</si>
  <si>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</si>
  <si>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</si>
  <si>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</si>
  <si>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</si>
  <si>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</si>
  <si>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</si>
  <si>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</si>
  <si>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</si>
  <si>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</si>
  <si>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</si>
  <si>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</si>
  <si>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</si>
  <si>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</si>
  <si>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</si>
  <si>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</si>
  <si>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</si>
  <si>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</si>
  <si>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</si>
  <si>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</si>
  <si>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</si>
  <si>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</si>
  <si>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</si>
  <si>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</si>
  <si>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</si>
  <si>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</si>
  <si>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</si>
  <si>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</si>
  <si>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</si>
  <si>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</si>
  <si>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</si>
  <si>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</si>
  <si>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</si>
  <si>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</si>
  <si>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</si>
  <si>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</si>
  <si>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</si>
  <si>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</si>
  <si>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</si>
  <si>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</si>
  <si>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</si>
  <si>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</si>
  <si>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</si>
  <si>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</si>
  <si>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</si>
  <si>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</si>
  <si>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</si>
  <si>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</si>
  <si>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</si>
  <si>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</si>
  <si>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</si>
  <si>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</si>
  <si>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</si>
  <si>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</si>
  <si>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</si>
  <si>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</si>
  <si>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</si>
  <si>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</si>
  <si>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</si>
  <si>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</si>
  <si>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</si>
  <si>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</si>
  <si>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</si>
  <si>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</si>
  <si>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</si>
  <si>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</si>
  <si>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</si>
  <si>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</si>
  <si>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</si>
  <si>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</si>
  <si>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</si>
  <si>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</si>
  <si>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</si>
  <si>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</si>
  <si>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</si>
  <si>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</si>
  <si>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</si>
  <si>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</si>
  <si>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</si>
  <si>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</si>
  <si>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</si>
  <si>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</si>
  <si>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</si>
  <si>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</si>
  <si>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</si>
  <si>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</si>
  <si>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0.3  </t>
  </si>
  <si>
    <t>1.6  </t>
  </si>
  <si>
    <t>153.9  </t>
  </si>
  <si>
    <t>155.0  </t>
  </si>
  <si>
    <t>124.2  </t>
  </si>
  <si>
    <t>148.6  </t>
  </si>
  <si>
    <t>1.0  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</si>
  <si>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</si>
  <si>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</si>
  <si>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</si>
  <si>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</si>
  <si>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</si>
  <si>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</si>
  <si>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</si>
  <si>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</si>
  <si>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</si>
  <si>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</si>
  <si>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</si>
  <si>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</si>
  <si>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</si>
  <si>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</si>
  <si>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</si>
  <si>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</si>
  <si>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</si>
  <si>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</si>
  <si>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</si>
  <si>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</si>
  <si>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</si>
  <si>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</si>
  <si>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</si>
  <si>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</si>
  <si>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</si>
  <si>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</si>
  <si>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</si>
  <si>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</si>
  <si>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</si>
  <si>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</si>
  <si>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</si>
  <si>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</si>
  <si>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</si>
  <si>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</si>
  <si>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</si>
  <si>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</si>
  <si>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</si>
  <si>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</si>
  <si>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</si>
  <si>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</si>
  <si>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</si>
  <si>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</si>
  <si>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</si>
  <si>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</si>
  <si>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</si>
  <si>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</si>
  <si>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</si>
  <si>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</si>
  <si>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</si>
  <si>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</si>
  <si>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</si>
  <si>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</si>
  <si>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</si>
  <si>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</si>
  <si>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</si>
  <si>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</si>
  <si>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</si>
  <si>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</si>
  <si>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</si>
  <si>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</si>
  <si>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</si>
  <si>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</si>
  <si>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</si>
  <si>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</si>
  <si>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</si>
  <si>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</si>
  <si>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</si>
  <si>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</si>
  <si>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</si>
  <si>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</si>
  <si>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</si>
  <si>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</si>
  <si>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</si>
  <si>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</si>
  <si>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</si>
  <si>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</si>
  <si>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</si>
  <si>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</si>
  <si>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</si>
  <si>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</si>
  <si>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</si>
  <si>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Jul/Aug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</si>
  <si>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</si>
  <si>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</si>
  <si>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</si>
  <si>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</si>
  <si>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</si>
  <si>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</si>
  <si>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</si>
  <si>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</si>
  <si>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</si>
  <si>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</si>
  <si>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      Meat &amp; Fish</t>
  </si>
  <si>
    <t>5.70  </t>
  </si>
  <si>
    <t>0.8  </t>
  </si>
  <si>
    <t>-0.1  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</si>
  <si>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</si>
  <si>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</si>
  <si>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</si>
  <si>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</si>
  <si>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</si>
  <si>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</si>
  <si>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</si>
  <si>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</si>
  <si>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</si>
  <si>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</si>
  <si>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</si>
  <si>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151.8  </t>
  </si>
  <si>
    <t>      Soft Drinks</t>
  </si>
  <si>
    <t>0.96  </t>
  </si>
  <si>
    <t>      Hard Drinks</t>
  </si>
  <si>
    <t>1.72  </t>
  </si>
  <si>
    <t>145.9  </t>
  </si>
  <si>
    <t>      Tobacco Products</t>
  </si>
  <si>
    <t>0.85  </t>
  </si>
  <si>
    <t>163.2  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</si>
  <si>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</si>
  <si>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</si>
  <si>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</si>
  <si>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</si>
  <si>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</si>
  <si>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</si>
  <si>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</si>
  <si>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1.3  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</si>
  <si>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</si>
  <si>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</si>
  <si>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</si>
  <si>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</si>
  <si>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</si>
  <si>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</si>
  <si>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</si>
  <si>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</si>
  <si>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</si>
  <si>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</si>
  <si>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</si>
  <si>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</si>
  <si>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</si>
  <si>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</si>
  <si>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</si>
  <si>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</si>
  <si>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</si>
  <si>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</si>
  <si>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</si>
  <si>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</si>
  <si>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</si>
  <si>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</si>
  <si>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</si>
  <si>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</si>
  <si>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</si>
  <si>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</si>
  <si>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</si>
  <si>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</si>
  <si>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</si>
  <si>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</si>
  <si>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</si>
  <si>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</si>
  <si>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</si>
  <si>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</si>
  <si>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</si>
  <si>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</si>
  <si>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</si>
  <si>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</si>
  <si>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</si>
  <si>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</si>
  <si>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</si>
  <si>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</si>
  <si>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</si>
  <si>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</si>
  <si>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</si>
  <si>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</si>
  <si>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</si>
  <si>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</si>
  <si>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</si>
  <si>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</si>
  <si>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</si>
  <si>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</si>
  <si>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</si>
  <si>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</si>
  <si>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</si>
  <si>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</si>
  <si>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</si>
  <si>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</si>
  <si>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</si>
  <si>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</si>
  <si>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</si>
  <si>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</si>
  <si>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</si>
  <si>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</si>
  <si>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2.0-12.0</t>
  </si>
  <si>
    <t>1.75-8.0</t>
  </si>
  <si>
    <t>1.75-9.5</t>
  </si>
  <si>
    <t>2.75-10.0</t>
  </si>
  <si>
    <t>4.75-11.5</t>
  </si>
  <si>
    <t>2.75-10.5</t>
  </si>
  <si>
    <t>5.0-13.0</t>
  </si>
  <si>
    <t>4.0-18.0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</si>
  <si>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</si>
  <si>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</si>
  <si>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</si>
  <si>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</si>
  <si>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</si>
  <si>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</si>
  <si>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</si>
  <si>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</si>
  <si>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</si>
  <si>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</si>
  <si>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</si>
  <si>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</si>
  <si>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</si>
  <si>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</si>
  <si>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</si>
  <si>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</si>
  <si>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</si>
  <si>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</si>
  <si>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</si>
  <si>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</si>
  <si>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</si>
  <si>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</si>
  <si>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</si>
  <si>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</si>
  <si>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</si>
  <si>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</si>
  <si>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</si>
  <si>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</si>
  <si>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</si>
  <si>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</si>
  <si>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</si>
  <si>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</si>
  <si>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</si>
  <si>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</si>
  <si>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</si>
  <si>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</si>
  <si>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</si>
  <si>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</si>
  <si>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</si>
  <si>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</si>
  <si>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</si>
  <si>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</si>
  <si>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</si>
  <si>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</si>
  <si>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</si>
  <si>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</si>
  <si>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</si>
  <si>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</si>
  <si>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</si>
  <si>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</si>
  <si>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</si>
  <si>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</si>
  <si>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</si>
  <si>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</si>
  <si>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</si>
  <si>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</si>
  <si>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</si>
  <si>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</si>
  <si>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</si>
  <si>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</si>
  <si>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</si>
  <si>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</si>
  <si>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</si>
  <si>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</si>
  <si>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</si>
  <si>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</si>
  <si>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</si>
  <si>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</si>
  <si>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</si>
  <si>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</si>
  <si>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</si>
  <si>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</si>
  <si>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</si>
  <si>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</si>
  <si>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</si>
  <si>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</si>
  <si>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</si>
  <si>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</si>
  <si>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</si>
  <si>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</si>
  <si>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</si>
  <si>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</si>
  <si>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</si>
  <si>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</si>
  <si>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</si>
  <si>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</si>
  <si>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</si>
  <si>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</si>
  <si>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</si>
  <si>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</si>
  <si>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</si>
  <si>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</si>
  <si>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</si>
  <si>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</si>
  <si>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</si>
  <si>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</si>
  <si>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</si>
  <si>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</si>
  <si>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</si>
  <si>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</si>
  <si>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</si>
  <si>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</si>
  <si>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</si>
  <si>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</si>
  <si>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</si>
  <si>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</si>
  <si>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</si>
  <si>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</si>
  <si>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</si>
  <si>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</si>
  <si>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</si>
  <si>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</si>
  <si>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</si>
  <si>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2004/05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</si>
  <si>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</si>
  <si>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</si>
  <si>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</si>
  <si>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</si>
  <si>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</si>
  <si>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</si>
  <si>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</si>
  <si>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</si>
  <si>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</si>
  <si>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</si>
  <si>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</si>
  <si>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</si>
  <si>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</si>
  <si>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</si>
  <si>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</si>
  <si>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</si>
  <si>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</si>
  <si>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</si>
  <si>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</si>
  <si>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</si>
  <si>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</si>
  <si>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</si>
  <si>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</si>
  <si>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</si>
  <si>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</si>
  <si>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</si>
  <si>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</si>
  <si>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</si>
  <si>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</si>
  <si>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</si>
  <si>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</si>
  <si>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</si>
  <si>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</si>
  <si>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</si>
  <si>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</si>
  <si>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</si>
  <si>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</si>
  <si>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</si>
  <si>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</si>
  <si>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</si>
  <si>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</si>
  <si>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</si>
  <si>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</si>
  <si>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</si>
  <si>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</si>
  <si>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</si>
  <si>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</si>
  <si>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</si>
  <si>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</si>
  <si>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</si>
  <si>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</si>
  <si>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</si>
  <si>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</si>
  <si>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</si>
  <si>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</si>
  <si>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</si>
  <si>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</si>
  <si>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</si>
  <si>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</si>
  <si>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</si>
  <si>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</si>
  <si>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</si>
  <si>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</si>
  <si>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</si>
  <si>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</si>
  <si>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</si>
  <si>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</si>
  <si>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</si>
  <si>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</si>
  <si>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</si>
  <si>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</si>
  <si>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</si>
  <si>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</si>
  <si>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National/Citizen SCs</t>
  </si>
  <si>
    <t>Rs. in million</t>
  </si>
  <si>
    <t>8.0-13.5</t>
  </si>
  <si>
    <t>Number of Listed Shares ('000)</t>
  </si>
  <si>
    <t>8.0-14.0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</si>
  <si>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</si>
  <si>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</si>
  <si>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</si>
  <si>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</si>
  <si>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</si>
  <si>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</si>
  <si>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</si>
  <si>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</si>
  <si>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</si>
  <si>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</si>
  <si>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</si>
  <si>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</si>
  <si>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</si>
  <si>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</si>
  <si>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</si>
  <si>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</si>
  <si>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</si>
  <si>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</si>
  <si>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Standing Liquidity Facility (SLF)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</si>
  <si>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</si>
  <si>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</si>
  <si>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</si>
  <si>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</si>
  <si>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</si>
  <si>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</si>
  <si>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</si>
  <si>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</si>
  <si>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202.5  </t>
  </si>
  <si>
    <t>208.4  </t>
  </si>
  <si>
    <t>183.8  </t>
  </si>
  <si>
    <t>180.1  </t>
  </si>
  <si>
    <t>159.9  </t>
  </si>
  <si>
    <t>214.3  </t>
  </si>
  <si>
    <t>174.2  </t>
  </si>
  <si>
    <t>134.2  </t>
  </si>
  <si>
    <t>80.5  </t>
  </si>
  <si>
    <t>174.5  </t>
  </si>
  <si>
    <t>11.2  </t>
  </si>
  <si>
    <t>11.6  </t>
  </si>
  <si>
    <t>0.6  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</si>
  <si>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</si>
  <si>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</si>
  <si>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</si>
  <si>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</si>
  <si>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r>
      <t>20012/13</t>
    </r>
    <r>
      <rPr>
        <b/>
        <vertAlign val="superscript"/>
        <sz val="9"/>
        <rFont val="Times New Roman"/>
        <family val="1"/>
      </rPr>
      <t>P</t>
    </r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</si>
  <si>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</si>
  <si>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</si>
  <si>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</si>
  <si>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</si>
  <si>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</si>
  <si>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</si>
  <si>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</si>
  <si>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</si>
  <si>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</si>
  <si>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</si>
  <si>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</si>
  <si>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</si>
  <si>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</si>
  <si>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</si>
  <si>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</si>
  <si>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</si>
  <si>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</si>
  <si>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</si>
  <si>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</si>
  <si>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</si>
  <si>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</si>
  <si>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</si>
  <si>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</si>
  <si>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</si>
  <si>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</si>
  <si>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</si>
  <si>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1.1 Gold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</si>
  <si>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</si>
  <si>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</si>
  <si>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</si>
  <si>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</si>
  <si>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</si>
  <si>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</si>
  <si>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</si>
  <si>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</si>
  <si>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</si>
  <si>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</si>
  <si>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</si>
  <si>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</si>
  <si>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</si>
  <si>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</si>
  <si>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</si>
  <si>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</si>
  <si>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</si>
  <si>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</si>
  <si>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</si>
  <si>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</si>
  <si>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</si>
  <si>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</si>
  <si>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</si>
  <si>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</si>
  <si>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</si>
  <si>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</si>
  <si>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</si>
  <si>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</si>
  <si>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</si>
  <si>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</si>
  <si>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</si>
  <si>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</si>
  <si>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</si>
  <si>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</si>
  <si>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</si>
  <si>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</si>
  <si>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</si>
  <si>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</si>
  <si>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</si>
  <si>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</si>
  <si>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</si>
  <si>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</si>
  <si>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</si>
  <si>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</si>
  <si>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</si>
  <si>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</si>
  <si>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</si>
  <si>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</si>
  <si>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</si>
  <si>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</si>
  <si>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</si>
  <si>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</si>
  <si>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</si>
  <si>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</si>
  <si>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</si>
  <si>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</si>
  <si>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</si>
  <si>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</si>
  <si>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</si>
  <si>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</si>
  <si>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</si>
  <si>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</si>
  <si>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</si>
  <si>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</si>
  <si>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</si>
  <si>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</si>
  <si>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</si>
  <si>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</si>
  <si>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</si>
  <si>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</si>
  <si>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</si>
  <si>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</si>
  <si>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</si>
  <si>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</si>
  <si>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</si>
  <si>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</si>
  <si>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</si>
  <si>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</si>
  <si>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</si>
  <si>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</si>
  <si>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</si>
  <si>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</si>
  <si>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</si>
  <si>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</si>
  <si>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</si>
  <si>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</si>
  <si>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</si>
  <si>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</si>
  <si>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</si>
  <si>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</si>
  <si>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</si>
  <si>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</si>
  <si>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</si>
  <si>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</si>
  <si>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</si>
  <si>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</si>
  <si>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</si>
  <si>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</si>
  <si>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</si>
  <si>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</si>
  <si>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</si>
  <si>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</si>
  <si>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</si>
  <si>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</si>
  <si>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</si>
  <si>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</si>
  <si>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</si>
  <si>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</si>
  <si>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</si>
  <si>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</si>
  <si>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</si>
  <si>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</si>
  <si>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</si>
  <si>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</si>
  <si>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</si>
  <si>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</si>
  <si>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</si>
  <si>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</si>
  <si>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</si>
  <si>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</si>
  <si>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</si>
  <si>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</si>
  <si>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</si>
  <si>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</si>
  <si>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</si>
  <si>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</si>
  <si>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</si>
  <si>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</si>
  <si>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</si>
  <si>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</si>
  <si>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</si>
  <si>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</si>
  <si>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</si>
  <si>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</si>
  <si>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</si>
  <si>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</si>
  <si>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</si>
  <si>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</si>
  <si>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</si>
  <si>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</si>
  <si>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</si>
  <si>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</si>
  <si>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</si>
  <si>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</si>
  <si>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</si>
  <si>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</si>
  <si>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</si>
  <si>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</si>
  <si>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</si>
  <si>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</si>
  <si>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</si>
  <si>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</si>
  <si>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</si>
  <si>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</si>
  <si>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</si>
  <si>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</si>
  <si>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</si>
  <si>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</si>
  <si>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</si>
  <si>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</si>
  <si>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</si>
  <si>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</si>
  <si>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</si>
  <si>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</si>
  <si>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</si>
  <si>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</si>
  <si>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</si>
  <si>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</si>
  <si>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</si>
  <si>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</si>
  <si>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Interest Rate = weighted average interest rate.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</si>
  <si>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</si>
  <si>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</si>
  <si>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</si>
  <si>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</si>
  <si>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</si>
  <si>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</si>
  <si>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</si>
  <si>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</si>
  <si>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</si>
  <si>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</si>
  <si>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</si>
  <si>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</si>
  <si>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</si>
  <si>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</si>
  <si>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</si>
  <si>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</si>
  <si>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</si>
  <si>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</si>
  <si>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</si>
  <si>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Interest rate*</t>
  </si>
  <si>
    <t>Interest rate* = weighted average interesr rate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</si>
  <si>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</si>
  <si>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</si>
  <si>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</si>
  <si>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</si>
  <si>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5.0-9.6</t>
  </si>
  <si>
    <t>6.0-10.1</t>
  </si>
  <si>
    <t>C. Interbank Rate of Commercial Banks</t>
  </si>
  <si>
    <t>D. Deposit and Lending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</si>
  <si>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</si>
  <si>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</si>
  <si>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</si>
  <si>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</si>
  <si>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</si>
  <si>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</si>
  <si>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</si>
  <si>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</si>
  <si>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</si>
  <si>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Total Paid-up Value of Listed Shares (Rs. million)</t>
  </si>
  <si>
    <t>Ratio of  Market Capitalization to GDP (in %) †</t>
  </si>
  <si>
    <t>Twelve Months Rolling Standard Deviation of NEPSE Index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</si>
  <si>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</si>
  <si>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</si>
  <si>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</si>
  <si>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</si>
  <si>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Amount (Rs. Million)</t>
  </si>
  <si>
    <t>Approval Date</t>
  </si>
  <si>
    <t xml:space="preserve">      Bright Development Bank Ltd.</t>
  </si>
  <si>
    <t>2069-04-05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</si>
  <si>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</si>
  <si>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</si>
  <si>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</si>
  <si>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</si>
  <si>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</si>
  <si>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</si>
  <si>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>% change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</si>
  <si>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</si>
  <si>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</si>
  <si>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</si>
  <si>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</si>
  <si>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</si>
  <si>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</si>
  <si>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</si>
  <si>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</si>
  <si>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</si>
  <si>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</si>
  <si>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</si>
  <si>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</si>
  <si>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</si>
  <si>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</si>
  <si>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</si>
  <si>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</si>
  <si>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</si>
  <si>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</si>
  <si>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</si>
  <si>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</si>
  <si>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</si>
  <si>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</si>
  <si>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</si>
  <si>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</si>
  <si>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Deventure 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</si>
  <si>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</si>
  <si>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</si>
  <si>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</si>
  <si>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</si>
  <si>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</si>
  <si>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</si>
  <si>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</si>
  <si>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</si>
  <si>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t>Table 33</t>
  </si>
  <si>
    <t>Table 34</t>
  </si>
  <si>
    <t>Table 20</t>
  </si>
  <si>
    <t>Table 21</t>
  </si>
  <si>
    <r>
      <t>Jul</t>
    </r>
    <r>
      <rPr>
        <b/>
        <vertAlign val="super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</t>
    </r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</si>
  <si>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</si>
  <si>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</si>
  <si>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</si>
  <si>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</si>
  <si>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</si>
  <si>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</si>
  <si>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</si>
  <si>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>Deposit Details of Commercial Banks and Financial Institution</t>
  </si>
  <si>
    <t xml:space="preserve"> Table 23</t>
  </si>
  <si>
    <t>Table 24</t>
  </si>
  <si>
    <t>Securities Market Turnover</t>
  </si>
  <si>
    <t>Securities Listed in Nepal Stock Exchange Ltd.</t>
  </si>
  <si>
    <t>Among Others'#</t>
  </si>
  <si>
    <t># Interbank transaction among A &amp; B, A &amp; C, B &amp; B, B &amp; C and C &amp; C class banks and financial institutions.</t>
  </si>
  <si>
    <t>***Base: August24, 2008</t>
  </si>
  <si>
    <t>**  Base: July 16, 2006</t>
  </si>
  <si>
    <t>***Base: August 24, 2008</t>
  </si>
  <si>
    <t>p=provisional</t>
  </si>
  <si>
    <t>Interest rate = Weighted average interest rate</t>
  </si>
  <si>
    <t>R= Revised</t>
  </si>
  <si>
    <t xml:space="preserve">P=Provisional   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</si>
  <si>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0.1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</si>
  <si>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0.0 million</t>
    </r>
  </si>
  <si>
    <t>A. Ordinary Share</t>
  </si>
  <si>
    <t xml:space="preserve">      Kankrebihar Bikas Bank Ltd.</t>
  </si>
  <si>
    <t>2069-05-14</t>
  </si>
  <si>
    <t xml:space="preserve">      Innovative Development Bank Ltd.</t>
  </si>
  <si>
    <t>2069-05-17</t>
  </si>
  <si>
    <t xml:space="preserve">      Reliance Finance Ltd.</t>
  </si>
  <si>
    <t>2069-05-20</t>
  </si>
  <si>
    <t xml:space="preserve">      International Development Bank Ltd.</t>
  </si>
  <si>
    <t>2069-05-24</t>
  </si>
  <si>
    <t>B. Right Share</t>
  </si>
  <si>
    <t>161.9  </t>
  </si>
  <si>
    <t>8.5  </t>
  </si>
  <si>
    <t>194.3  </t>
  </si>
  <si>
    <t>213.6  </t>
  </si>
  <si>
    <t>214.5  </t>
  </si>
  <si>
    <t>0.4  </t>
  </si>
  <si>
    <t>175.6  </t>
  </si>
  <si>
    <t>183.9  </t>
  </si>
  <si>
    <t>188.3  </t>
  </si>
  <si>
    <t>2.4  </t>
  </si>
  <si>
    <t>188.7  </t>
  </si>
  <si>
    <t>214.8  </t>
  </si>
  <si>
    <t>222.7  </t>
  </si>
  <si>
    <t>3.7  </t>
  </si>
  <si>
    <t>293.0  </t>
  </si>
  <si>
    <t>342.7  </t>
  </si>
  <si>
    <t>321.9  </t>
  </si>
  <si>
    <t>193.1  </t>
  </si>
  <si>
    <t>214.6  </t>
  </si>
  <si>
    <t>217.3  </t>
  </si>
  <si>
    <t>186.2  </t>
  </si>
  <si>
    <t>206.1  </t>
  </si>
  <si>
    <t>206.7  </t>
  </si>
  <si>
    <t>157.5  </t>
  </si>
  <si>
    <t>188.1  </t>
  </si>
  <si>
    <t>191.3  </t>
  </si>
  <si>
    <t>10.2  </t>
  </si>
  <si>
    <t>21.5  </t>
  </si>
  <si>
    <t>229.2  </t>
  </si>
  <si>
    <t>244.4  </t>
  </si>
  <si>
    <t>233.7  </t>
  </si>
  <si>
    <t>208.7  </t>
  </si>
  <si>
    <t>220.7  </t>
  </si>
  <si>
    <t>258.8  </t>
  </si>
  <si>
    <t>272.4  </t>
  </si>
  <si>
    <t>5.3  </t>
  </si>
  <si>
    <t>202.0  </t>
  </si>
  <si>
    <t>202.1  </t>
  </si>
  <si>
    <t>-0.2  </t>
  </si>
  <si>
    <t>170.7  </t>
  </si>
  <si>
    <t>191.5  </t>
  </si>
  <si>
    <t>192.3  </t>
  </si>
  <si>
    <t>12.6  </t>
  </si>
  <si>
    <t>12.1  </t>
  </si>
  <si>
    <t>17.9  </t>
  </si>
  <si>
    <t>203.3  </t>
  </si>
  <si>
    <t>227.0  </t>
  </si>
  <si>
    <t>228.1  </t>
  </si>
  <si>
    <t>138.3  </t>
  </si>
  <si>
    <t>154.1  </t>
  </si>
  <si>
    <t>154.8  </t>
  </si>
  <si>
    <t>15.1  </t>
  </si>
  <si>
    <t>156.1  </t>
  </si>
  <si>
    <t>154.5  </t>
  </si>
  <si>
    <t>176.1  </t>
  </si>
  <si>
    <t>177.1  </t>
  </si>
  <si>
    <t>131.9  </t>
  </si>
  <si>
    <t>170.6  </t>
  </si>
  <si>
    <t>171.9  </t>
  </si>
  <si>
    <t>124.7  </t>
  </si>
  <si>
    <t>137.8  </t>
  </si>
  <si>
    <t>6.7  </t>
  </si>
  <si>
    <t>10.6  </t>
  </si>
  <si>
    <t>128.7  </t>
  </si>
  <si>
    <t>141.3  </t>
  </si>
  <si>
    <t>155.2  </t>
  </si>
  <si>
    <t>165.9  </t>
  </si>
  <si>
    <t>185.6  </t>
  </si>
  <si>
    <t>49.67  </t>
  </si>
  <si>
    <t>197.1  </t>
  </si>
  <si>
    <t>217.2  </t>
  </si>
  <si>
    <t>220.6  </t>
  </si>
  <si>
    <t>2.8  </t>
  </si>
  <si>
    <t>50.33  </t>
  </si>
  <si>
    <t>140.9  </t>
  </si>
  <si>
    <t>156.5  </t>
  </si>
  <si>
    <t>157.2  </t>
  </si>
  <si>
    <t>157.0  </t>
  </si>
  <si>
    <t>174.6  </t>
  </si>
  <si>
    <t>0.7  </t>
  </si>
  <si>
    <t>44.49  </t>
  </si>
  <si>
    <t>186.5  </t>
  </si>
  <si>
    <t>189.2  </t>
  </si>
  <si>
    <t>209.4  </t>
  </si>
  <si>
    <t>-0.4  </t>
  </si>
  <si>
    <t>55.51  </t>
  </si>
  <si>
    <t>135.4  </t>
  </si>
  <si>
    <t>150.8  </t>
  </si>
  <si>
    <t>165.4  </t>
  </si>
  <si>
    <t>182.4  </t>
  </si>
  <si>
    <t>182.8  </t>
  </si>
  <si>
    <t>10.5  </t>
  </si>
  <si>
    <t>47.26  </t>
  </si>
  <si>
    <t>174.3  </t>
  </si>
  <si>
    <t>199.7  </t>
  </si>
  <si>
    <t>216.3  </t>
  </si>
  <si>
    <t>216.9  </t>
  </si>
  <si>
    <t>52.74  </t>
  </si>
  <si>
    <t>139.9  </t>
  </si>
  <si>
    <t>156.7  </t>
  </si>
  <si>
    <t>7.9  </t>
  </si>
  <si>
    <t>Aug/Sep</t>
  </si>
  <si>
    <t>Aug./Sep.</t>
  </si>
  <si>
    <t>Jul./Aug.</t>
  </si>
  <si>
    <t>(Rs in million)</t>
  </si>
  <si>
    <t>99.77  </t>
  </si>
  <si>
    <t>150.2  </t>
  </si>
  <si>
    <t>163.6  </t>
  </si>
  <si>
    <t>180.8  </t>
  </si>
  <si>
    <t>46.58  </t>
  </si>
  <si>
    <t>179.5  </t>
  </si>
  <si>
    <t>196.8  </t>
  </si>
  <si>
    <t>9.6  </t>
  </si>
  <si>
    <t>9.1  </t>
  </si>
  <si>
    <t>175.3  </t>
  </si>
  <si>
    <t>178.4  </t>
  </si>
  <si>
    <t>187.9  </t>
  </si>
  <si>
    <t>1.8  </t>
  </si>
  <si>
    <t>194.5  </t>
  </si>
  <si>
    <t>189.1  </t>
  </si>
  <si>
    <t>220.3  </t>
  </si>
  <si>
    <t>-2.8  </t>
  </si>
  <si>
    <t>16.5  </t>
  </si>
  <si>
    <t>-1.1  </t>
  </si>
  <si>
    <t>5.50  </t>
  </si>
  <si>
    <t>219.4  </t>
  </si>
  <si>
    <t>312.7  </t>
  </si>
  <si>
    <t>330.8  </t>
  </si>
  <si>
    <t>42.5  </t>
  </si>
  <si>
    <t>5.8  </t>
  </si>
  <si>
    <t>185.3  </t>
  </si>
  <si>
    <t>193.4  </t>
  </si>
  <si>
    <t>219.1  </t>
  </si>
  <si>
    <t>4.4  </t>
  </si>
  <si>
    <t>13.3  </t>
  </si>
  <si>
    <t>165.3  </t>
  </si>
  <si>
    <t>186.7  </t>
  </si>
  <si>
    <t>12.9  </t>
  </si>
  <si>
    <t>157.7  </t>
  </si>
  <si>
    <t>22.0  </t>
  </si>
  <si>
    <t>2.14  </t>
  </si>
  <si>
    <t>167.7  </t>
  </si>
  <si>
    <t>218.3  </t>
  </si>
  <si>
    <t>222.3  </t>
  </si>
  <si>
    <t>30.2  </t>
  </si>
  <si>
    <t>-4.7  </t>
  </si>
  <si>
    <t>-4.9  </t>
  </si>
  <si>
    <t>207.4  </t>
  </si>
  <si>
    <t>224.2  </t>
  </si>
  <si>
    <t>220.9  </t>
  </si>
  <si>
    <t>201.0  </t>
  </si>
  <si>
    <t>202.4  </t>
  </si>
  <si>
    <t>-9.0  </t>
  </si>
  <si>
    <t>-0.5  </t>
  </si>
  <si>
    <t>167.3  </t>
  </si>
  <si>
    <t>194.1  </t>
  </si>
  <si>
    <t>4.2  </t>
  </si>
  <si>
    <t>0.9  </t>
  </si>
  <si>
    <t>183.5  </t>
  </si>
  <si>
    <t>205.4  </t>
  </si>
  <si>
    <t>230.8  </t>
  </si>
  <si>
    <t>12.4  </t>
  </si>
  <si>
    <t>1.2  </t>
  </si>
  <si>
    <t>128.9  </t>
  </si>
  <si>
    <t>139.4  </t>
  </si>
  <si>
    <t>155.9  </t>
  </si>
  <si>
    <t>8.2  </t>
  </si>
  <si>
    <t>11.8  </t>
  </si>
  <si>
    <t>135.9  </t>
  </si>
  <si>
    <t>178.5  </t>
  </si>
  <si>
    <t>15.4  </t>
  </si>
  <si>
    <t>3.6  </t>
  </si>
  <si>
    <t>13.9  </t>
  </si>
  <si>
    <t>131.8  </t>
  </si>
  <si>
    <t>138.7  </t>
  </si>
  <si>
    <t>5.2  </t>
  </si>
  <si>
    <t>138.6  </t>
  </si>
  <si>
    <t>156.4  </t>
  </si>
  <si>
    <t>179.9  </t>
  </si>
  <si>
    <t>15.0  </t>
  </si>
  <si>
    <t>121.0  </t>
  </si>
  <si>
    <t>125.5  </t>
  </si>
  <si>
    <t>135.7  </t>
  </si>
  <si>
    <t>149.4  </t>
  </si>
  <si>
    <t>172.0  </t>
  </si>
  <si>
    <t>90.5  </t>
  </si>
  <si>
    <t>82.6  </t>
  </si>
  <si>
    <t>80.3  </t>
  </si>
  <si>
    <t>-8.8  </t>
  </si>
  <si>
    <t>-1.5  </t>
  </si>
  <si>
    <t>-2.7  </t>
  </si>
  <si>
    <t>117.3  </t>
  </si>
  <si>
    <t>138.2  </t>
  </si>
  <si>
    <t>141.5  </t>
  </si>
  <si>
    <t>10.0  </t>
  </si>
  <si>
    <t>10.7  </t>
  </si>
  <si>
    <t>0.9 </t>
  </si>
  <si>
    <t>158.4  </t>
  </si>
  <si>
    <t>170.3  </t>
  </si>
  <si>
    <t>186.9  </t>
  </si>
  <si>
    <t>2.6  </t>
  </si>
  <si>
    <t>9.7  </t>
  </si>
  <si>
    <t>205.8  </t>
  </si>
  <si>
    <t>222.9  </t>
  </si>
  <si>
    <t>8.3  </t>
  </si>
  <si>
    <t>135.3  </t>
  </si>
  <si>
    <t>157.9  </t>
  </si>
  <si>
    <t>10.9  </t>
  </si>
  <si>
    <t>144.4  </t>
  </si>
  <si>
    <t>157.8  </t>
  </si>
  <si>
    <t>174.8  </t>
  </si>
  <si>
    <t>9.3  </t>
  </si>
  <si>
    <t>10.8  </t>
  </si>
  <si>
    <t>176.2  </t>
  </si>
  <si>
    <t>190.0  </t>
  </si>
  <si>
    <t>208.0  </t>
  </si>
  <si>
    <t>9.4  </t>
  </si>
  <si>
    <t>123.7  </t>
  </si>
  <si>
    <t>136.3  </t>
  </si>
  <si>
    <t>152.7  </t>
  </si>
  <si>
    <t>150.4  </t>
  </si>
  <si>
    <t>11.1  </t>
  </si>
  <si>
    <t>176.9  </t>
  </si>
  <si>
    <t>197.5  </t>
  </si>
  <si>
    <t>216.6  </t>
  </si>
  <si>
    <t>130.2  </t>
  </si>
  <si>
    <t>158.7  </t>
  </si>
  <si>
    <t>12.3  </t>
  </si>
  <si>
    <t>Sep/Oct</t>
  </si>
  <si>
    <t>Mid-October 2011</t>
  </si>
  <si>
    <t>Sep./Oct.</t>
  </si>
  <si>
    <t>Mid-October 2012</t>
  </si>
  <si>
    <t>Three Months</t>
  </si>
  <si>
    <t xml:space="preserve"> +     Based on data reported by 8 offices of NRB, 65 out of total 65 branches of Rastriya Banijya Bank Limited, 35 out of total 44 branches of Nepal Bank Limited, 5 branches of Everest Bank Limited and 1-1 branch each from Nepal Bangladesh Bank Limited and Global Bank Limited conducting government transactions.</t>
  </si>
  <si>
    <t>Mid-Oct</t>
  </si>
  <si>
    <t>Oct-Jul</t>
  </si>
  <si>
    <t>Mid-October</t>
  </si>
  <si>
    <t>2069-06-14</t>
  </si>
  <si>
    <t>(Mid-September to Mid-October)</t>
  </si>
  <si>
    <t xml:space="preserve">Oct </t>
  </si>
  <si>
    <t>Oct (e)</t>
  </si>
  <si>
    <t xml:space="preserve">Changes during the three months </t>
  </si>
  <si>
    <t xml:space="preserve"> 1/ Adjusting the exchange valuation gain of  Rs. 13918.7 million</t>
  </si>
  <si>
    <t xml:space="preserve"> 2/ Adjusting the exchange valuation loss of Rs. -8963.35 million.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</si>
  <si>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13866.5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</si>
  <si>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Rs. -9044.0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</si>
  <si>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52.2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</si>
  <si>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80.6 million</t>
    </r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</si>
  <si>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52.2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</si>
  <si>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Rs.80.5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</si>
  <si>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0.1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</si>
  <si>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-0.1 million</t>
    </r>
  </si>
  <si>
    <t>Oct  (e)</t>
  </si>
  <si>
    <t xml:space="preserve">Changes during the three month </t>
  </si>
  <si>
    <t>Changes during the three months</t>
  </si>
  <si>
    <r>
      <t>Oct</t>
    </r>
    <r>
      <rPr>
        <b/>
        <vertAlign val="superscript"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 </t>
    </r>
  </si>
  <si>
    <t>Three  Months</t>
  </si>
  <si>
    <t>during three months</t>
  </si>
  <si>
    <t>Mid-Jul To Mid-Oct</t>
  </si>
  <si>
    <t>Oct-Oct</t>
  </si>
  <si>
    <t>Percent change</t>
  </si>
  <si>
    <t>(Based on the Three Months' Data of FY 2012/13)</t>
  </si>
  <si>
    <t>Imports from India against Payment in US Dollar</t>
  </si>
  <si>
    <t>†    The ratio for 2012 is calculated on the basis of GDP for 2011/12.</t>
  </si>
  <si>
    <t xml:space="preserve"> (Mid-July to Mid-October)</t>
  </si>
  <si>
    <t xml:space="preserve">     Civic Development Bank Ltd.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</si>
</sst>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</numFmts>
  <fonts count="7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6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59" applyFont="1">
      <alignment/>
      <protection/>
    </xf>
    <xf numFmtId="165" fontId="1" fillId="0" borderId="0" xfId="59" applyFont="1" applyBorder="1" applyAlignment="1" quotePrefix="1">
      <alignment horizontal="center"/>
      <protection/>
    </xf>
    <xf numFmtId="165" fontId="2" fillId="0" borderId="10" xfId="59" applyNumberFormat="1" applyFont="1" applyBorder="1" applyAlignment="1" applyProtection="1">
      <alignment horizontal="centerContinuous"/>
      <protection/>
    </xf>
    <xf numFmtId="165" fontId="2" fillId="0" borderId="11" xfId="59" applyFont="1" applyBorder="1" applyAlignment="1">
      <alignment horizontal="centerContinuous"/>
      <protection/>
    </xf>
    <xf numFmtId="165" fontId="2" fillId="0" borderId="12" xfId="59" applyNumberFormat="1" applyFont="1" applyBorder="1" applyAlignment="1" applyProtection="1">
      <alignment horizontal="center"/>
      <protection/>
    </xf>
    <xf numFmtId="165" fontId="2" fillId="0" borderId="0" xfId="59" applyNumberFormat="1" applyFont="1" applyAlignment="1" applyProtection="1">
      <alignment horizontal="left"/>
      <protection/>
    </xf>
    <xf numFmtId="164" fontId="2" fillId="0" borderId="0" xfId="5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5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63" applyFont="1">
      <alignment/>
      <protection/>
    </xf>
    <xf numFmtId="165" fontId="2" fillId="0" borderId="0" xfId="5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" fillId="0" borderId="15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6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64" applyFont="1">
      <alignment/>
      <protection/>
    </xf>
    <xf numFmtId="164" fontId="1" fillId="0" borderId="17" xfId="64" applyNumberFormat="1" applyFont="1" applyBorder="1">
      <alignment/>
      <protection/>
    </xf>
    <xf numFmtId="164" fontId="1" fillId="0" borderId="13" xfId="64" applyNumberFormat="1" applyFont="1" applyBorder="1">
      <alignment/>
      <protection/>
    </xf>
    <xf numFmtId="164" fontId="1" fillId="0" borderId="18" xfId="64" applyNumberFormat="1" applyFont="1" applyBorder="1">
      <alignment/>
      <protection/>
    </xf>
    <xf numFmtId="164" fontId="2" fillId="0" borderId="17" xfId="64" applyNumberFormat="1" applyFont="1" applyBorder="1">
      <alignment/>
      <protection/>
    </xf>
    <xf numFmtId="164" fontId="2" fillId="0" borderId="13" xfId="64" applyNumberFormat="1" applyFont="1" applyBorder="1">
      <alignment/>
      <protection/>
    </xf>
    <xf numFmtId="164" fontId="2" fillId="0" borderId="18" xfId="64" applyNumberFormat="1" applyFont="1" applyBorder="1">
      <alignment/>
      <protection/>
    </xf>
    <xf numFmtId="164" fontId="2" fillId="0" borderId="19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164" fontId="2" fillId="0" borderId="20" xfId="64" applyNumberFormat="1" applyFont="1" applyBorder="1">
      <alignment/>
      <protection/>
    </xf>
    <xf numFmtId="0" fontId="2" fillId="0" borderId="0" xfId="64" applyFont="1" applyAlignment="1">
      <alignment horizontal="right"/>
      <protection/>
    </xf>
    <xf numFmtId="164" fontId="2" fillId="0" borderId="21" xfId="64" applyNumberFormat="1" applyFont="1" applyBorder="1">
      <alignment/>
      <protection/>
    </xf>
    <xf numFmtId="164" fontId="2" fillId="0" borderId="12" xfId="64" applyNumberFormat="1" applyFont="1" applyBorder="1">
      <alignment/>
      <protection/>
    </xf>
    <xf numFmtId="164" fontId="2" fillId="0" borderId="1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7" xfId="64" applyFont="1" applyBorder="1">
      <alignment/>
      <protection/>
    </xf>
    <xf numFmtId="164" fontId="2" fillId="0" borderId="16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167" fontId="1" fillId="33" borderId="13" xfId="0" applyNumberFormat="1" applyFont="1" applyFill="1" applyBorder="1" applyAlignment="1" quotePrefix="1">
      <alignment horizontal="center"/>
    </xf>
    <xf numFmtId="167" fontId="1" fillId="33" borderId="22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/>
    </xf>
    <xf numFmtId="0" fontId="3" fillId="0" borderId="14" xfId="0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0" fontId="2" fillId="0" borderId="14" xfId="0" applyFont="1" applyBorder="1" applyAlignment="1" quotePrefix="1">
      <alignment horizontal="left"/>
    </xf>
    <xf numFmtId="164" fontId="2" fillId="0" borderId="21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2" fillId="0" borderId="20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1" fillId="33" borderId="22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5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6" xfId="0" applyFont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59" applyFont="1" applyFill="1">
      <alignment/>
      <protection/>
    </xf>
    <xf numFmtId="0" fontId="7" fillId="0" borderId="27" xfId="0" applyFont="1" applyBorder="1" applyAlignment="1" applyProtection="1">
      <alignment horizontal="left" vertical="center"/>
      <protection/>
    </xf>
    <xf numFmtId="164" fontId="2" fillId="0" borderId="2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43" fontId="2" fillId="0" borderId="25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8" xfId="0" applyFont="1" applyFill="1" applyBorder="1" applyAlignment="1">
      <alignment horizontal="center" vertical="center"/>
    </xf>
    <xf numFmtId="1" fontId="1" fillId="0" borderId="27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/>
      <protection locked="0"/>
    </xf>
    <xf numFmtId="1" fontId="12" fillId="0" borderId="27" xfId="0" applyNumberFormat="1" applyFont="1" applyBorder="1" applyAlignment="1" applyProtection="1">
      <alignment/>
      <protection locked="0"/>
    </xf>
    <xf numFmtId="164" fontId="2" fillId="0" borderId="29" xfId="0" applyNumberFormat="1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0" borderId="3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31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1" fillId="33" borderId="2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164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0" borderId="38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41" xfId="0" applyFont="1" applyBorder="1" applyAlignment="1">
      <alignment/>
    </xf>
    <xf numFmtId="164" fontId="2" fillId="0" borderId="23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164" fontId="2" fillId="0" borderId="40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164" fontId="1" fillId="0" borderId="15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6" fontId="13" fillId="0" borderId="48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/>
    </xf>
    <xf numFmtId="177" fontId="1" fillId="0" borderId="48" xfId="0" applyNumberFormat="1" applyFont="1" applyFill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1" fillId="0" borderId="30" xfId="0" applyNumberFormat="1" applyFont="1" applyFill="1" applyBorder="1" applyAlignment="1">
      <alignment horizontal="center" vertical="center"/>
    </xf>
    <xf numFmtId="176" fontId="1" fillId="0" borderId="4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177" fontId="1" fillId="0" borderId="51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168" fontId="2" fillId="0" borderId="14" xfId="42" applyNumberFormat="1" applyFont="1" applyBorder="1" applyAlignment="1">
      <alignment horizontal="right" vertical="center"/>
    </xf>
    <xf numFmtId="168" fontId="2" fillId="0" borderId="47" xfId="42" applyNumberFormat="1" applyFont="1" applyBorder="1" applyAlignment="1">
      <alignment horizontal="right" vertical="center"/>
    </xf>
    <xf numFmtId="168" fontId="2" fillId="0" borderId="14" xfId="42" applyNumberFormat="1" applyFont="1" applyFill="1" applyBorder="1" applyAlignment="1">
      <alignment horizontal="right" vertical="center"/>
    </xf>
    <xf numFmtId="43" fontId="2" fillId="0" borderId="22" xfId="42" applyNumberFormat="1" applyFont="1" applyFill="1" applyBorder="1" applyAlignment="1">
      <alignment horizontal="right" vertical="center"/>
    </xf>
    <xf numFmtId="168" fontId="2" fillId="0" borderId="47" xfId="42" applyNumberFormat="1" applyFont="1" applyFill="1" applyBorder="1" applyAlignment="1">
      <alignment horizontal="right" vertical="center"/>
    </xf>
    <xf numFmtId="43" fontId="2" fillId="0" borderId="22" xfId="42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168" fontId="2" fillId="0" borderId="52" xfId="42" applyNumberFormat="1" applyFont="1" applyFill="1" applyBorder="1" applyAlignment="1">
      <alignment horizontal="right" vertical="center"/>
    </xf>
    <xf numFmtId="168" fontId="1" fillId="0" borderId="49" xfId="42" applyNumberFormat="1" applyFont="1" applyFill="1" applyBorder="1" applyAlignment="1">
      <alignment horizontal="right" vertical="center"/>
    </xf>
    <xf numFmtId="168" fontId="1" fillId="0" borderId="50" xfId="42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53" xfId="0" applyNumberFormat="1" applyFont="1" applyFill="1" applyBorder="1" applyAlignment="1">
      <alignment/>
    </xf>
    <xf numFmtId="177" fontId="1" fillId="0" borderId="30" xfId="0" applyNumberFormat="1" applyFont="1" applyFill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4" xfId="42" applyNumberFormat="1" applyFont="1" applyFill="1" applyBorder="1" applyAlignment="1">
      <alignment/>
    </xf>
    <xf numFmtId="43" fontId="2" fillId="0" borderId="34" xfId="42" applyNumberFormat="1" applyFont="1" applyFill="1" applyBorder="1" applyAlignment="1">
      <alignment/>
    </xf>
    <xf numFmtId="43" fontId="2" fillId="0" borderId="34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4" xfId="42" applyNumberFormat="1" applyFont="1" applyFill="1" applyBorder="1" applyAlignment="1">
      <alignment horizontal="right"/>
    </xf>
    <xf numFmtId="0" fontId="2" fillId="0" borderId="44" xfId="0" applyFont="1" applyBorder="1" applyAlignment="1">
      <alignment/>
    </xf>
    <xf numFmtId="43" fontId="2" fillId="0" borderId="53" xfId="42" applyNumberFormat="1" applyFont="1" applyFill="1" applyBorder="1" applyAlignment="1">
      <alignment/>
    </xf>
    <xf numFmtId="43" fontId="13" fillId="0" borderId="29" xfId="42" applyNumberFormat="1" applyFont="1" applyFill="1" applyBorder="1" applyAlignment="1">
      <alignment horizontal="center" vertical="center"/>
    </xf>
    <xf numFmtId="43" fontId="13" fillId="0" borderId="39" xfId="42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/>
    </xf>
    <xf numFmtId="164" fontId="2" fillId="0" borderId="15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164" fontId="2" fillId="0" borderId="30" xfId="0" applyNumberFormat="1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indent="1"/>
    </xf>
    <xf numFmtId="43" fontId="2" fillId="0" borderId="34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4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4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64" applyNumberFormat="1" applyFont="1">
      <alignment/>
      <protection/>
    </xf>
    <xf numFmtId="0" fontId="2" fillId="0" borderId="13" xfId="64" applyFont="1" applyBorder="1">
      <alignment/>
      <protection/>
    </xf>
    <xf numFmtId="164" fontId="2" fillId="0" borderId="0" xfId="64" applyNumberFormat="1" applyFont="1" applyAlignment="1">
      <alignment horizontal="right"/>
      <protection/>
    </xf>
    <xf numFmtId="0" fontId="1" fillId="33" borderId="53" xfId="64" applyFont="1" applyFill="1" applyBorder="1" applyAlignment="1" applyProtection="1">
      <alignment horizontal="center"/>
      <protection/>
    </xf>
    <xf numFmtId="0" fontId="2" fillId="0" borderId="34" xfId="64" applyFont="1" applyBorder="1">
      <alignment/>
      <protection/>
    </xf>
    <xf numFmtId="164" fontId="1" fillId="0" borderId="34" xfId="64" applyNumberFormat="1" applyFont="1" applyBorder="1">
      <alignment/>
      <protection/>
    </xf>
    <xf numFmtId="164" fontId="2" fillId="0" borderId="34" xfId="64" applyNumberFormat="1" applyFont="1" applyBorder="1">
      <alignment/>
      <protection/>
    </xf>
    <xf numFmtId="164" fontId="2" fillId="0" borderId="53" xfId="64" applyNumberFormat="1" applyFont="1" applyBorder="1">
      <alignment/>
      <protection/>
    </xf>
    <xf numFmtId="164" fontId="2" fillId="0" borderId="29" xfId="64" applyNumberFormat="1" applyFont="1" applyBorder="1">
      <alignment/>
      <protection/>
    </xf>
    <xf numFmtId="164" fontId="2" fillId="0" borderId="39" xfId="64" applyNumberFormat="1" applyFont="1" applyBorder="1">
      <alignment/>
      <protection/>
    </xf>
    <xf numFmtId="0" fontId="2" fillId="0" borderId="45" xfId="64" applyFont="1" applyBorder="1">
      <alignment/>
      <protection/>
    </xf>
    <xf numFmtId="0" fontId="1" fillId="0" borderId="45" xfId="64" applyFont="1" applyBorder="1" applyAlignment="1" applyProtection="1">
      <alignment horizontal="left"/>
      <protection/>
    </xf>
    <xf numFmtId="0" fontId="2" fillId="0" borderId="45" xfId="64" applyFont="1" applyBorder="1" applyAlignment="1" applyProtection="1">
      <alignment horizontal="left"/>
      <protection/>
    </xf>
    <xf numFmtId="0" fontId="2" fillId="0" borderId="44" xfId="64" applyFont="1" applyBorder="1" applyAlignment="1" applyProtection="1">
      <alignment horizontal="left"/>
      <protection/>
    </xf>
    <xf numFmtId="0" fontId="2" fillId="0" borderId="55" xfId="64" applyFont="1" applyBorder="1" applyAlignment="1" applyProtection="1">
      <alignment horizontal="left"/>
      <protection/>
    </xf>
    <xf numFmtId="0" fontId="1" fillId="33" borderId="12" xfId="64" applyFont="1" applyFill="1" applyBorder="1" applyAlignment="1" applyProtection="1">
      <alignment horizontal="center"/>
      <protection/>
    </xf>
    <xf numFmtId="0" fontId="2" fillId="0" borderId="14" xfId="64" applyFont="1" applyBorder="1">
      <alignment/>
      <protection/>
    </xf>
    <xf numFmtId="164" fontId="1" fillId="0" borderId="14" xfId="64" applyNumberFormat="1" applyFont="1" applyBorder="1">
      <alignment/>
      <protection/>
    </xf>
    <xf numFmtId="164" fontId="2" fillId="0" borderId="14" xfId="64" applyNumberFormat="1" applyFont="1" applyBorder="1">
      <alignment/>
      <protection/>
    </xf>
    <xf numFmtId="164" fontId="2" fillId="0" borderId="41" xfId="64" applyNumberFormat="1" applyFont="1" applyBorder="1">
      <alignment/>
      <protection/>
    </xf>
    <xf numFmtId="0" fontId="2" fillId="0" borderId="18" xfId="64" applyFont="1" applyBorder="1">
      <alignment/>
      <protection/>
    </xf>
    <xf numFmtId="164" fontId="2" fillId="0" borderId="56" xfId="64" applyNumberFormat="1" applyFont="1" applyBorder="1">
      <alignment/>
      <protection/>
    </xf>
    <xf numFmtId="164" fontId="2" fillId="0" borderId="57" xfId="64" applyNumberFormat="1" applyFont="1" applyBorder="1">
      <alignment/>
      <protection/>
    </xf>
    <xf numFmtId="166" fontId="13" fillId="33" borderId="16" xfId="65" applyFont="1" applyFill="1" applyBorder="1" applyAlignment="1">
      <alignment horizontal="center"/>
      <protection/>
    </xf>
    <xf numFmtId="49" fontId="13" fillId="33" borderId="16" xfId="65" applyNumberFormat="1" applyFont="1" applyFill="1" applyBorder="1" applyAlignment="1">
      <alignment horizontal="center"/>
      <protection/>
    </xf>
    <xf numFmtId="166" fontId="13" fillId="0" borderId="13" xfId="65" applyFont="1" applyBorder="1">
      <alignment/>
      <protection/>
    </xf>
    <xf numFmtId="166" fontId="13" fillId="0" borderId="13" xfId="65" applyFont="1" applyBorder="1" applyAlignment="1" quotePrefix="1">
      <alignment horizontal="right"/>
      <protection/>
    </xf>
    <xf numFmtId="166" fontId="7" fillId="0" borderId="13" xfId="65" applyFont="1" applyBorder="1">
      <alignment/>
      <protection/>
    </xf>
    <xf numFmtId="166" fontId="7" fillId="0" borderId="13" xfId="65" applyFont="1" applyBorder="1" applyAlignment="1">
      <alignment horizontal="right"/>
      <protection/>
    </xf>
    <xf numFmtId="166" fontId="13" fillId="33" borderId="40" xfId="65" applyFont="1" applyFill="1" applyBorder="1" applyAlignment="1">
      <alignment horizontal="center"/>
      <protection/>
    </xf>
    <xf numFmtId="49" fontId="13" fillId="33" borderId="53" xfId="65" applyNumberFormat="1" applyFont="1" applyFill="1" applyBorder="1" applyAlignment="1">
      <alignment horizontal="center"/>
      <protection/>
    </xf>
    <xf numFmtId="166" fontId="7" fillId="0" borderId="27" xfId="65" applyFont="1" applyBorder="1" applyAlignment="1">
      <alignment horizontal="center"/>
      <protection/>
    </xf>
    <xf numFmtId="166" fontId="13" fillId="0" borderId="34" xfId="65" applyFont="1" applyBorder="1" applyAlignment="1" quotePrefix="1">
      <alignment horizontal="right"/>
      <protection/>
    </xf>
    <xf numFmtId="167" fontId="7" fillId="0" borderId="27" xfId="65" applyNumberFormat="1" applyFont="1" applyBorder="1" applyAlignment="1">
      <alignment horizontal="left"/>
      <protection/>
    </xf>
    <xf numFmtId="166" fontId="7" fillId="0" borderId="34" xfId="65" applyFont="1" applyBorder="1" applyAlignment="1">
      <alignment horizontal="right"/>
      <protection/>
    </xf>
    <xf numFmtId="166" fontId="7" fillId="0" borderId="0" xfId="65" applyFont="1" applyBorder="1">
      <alignment/>
      <protection/>
    </xf>
    <xf numFmtId="166" fontId="13" fillId="0" borderId="0" xfId="65" applyFont="1" applyBorder="1">
      <alignment/>
      <protection/>
    </xf>
    <xf numFmtId="166" fontId="13" fillId="0" borderId="0" xfId="65" applyFont="1" applyBorder="1" applyAlignment="1">
      <alignment horizontal="right"/>
      <protection/>
    </xf>
    <xf numFmtId="166" fontId="7" fillId="0" borderId="0" xfId="65" applyFont="1" applyBorder="1" applyAlignment="1">
      <alignment horizontal="right"/>
      <protection/>
    </xf>
    <xf numFmtId="166" fontId="13" fillId="0" borderId="0" xfId="65" applyFont="1" applyBorder="1" applyAlignment="1" quotePrefix="1">
      <alignment horizontal="right"/>
      <protection/>
    </xf>
    <xf numFmtId="167" fontId="13" fillId="0" borderId="46" xfId="65" applyNumberFormat="1" applyFont="1" applyBorder="1" applyAlignment="1">
      <alignment horizontal="left"/>
      <protection/>
    </xf>
    <xf numFmtId="166" fontId="13" fillId="0" borderId="29" xfId="65" applyFont="1" applyBorder="1">
      <alignment/>
      <protection/>
    </xf>
    <xf numFmtId="166" fontId="13" fillId="0" borderId="29" xfId="65" applyFont="1" applyBorder="1" applyAlignment="1">
      <alignment horizontal="right"/>
      <protection/>
    </xf>
    <xf numFmtId="166" fontId="13" fillId="33" borderId="27" xfId="65" applyFont="1" applyFill="1" applyBorder="1" applyAlignment="1">
      <alignment horizontal="center"/>
      <protection/>
    </xf>
    <xf numFmtId="166" fontId="13" fillId="33" borderId="13" xfId="65" applyFont="1" applyFill="1" applyBorder="1">
      <alignment/>
      <protection/>
    </xf>
    <xf numFmtId="166" fontId="1" fillId="33" borderId="31" xfId="65" applyFont="1" applyFill="1" applyBorder="1">
      <alignment/>
      <protection/>
    </xf>
    <xf numFmtId="166" fontId="1" fillId="33" borderId="28" xfId="65" applyFont="1" applyFill="1" applyBorder="1">
      <alignment/>
      <protection/>
    </xf>
    <xf numFmtId="166" fontId="1" fillId="33" borderId="40" xfId="65" applyFont="1" applyFill="1" applyBorder="1" applyAlignment="1">
      <alignment horizontal="center"/>
      <protection/>
    </xf>
    <xf numFmtId="166" fontId="1" fillId="33" borderId="16" xfId="65" applyFont="1" applyFill="1" applyBorder="1" applyAlignment="1">
      <alignment horizontal="center"/>
      <protection/>
    </xf>
    <xf numFmtId="166" fontId="1" fillId="33" borderId="16" xfId="65" applyFont="1" applyFill="1" applyBorder="1" applyAlignment="1" quotePrefix="1">
      <alignment horizontal="center"/>
      <protection/>
    </xf>
    <xf numFmtId="166" fontId="1" fillId="33" borderId="53" xfId="65" applyFont="1" applyFill="1" applyBorder="1" applyAlignment="1" quotePrefix="1">
      <alignment horizontal="center"/>
      <protection/>
    </xf>
    <xf numFmtId="166" fontId="2" fillId="0" borderId="27" xfId="65" applyFont="1" applyBorder="1">
      <alignment/>
      <protection/>
    </xf>
    <xf numFmtId="166" fontId="1" fillId="0" borderId="13" xfId="65" applyFont="1" applyBorder="1">
      <alignment/>
      <protection/>
    </xf>
    <xf numFmtId="166" fontId="1" fillId="0" borderId="13" xfId="65" applyFont="1" applyBorder="1" applyAlignment="1" quotePrefix="1">
      <alignment horizontal="right"/>
      <protection/>
    </xf>
    <xf numFmtId="166" fontId="1" fillId="0" borderId="34" xfId="65" applyFont="1" applyBorder="1" applyAlignment="1" quotePrefix="1">
      <alignment horizontal="right"/>
      <protection/>
    </xf>
    <xf numFmtId="167" fontId="2" fillId="0" borderId="27" xfId="65" applyNumberFormat="1" applyFont="1" applyBorder="1" applyAlignment="1">
      <alignment horizontal="left"/>
      <protection/>
    </xf>
    <xf numFmtId="166" fontId="2" fillId="0" borderId="13" xfId="65" applyFont="1" applyBorder="1">
      <alignment/>
      <protection/>
    </xf>
    <xf numFmtId="166" fontId="2" fillId="0" borderId="13" xfId="65" applyFont="1" applyBorder="1" applyAlignment="1">
      <alignment horizontal="right"/>
      <protection/>
    </xf>
    <xf numFmtId="166" fontId="2" fillId="0" borderId="34" xfId="65" applyFont="1" applyBorder="1" applyAlignment="1">
      <alignment horizontal="right"/>
      <protection/>
    </xf>
    <xf numFmtId="166" fontId="1" fillId="0" borderId="13" xfId="65" applyFont="1" applyBorder="1" applyAlignment="1">
      <alignment horizontal="right"/>
      <protection/>
    </xf>
    <xf numFmtId="166" fontId="2" fillId="0" borderId="46" xfId="65" applyFont="1" applyBorder="1">
      <alignment/>
      <protection/>
    </xf>
    <xf numFmtId="166" fontId="1" fillId="0" borderId="29" xfId="65" applyFont="1" applyBorder="1">
      <alignment/>
      <protection/>
    </xf>
    <xf numFmtId="166" fontId="1" fillId="0" borderId="29" xfId="65" applyFont="1" applyBorder="1" applyAlignment="1">
      <alignment horizontal="right"/>
      <protection/>
    </xf>
    <xf numFmtId="166" fontId="1" fillId="0" borderId="29" xfId="65" applyFont="1" applyBorder="1" applyAlignment="1" quotePrefix="1">
      <alignment horizontal="right"/>
      <protection/>
    </xf>
    <xf numFmtId="166" fontId="1" fillId="0" borderId="39" xfId="65" applyFont="1" applyBorder="1" applyAlignment="1" quotePrefix="1">
      <alignment horizontal="right"/>
      <protection/>
    </xf>
    <xf numFmtId="166" fontId="1" fillId="0" borderId="13" xfId="65" applyFont="1" applyBorder="1" applyAlignment="1" quotePrefix="1">
      <alignment/>
      <protection/>
    </xf>
    <xf numFmtId="166" fontId="2" fillId="0" borderId="13" xfId="65" applyFont="1" applyBorder="1" applyAlignment="1">
      <alignment/>
      <protection/>
    </xf>
    <xf numFmtId="166" fontId="1" fillId="0" borderId="13" xfId="65" applyFont="1" applyBorder="1" applyAlignment="1">
      <alignment/>
      <protection/>
    </xf>
    <xf numFmtId="166" fontId="1" fillId="33" borderId="31" xfId="65" applyFont="1" applyFill="1" applyBorder="1" applyAlignment="1">
      <alignment horizontal="left"/>
      <protection/>
    </xf>
    <xf numFmtId="166" fontId="2" fillId="0" borderId="27" xfId="65" applyFont="1" applyBorder="1" applyAlignment="1">
      <alignment horizontal="left"/>
      <protection/>
    </xf>
    <xf numFmtId="167" fontId="2" fillId="0" borderId="46" xfId="65" applyNumberFormat="1" applyFont="1" applyBorder="1" applyAlignment="1">
      <alignment horizontal="left"/>
      <protection/>
    </xf>
    <xf numFmtId="166" fontId="1" fillId="0" borderId="29" xfId="65" applyFont="1" applyBorder="1" applyAlignment="1">
      <alignment/>
      <protection/>
    </xf>
    <xf numFmtId="166" fontId="1" fillId="33" borderId="12" xfId="65" applyFont="1" applyFill="1" applyBorder="1" applyAlignment="1" quotePrefix="1">
      <alignment horizontal="center"/>
      <protection/>
    </xf>
    <xf numFmtId="166" fontId="1" fillId="0" borderId="14" xfId="65" applyFont="1" applyBorder="1" applyAlignment="1" quotePrefix="1">
      <alignment/>
      <protection/>
    </xf>
    <xf numFmtId="166" fontId="2" fillId="0" borderId="14" xfId="65" applyFont="1" applyBorder="1" applyAlignment="1">
      <alignment/>
      <protection/>
    </xf>
    <xf numFmtId="166" fontId="1" fillId="0" borderId="14" xfId="65" applyFont="1" applyBorder="1" applyAlignment="1">
      <alignment/>
      <protection/>
    </xf>
    <xf numFmtId="166" fontId="1" fillId="0" borderId="41" xfId="65" applyFont="1" applyBorder="1" applyAlignment="1">
      <alignment/>
      <protection/>
    </xf>
    <xf numFmtId="166" fontId="1" fillId="33" borderId="58" xfId="65" applyFont="1" applyFill="1" applyBorder="1">
      <alignment/>
      <protection/>
    </xf>
    <xf numFmtId="166" fontId="1" fillId="33" borderId="20" xfId="65" applyFont="1" applyFill="1" applyBorder="1" applyAlignment="1">
      <alignment horizontal="center"/>
      <protection/>
    </xf>
    <xf numFmtId="166" fontId="1" fillId="0" borderId="18" xfId="65" applyFont="1" applyBorder="1">
      <alignment/>
      <protection/>
    </xf>
    <xf numFmtId="167" fontId="2" fillId="0" borderId="18" xfId="65" applyNumberFormat="1" applyFont="1" applyBorder="1" applyAlignment="1">
      <alignment horizontal="left"/>
      <protection/>
    </xf>
    <xf numFmtId="167" fontId="1" fillId="0" borderId="18" xfId="65" applyNumberFormat="1" applyFont="1" applyBorder="1" applyAlignment="1">
      <alignment horizontal="left"/>
      <protection/>
    </xf>
    <xf numFmtId="167" fontId="1" fillId="0" borderId="57" xfId="65" applyNumberFormat="1" applyFont="1" applyBorder="1" applyAlignment="1">
      <alignment horizontal="left"/>
      <protection/>
    </xf>
    <xf numFmtId="166" fontId="1" fillId="0" borderId="14" xfId="65" applyFont="1" applyBorder="1" applyAlignment="1" quotePrefix="1">
      <alignment horizontal="right"/>
      <protection/>
    </xf>
    <xf numFmtId="166" fontId="2" fillId="0" borderId="14" xfId="65" applyFont="1" applyBorder="1" applyAlignment="1">
      <alignment horizontal="right"/>
      <protection/>
    </xf>
    <xf numFmtId="166" fontId="1" fillId="0" borderId="41" xfId="65" applyFont="1" applyBorder="1" applyAlignment="1" quotePrefix="1">
      <alignment horizontal="right"/>
      <protection/>
    </xf>
    <xf numFmtId="166" fontId="1" fillId="33" borderId="20" xfId="65" applyFont="1" applyFill="1" applyBorder="1" applyAlignment="1" quotePrefix="1">
      <alignment horizontal="center"/>
      <protection/>
    </xf>
    <xf numFmtId="166" fontId="1" fillId="0" borderId="18" xfId="65" applyFont="1" applyBorder="1" applyAlignment="1" quotePrefix="1">
      <alignment/>
      <protection/>
    </xf>
    <xf numFmtId="166" fontId="2" fillId="0" borderId="18" xfId="65" applyFont="1" applyBorder="1" applyAlignment="1">
      <alignment/>
      <protection/>
    </xf>
    <xf numFmtId="166" fontId="1" fillId="0" borderId="18" xfId="65" applyFont="1" applyBorder="1" applyAlignment="1">
      <alignment/>
      <protection/>
    </xf>
    <xf numFmtId="166" fontId="1" fillId="0" borderId="57" xfId="65" applyFont="1" applyBorder="1" applyAlignment="1">
      <alignment/>
      <protection/>
    </xf>
    <xf numFmtId="166" fontId="1" fillId="0" borderId="18" xfId="65" applyFont="1" applyBorder="1" applyAlignment="1" quotePrefix="1">
      <alignment horizontal="right"/>
      <protection/>
    </xf>
    <xf numFmtId="166" fontId="2" fillId="0" borderId="18" xfId="65" applyFont="1" applyBorder="1" applyAlignment="1">
      <alignment horizontal="right"/>
      <protection/>
    </xf>
    <xf numFmtId="166" fontId="1" fillId="0" borderId="18" xfId="65" applyFont="1" applyBorder="1" applyAlignment="1">
      <alignment horizontal="right"/>
      <protection/>
    </xf>
    <xf numFmtId="166" fontId="1" fillId="0" borderId="57" xfId="65" applyFont="1" applyBorder="1" applyAlignment="1">
      <alignment horizontal="right"/>
      <protection/>
    </xf>
    <xf numFmtId="166" fontId="1" fillId="0" borderId="14" xfId="65" applyFont="1" applyBorder="1" applyAlignment="1">
      <alignment horizontal="right"/>
      <protection/>
    </xf>
    <xf numFmtId="166" fontId="1" fillId="0" borderId="41" xfId="65" applyFont="1" applyBorder="1" applyAlignment="1">
      <alignment horizontal="right"/>
      <protection/>
    </xf>
    <xf numFmtId="166" fontId="1" fillId="33" borderId="59" xfId="65" applyFont="1" applyFill="1" applyBorder="1" applyAlignment="1">
      <alignment horizontal="center"/>
      <protection/>
    </xf>
    <xf numFmtId="166" fontId="1" fillId="33" borderId="60" xfId="65" applyFont="1" applyFill="1" applyBorder="1" applyAlignment="1">
      <alignment horizontal="center"/>
      <protection/>
    </xf>
    <xf numFmtId="0" fontId="2" fillId="33" borderId="14" xfId="0" applyFont="1" applyFill="1" applyBorder="1" applyAlignment="1">
      <alignment/>
    </xf>
    <xf numFmtId="0" fontId="1" fillId="33" borderId="24" xfId="0" applyFont="1" applyFill="1" applyBorder="1" applyAlignment="1" quotePrefix="1">
      <alignment horizontal="centerContinuous"/>
    </xf>
    <xf numFmtId="167" fontId="1" fillId="33" borderId="61" xfId="0" applyNumberFormat="1" applyFont="1" applyFill="1" applyBorder="1" applyAlignment="1" quotePrefix="1">
      <alignment horizontal="center"/>
    </xf>
    <xf numFmtId="0" fontId="2" fillId="0" borderId="21" xfId="0" applyFont="1" applyBorder="1" applyAlignment="1">
      <alignment/>
    </xf>
    <xf numFmtId="164" fontId="1" fillId="0" borderId="1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13" xfId="0" applyNumberFormat="1" applyFont="1" applyBorder="1" applyAlignment="1" quotePrefix="1">
      <alignment horizontal="right"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67" fontId="1" fillId="33" borderId="18" xfId="0" applyNumberFormat="1" applyFont="1" applyFill="1" applyBorder="1" applyAlignment="1" quotePrefix="1">
      <alignment horizontal="center"/>
    </xf>
    <xf numFmtId="0" fontId="2" fillId="0" borderId="62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3" fillId="33" borderId="63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1" fillId="33" borderId="66" xfId="0" applyFont="1" applyFill="1" applyBorder="1" applyAlignment="1" quotePrefix="1">
      <alignment horizontal="centerContinuous"/>
    </xf>
    <xf numFmtId="0" fontId="1" fillId="33" borderId="67" xfId="0" applyFont="1" applyFill="1" applyBorder="1" applyAlignment="1" quotePrefix="1">
      <alignment horizontal="centerContinuous"/>
    </xf>
    <xf numFmtId="0" fontId="2" fillId="33" borderId="45" xfId="0" applyFont="1" applyFill="1" applyBorder="1" applyAlignment="1">
      <alignment/>
    </xf>
    <xf numFmtId="0" fontId="1" fillId="33" borderId="52" xfId="0" applyFont="1" applyFill="1" applyBorder="1" applyAlignment="1" quotePrefix="1">
      <alignment horizontal="centerContinuous"/>
    </xf>
    <xf numFmtId="167" fontId="1" fillId="33" borderId="32" xfId="0" applyNumberFormat="1" applyFont="1" applyFill="1" applyBorder="1" applyAlignment="1" quotePrefix="1">
      <alignment horizontal="center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45" xfId="0" applyFont="1" applyBorder="1" applyAlignment="1">
      <alignment/>
    </xf>
    <xf numFmtId="164" fontId="1" fillId="0" borderId="34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4" fontId="2" fillId="0" borderId="52" xfId="0" applyNumberFormat="1" applyFont="1" applyBorder="1" applyAlignment="1">
      <alignment horizontal="right"/>
    </xf>
    <xf numFmtId="0" fontId="2" fillId="0" borderId="43" xfId="0" applyFont="1" applyBorder="1" applyAlignment="1" quotePrefix="1">
      <alignment horizontal="left"/>
    </xf>
    <xf numFmtId="0" fontId="2" fillId="0" borderId="45" xfId="0" applyFont="1" applyBorder="1" applyAlignment="1" quotePrefix="1">
      <alignment horizontal="left"/>
    </xf>
    <xf numFmtId="0" fontId="1" fillId="0" borderId="55" xfId="0" applyFont="1" applyBorder="1" applyAlignment="1" quotePrefix="1">
      <alignment horizontal="left"/>
    </xf>
    <xf numFmtId="164" fontId="1" fillId="0" borderId="29" xfId="0" applyNumberFormat="1" applyFont="1" applyBorder="1" applyAlignment="1" quotePrefix="1">
      <alignment horizontal="right"/>
    </xf>
    <xf numFmtId="164" fontId="1" fillId="0" borderId="29" xfId="0" applyNumberFormat="1" applyFont="1" applyBorder="1" applyAlignment="1">
      <alignment horizontal="right"/>
    </xf>
    <xf numFmtId="164" fontId="1" fillId="0" borderId="41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9" fillId="33" borderId="64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" fillId="33" borderId="68" xfId="0" applyFont="1" applyFill="1" applyBorder="1" applyAlignment="1" quotePrefix="1">
      <alignment horizontal="centerContinuous"/>
    </xf>
    <xf numFmtId="0" fontId="9" fillId="33" borderId="45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9" fillId="0" borderId="45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44" xfId="0" applyFont="1" applyBorder="1" applyAlignment="1">
      <alignment/>
    </xf>
    <xf numFmtId="0" fontId="1" fillId="0" borderId="43" xfId="0" applyFont="1" applyBorder="1" applyAlignment="1">
      <alignment/>
    </xf>
    <xf numFmtId="0" fontId="9" fillId="0" borderId="34" xfId="0" applyFont="1" applyFill="1" applyBorder="1" applyAlignment="1">
      <alignment/>
    </xf>
    <xf numFmtId="164" fontId="2" fillId="0" borderId="53" xfId="0" applyNumberFormat="1" applyFont="1" applyBorder="1" applyAlignment="1">
      <alignment horizontal="right"/>
    </xf>
    <xf numFmtId="0" fontId="9" fillId="0" borderId="4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164" fontId="2" fillId="0" borderId="69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0" fontId="9" fillId="0" borderId="14" xfId="0" applyFont="1" applyFill="1" applyBorder="1" applyAlignment="1">
      <alignment/>
    </xf>
    <xf numFmtId="0" fontId="2" fillId="33" borderId="72" xfId="0" applyFont="1" applyFill="1" applyBorder="1" applyAlignment="1">
      <alignment/>
    </xf>
    <xf numFmtId="0" fontId="2" fillId="33" borderId="73" xfId="0" applyFont="1" applyFill="1" applyBorder="1" applyAlignment="1">
      <alignment/>
    </xf>
    <xf numFmtId="0" fontId="2" fillId="33" borderId="74" xfId="0" applyFont="1" applyFill="1" applyBorder="1" applyAlignment="1">
      <alignment/>
    </xf>
    <xf numFmtId="0" fontId="2" fillId="0" borderId="73" xfId="0" applyFont="1" applyBorder="1" applyAlignment="1">
      <alignment/>
    </xf>
    <xf numFmtId="0" fontId="3" fillId="0" borderId="73" xfId="0" applyFont="1" applyBorder="1" applyAlignment="1">
      <alignment/>
    </xf>
    <xf numFmtId="0" fontId="2" fillId="0" borderId="73" xfId="0" applyFont="1" applyBorder="1" applyAlignment="1" quotePrefix="1">
      <alignment horizontal="left"/>
    </xf>
    <xf numFmtId="0" fontId="2" fillId="0" borderId="74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61" xfId="0" applyFont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73" xfId="0" applyFont="1" applyBorder="1" applyAlignment="1">
      <alignment/>
    </xf>
    <xf numFmtId="0" fontId="9" fillId="0" borderId="75" xfId="0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9" fillId="0" borderId="17" xfId="0" applyFont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164" fontId="2" fillId="0" borderId="76" xfId="0" applyNumberFormat="1" applyFont="1" applyBorder="1" applyAlignment="1">
      <alignment horizontal="right"/>
    </xf>
    <xf numFmtId="164" fontId="1" fillId="0" borderId="56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5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4" xfId="0" applyFont="1" applyFill="1" applyBorder="1" applyAlignment="1" quotePrefix="1">
      <alignment horizontal="left"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12" fillId="0" borderId="82" xfId="0" applyFont="1" applyBorder="1" applyAlignment="1">
      <alignment horizontal="left" vertical="center"/>
    </xf>
    <xf numFmtId="0" fontId="2" fillId="0" borderId="82" xfId="0" applyFont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12" fillId="0" borderId="0" xfId="6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60" applyFont="1">
      <alignment/>
      <protection/>
    </xf>
    <xf numFmtId="0" fontId="1" fillId="0" borderId="45" xfId="60" applyFont="1" applyBorder="1">
      <alignment/>
      <protection/>
    </xf>
    <xf numFmtId="2" fontId="1" fillId="0" borderId="13" xfId="60" applyNumberFormat="1" applyFont="1" applyBorder="1" applyAlignment="1">
      <alignment horizontal="center" vertical="center"/>
      <protection/>
    </xf>
    <xf numFmtId="164" fontId="1" fillId="0" borderId="0" xfId="60" applyNumberFormat="1" applyFont="1" applyBorder="1" applyAlignment="1">
      <alignment vertical="center"/>
      <protection/>
    </xf>
    <xf numFmtId="164" fontId="1" fillId="0" borderId="47" xfId="60" applyNumberFormat="1" applyFont="1" applyBorder="1" applyAlignment="1">
      <alignment vertical="center"/>
      <protection/>
    </xf>
    <xf numFmtId="0" fontId="1" fillId="0" borderId="82" xfId="60" applyFont="1" applyBorder="1">
      <alignment/>
      <protection/>
    </xf>
    <xf numFmtId="2" fontId="1" fillId="0" borderId="79" xfId="60" applyNumberFormat="1" applyFont="1" applyBorder="1" applyAlignment="1">
      <alignment horizontal="center" vertical="center"/>
      <protection/>
    </xf>
    <xf numFmtId="164" fontId="1" fillId="0" borderId="10" xfId="60" applyNumberFormat="1" applyFont="1" applyBorder="1" applyAlignment="1">
      <alignment vertical="center"/>
      <protection/>
    </xf>
    <xf numFmtId="164" fontId="1" fillId="0" borderId="81" xfId="60" applyNumberFormat="1" applyFont="1" applyBorder="1" applyAlignment="1">
      <alignment vertical="center"/>
      <protection/>
    </xf>
    <xf numFmtId="0" fontId="2" fillId="0" borderId="45" xfId="60" applyFont="1" applyBorder="1">
      <alignment/>
      <protection/>
    </xf>
    <xf numFmtId="2" fontId="2" fillId="0" borderId="13" xfId="60" applyNumberFormat="1" applyFont="1" applyBorder="1" applyAlignment="1">
      <alignment horizontal="center" vertical="center"/>
      <protection/>
    </xf>
    <xf numFmtId="164" fontId="2" fillId="0" borderId="0" xfId="60" applyNumberFormat="1" applyFont="1" applyBorder="1" applyAlignment="1">
      <alignment vertical="center"/>
      <protection/>
    </xf>
    <xf numFmtId="164" fontId="2" fillId="0" borderId="47" xfId="60" applyNumberFormat="1" applyFont="1" applyBorder="1" applyAlignment="1">
      <alignment vertical="center"/>
      <protection/>
    </xf>
    <xf numFmtId="2" fontId="1" fillId="0" borderId="15" xfId="60" applyNumberFormat="1" applyFont="1" applyBorder="1" applyAlignment="1">
      <alignment horizontal="center" vertical="center"/>
      <protection/>
    </xf>
    <xf numFmtId="0" fontId="1" fillId="0" borderId="0" xfId="60" applyFont="1">
      <alignment/>
      <protection/>
    </xf>
    <xf numFmtId="0" fontId="2" fillId="0" borderId="55" xfId="60" applyFont="1" applyBorder="1">
      <alignment/>
      <protection/>
    </xf>
    <xf numFmtId="2" fontId="2" fillId="0" borderId="29" xfId="60" applyNumberFormat="1" applyFont="1" applyBorder="1" applyAlignment="1">
      <alignment horizontal="center" vertical="center"/>
      <protection/>
    </xf>
    <xf numFmtId="164" fontId="2" fillId="0" borderId="70" xfId="60" applyNumberFormat="1" applyFont="1" applyBorder="1" applyAlignment="1">
      <alignment vertical="center"/>
      <protection/>
    </xf>
    <xf numFmtId="164" fontId="2" fillId="0" borderId="71" xfId="60" applyNumberFormat="1" applyFont="1" applyBorder="1" applyAlignment="1">
      <alignment vertical="center"/>
      <protection/>
    </xf>
    <xf numFmtId="0" fontId="1" fillId="0" borderId="27" xfId="60" applyFont="1" applyBorder="1">
      <alignment/>
      <protection/>
    </xf>
    <xf numFmtId="164" fontId="1" fillId="0" borderId="13" xfId="60" applyNumberFormat="1" applyFont="1" applyBorder="1" applyAlignment="1">
      <alignment vertical="center"/>
      <protection/>
    </xf>
    <xf numFmtId="0" fontId="1" fillId="0" borderId="27" xfId="60" applyFont="1" applyBorder="1" applyAlignment="1">
      <alignment horizontal="center"/>
      <protection/>
    </xf>
    <xf numFmtId="164" fontId="2" fillId="0" borderId="13" xfId="60" applyNumberFormat="1" applyFont="1" applyBorder="1" applyAlignment="1">
      <alignment vertical="center"/>
      <protection/>
    </xf>
    <xf numFmtId="164" fontId="1" fillId="0" borderId="13" xfId="62" applyNumberFormat="1" applyFont="1" applyBorder="1" applyAlignment="1">
      <alignment vertical="center"/>
      <protection/>
    </xf>
    <xf numFmtId="164" fontId="2" fillId="0" borderId="13" xfId="62" applyNumberFormat="1" applyFont="1" applyBorder="1" applyAlignment="1">
      <alignment vertical="center"/>
      <protection/>
    </xf>
    <xf numFmtId="0" fontId="2" fillId="0" borderId="27" xfId="60" applyFont="1" applyBorder="1" applyAlignment="1">
      <alignment horizontal="center"/>
      <protection/>
    </xf>
    <xf numFmtId="0" fontId="1" fillId="0" borderId="46" xfId="60" applyFont="1" applyBorder="1">
      <alignment/>
      <protection/>
    </xf>
    <xf numFmtId="164" fontId="2" fillId="0" borderId="29" xfId="60" applyNumberFormat="1" applyFont="1" applyBorder="1" applyAlignment="1">
      <alignment vertical="center"/>
      <protection/>
    </xf>
    <xf numFmtId="0" fontId="1" fillId="0" borderId="0" xfId="60" applyFont="1" applyAlignment="1">
      <alignment horizontal="center"/>
      <protection/>
    </xf>
    <xf numFmtId="2" fontId="2" fillId="0" borderId="0" xfId="60" applyNumberFormat="1" applyFont="1">
      <alignment/>
      <protection/>
    </xf>
    <xf numFmtId="0" fontId="2" fillId="0" borderId="0" xfId="60" applyFont="1" applyFill="1" applyBorder="1">
      <alignment/>
      <protection/>
    </xf>
    <xf numFmtId="0" fontId="2" fillId="0" borderId="0" xfId="60" applyFont="1" applyAlignment="1">
      <alignment horizontal="center"/>
      <protection/>
    </xf>
    <xf numFmtId="0" fontId="1" fillId="33" borderId="28" xfId="60" applyFont="1" applyFill="1" applyBorder="1" applyAlignment="1">
      <alignment horizontal="center"/>
      <protection/>
    </xf>
    <xf numFmtId="0" fontId="1" fillId="33" borderId="16" xfId="60" applyFont="1" applyFill="1" applyBorder="1" applyAlignment="1">
      <alignment horizontal="center"/>
      <protection/>
    </xf>
    <xf numFmtId="0" fontId="1" fillId="0" borderId="40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vertical="center"/>
      <protection/>
    </xf>
    <xf numFmtId="164" fontId="1" fillId="0" borderId="0" xfId="60" applyNumberFormat="1" applyFont="1" applyBorder="1" applyAlignment="1">
      <alignment horizontal="center" vertical="center"/>
      <protection/>
    </xf>
    <xf numFmtId="164" fontId="1" fillId="0" borderId="47" xfId="60" applyNumberFormat="1" applyFont="1" applyBorder="1" applyAlignment="1">
      <alignment horizontal="center" vertical="center"/>
      <protection/>
    </xf>
    <xf numFmtId="164" fontId="1" fillId="0" borderId="0" xfId="6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6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164" fontId="2" fillId="0" borderId="0" xfId="60" applyNumberFormat="1" applyFont="1" applyBorder="1" applyAlignment="1">
      <alignment horizontal="center" vertical="center"/>
      <protection/>
    </xf>
    <xf numFmtId="164" fontId="2" fillId="0" borderId="47" xfId="60" applyNumberFormat="1" applyFont="1" applyBorder="1" applyAlignment="1">
      <alignment horizontal="center" vertical="center"/>
      <protection/>
    </xf>
    <xf numFmtId="0" fontId="2" fillId="0" borderId="83" xfId="60" applyFont="1" applyBorder="1" applyAlignment="1">
      <alignment vertical="center"/>
      <protection/>
    </xf>
    <xf numFmtId="164" fontId="2" fillId="0" borderId="70" xfId="61" applyNumberFormat="1" applyFont="1" applyBorder="1" applyAlignment="1">
      <alignment horizontal="center" vertical="center"/>
      <protection/>
    </xf>
    <xf numFmtId="164" fontId="2" fillId="0" borderId="70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vertical="center"/>
    </xf>
    <xf numFmtId="164" fontId="2" fillId="0" borderId="70" xfId="60" applyNumberFormat="1" applyFont="1" applyBorder="1" applyAlignment="1">
      <alignment horizontal="center" vertical="center"/>
      <protection/>
    </xf>
    <xf numFmtId="164" fontId="2" fillId="0" borderId="71" xfId="60" applyNumberFormat="1" applyFont="1" applyBorder="1" applyAlignment="1">
      <alignment horizontal="center" vertical="center"/>
      <protection/>
    </xf>
    <xf numFmtId="0" fontId="1" fillId="33" borderId="84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60" applyFont="1" applyFill="1" applyBorder="1" applyAlignment="1">
      <alignment horizontal="center"/>
      <protection/>
    </xf>
    <xf numFmtId="0" fontId="1" fillId="33" borderId="25" xfId="60" applyFont="1" applyFill="1" applyBorder="1" applyAlignment="1">
      <alignment horizontal="center"/>
      <protection/>
    </xf>
    <xf numFmtId="0" fontId="1" fillId="33" borderId="11" xfId="60" applyFont="1" applyFill="1" applyBorder="1" applyAlignment="1">
      <alignment horizontal="center"/>
      <protection/>
    </xf>
    <xf numFmtId="1" fontId="1" fillId="33" borderId="15" xfId="60" applyNumberFormat="1" applyFont="1" applyFill="1" applyBorder="1" applyAlignment="1" quotePrefix="1">
      <alignment horizontal="center"/>
      <protection/>
    </xf>
    <xf numFmtId="0" fontId="2" fillId="33" borderId="84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78" xfId="60" applyFont="1" applyFill="1" applyBorder="1" applyAlignment="1">
      <alignment horizontal="center"/>
      <protection/>
    </xf>
    <xf numFmtId="0" fontId="2" fillId="33" borderId="21" xfId="60" applyFont="1" applyFill="1" applyBorder="1" applyAlignment="1">
      <alignment horizontal="center"/>
      <protection/>
    </xf>
    <xf numFmtId="0" fontId="2" fillId="33" borderId="26" xfId="60" applyFont="1" applyFill="1" applyBorder="1" applyAlignment="1">
      <alignment horizontal="center"/>
      <protection/>
    </xf>
    <xf numFmtId="0" fontId="2" fillId="33" borderId="32" xfId="60" applyFont="1" applyFill="1" applyBorder="1" applyAlignment="1">
      <alignment horizontal="center"/>
      <protection/>
    </xf>
    <xf numFmtId="0" fontId="2" fillId="33" borderId="82" xfId="60" applyNumberFormat="1" applyFont="1" applyFill="1" applyBorder="1" applyAlignment="1">
      <alignment horizontal="center"/>
      <protection/>
    </xf>
    <xf numFmtId="0" fontId="2" fillId="33" borderId="15" xfId="60" applyFont="1" applyFill="1" applyBorder="1" applyAlignment="1">
      <alignment horizontal="center"/>
      <protection/>
    </xf>
    <xf numFmtId="0" fontId="2" fillId="33" borderId="79" xfId="60" applyFont="1" applyFill="1" applyBorder="1" applyAlignment="1">
      <alignment horizontal="center"/>
      <protection/>
    </xf>
    <xf numFmtId="0" fontId="2" fillId="33" borderId="11" xfId="60" applyFont="1" applyFill="1" applyBorder="1" applyAlignment="1">
      <alignment horizontal="center"/>
      <protection/>
    </xf>
    <xf numFmtId="0" fontId="2" fillId="33" borderId="25" xfId="60" applyFont="1" applyFill="1" applyBorder="1" applyAlignment="1">
      <alignment horizontal="center"/>
      <protection/>
    </xf>
    <xf numFmtId="0" fontId="2" fillId="33" borderId="16" xfId="60" applyFont="1" applyFill="1" applyBorder="1" applyAlignment="1">
      <alignment horizontal="center"/>
      <protection/>
    </xf>
    <xf numFmtId="0" fontId="2" fillId="33" borderId="24" xfId="60" applyFont="1" applyFill="1" applyBorder="1" applyAlignment="1">
      <alignment horizontal="center"/>
      <protection/>
    </xf>
    <xf numFmtId="0" fontId="2" fillId="33" borderId="53" xfId="60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7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70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5" fontId="13" fillId="33" borderId="15" xfId="59" applyNumberFormat="1" applyFont="1" applyFill="1" applyBorder="1" applyAlignment="1" applyProtection="1">
      <alignment horizontal="center" vertical="center"/>
      <protection/>
    </xf>
    <xf numFmtId="165" fontId="13" fillId="33" borderId="16" xfId="59" applyNumberFormat="1" applyFont="1" applyFill="1" applyBorder="1" applyAlignment="1" applyProtection="1">
      <alignment horizontal="center" vertical="center"/>
      <protection/>
    </xf>
    <xf numFmtId="165" fontId="13" fillId="33" borderId="53" xfId="59" applyNumberFormat="1" applyFont="1" applyFill="1" applyBorder="1" applyAlignment="1" applyProtection="1">
      <alignment horizontal="center" vertical="center"/>
      <protection/>
    </xf>
    <xf numFmtId="165" fontId="7" fillId="0" borderId="27" xfId="59" applyNumberFormat="1" applyFont="1" applyBorder="1" applyAlignment="1" applyProtection="1">
      <alignment horizontal="center" vertical="center"/>
      <protection/>
    </xf>
    <xf numFmtId="164" fontId="7" fillId="0" borderId="13" xfId="59" applyNumberFormat="1" applyFont="1" applyBorder="1" applyAlignment="1">
      <alignment horizontal="center" vertical="center"/>
      <protection/>
    </xf>
    <xf numFmtId="164" fontId="7" fillId="0" borderId="34" xfId="59" applyNumberFormat="1" applyFont="1" applyBorder="1" applyAlignment="1">
      <alignment horizontal="center" vertical="center"/>
      <protection/>
    </xf>
    <xf numFmtId="165" fontId="13" fillId="0" borderId="36" xfId="59" applyNumberFormat="1" applyFont="1" applyBorder="1" applyAlignment="1" applyProtection="1">
      <alignment horizontal="center" vertical="center"/>
      <protection/>
    </xf>
    <xf numFmtId="164" fontId="13" fillId="0" borderId="30" xfId="59" applyNumberFormat="1" applyFont="1" applyBorder="1" applyAlignment="1">
      <alignment horizontal="center" vertical="center"/>
      <protection/>
    </xf>
    <xf numFmtId="164" fontId="13" fillId="0" borderId="37" xfId="59" applyNumberFormat="1" applyFont="1" applyBorder="1" applyAlignment="1">
      <alignment horizontal="center" vertical="center"/>
      <protection/>
    </xf>
    <xf numFmtId="165" fontId="13" fillId="33" borderId="38" xfId="59" applyNumberFormat="1" applyFont="1" applyFill="1" applyBorder="1" applyAlignment="1" applyProtection="1">
      <alignment horizontal="center" vertical="center"/>
      <protection/>
    </xf>
    <xf numFmtId="165" fontId="7" fillId="0" borderId="34" xfId="59" applyNumberFormat="1" applyFont="1" applyFill="1" applyBorder="1" applyAlignment="1" applyProtection="1">
      <alignment horizontal="center" vertical="center"/>
      <protection/>
    </xf>
    <xf numFmtId="166" fontId="7" fillId="0" borderId="34" xfId="59" applyNumberFormat="1" applyFont="1" applyBorder="1" applyAlignment="1" applyProtection="1">
      <alignment horizontal="center" vertical="center"/>
      <protection/>
    </xf>
    <xf numFmtId="165" fontId="7" fillId="0" borderId="13" xfId="59" applyNumberFormat="1" applyFont="1" applyFill="1" applyBorder="1" applyAlignment="1" applyProtection="1">
      <alignment horizontal="center" vertical="center"/>
      <protection/>
    </xf>
    <xf numFmtId="0" fontId="13" fillId="0" borderId="85" xfId="0" applyFont="1" applyBorder="1" applyAlignment="1">
      <alignment horizontal="right" wrapText="1"/>
    </xf>
    <xf numFmtId="0" fontId="2" fillId="0" borderId="85" xfId="0" applyFont="1" applyBorder="1" applyAlignment="1">
      <alignment wrapText="1"/>
    </xf>
    <xf numFmtId="0" fontId="7" fillId="0" borderId="85" xfId="0" applyFont="1" applyBorder="1" applyAlignment="1">
      <alignment horizontal="right" wrapText="1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87" xfId="0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horizontal="center" wrapText="1"/>
    </xf>
    <xf numFmtId="0" fontId="13" fillId="0" borderId="89" xfId="0" applyFont="1" applyBorder="1" applyAlignment="1">
      <alignment horizontal="right" wrapText="1"/>
    </xf>
    <xf numFmtId="0" fontId="2" fillId="0" borderId="88" xfId="0" applyFont="1" applyBorder="1" applyAlignment="1">
      <alignment horizontal="center" wrapText="1"/>
    </xf>
    <xf numFmtId="0" fontId="2" fillId="0" borderId="89" xfId="0" applyFont="1" applyBorder="1" applyAlignment="1">
      <alignment wrapText="1"/>
    </xf>
    <xf numFmtId="0" fontId="13" fillId="0" borderId="88" xfId="0" applyFont="1" applyBorder="1" applyAlignment="1">
      <alignment horizontal="left" wrapText="1"/>
    </xf>
    <xf numFmtId="0" fontId="7" fillId="0" borderId="88" xfId="0" applyFont="1" applyBorder="1" applyAlignment="1">
      <alignment horizontal="left" wrapText="1"/>
    </xf>
    <xf numFmtId="0" fontId="7" fillId="0" borderId="89" xfId="0" applyFont="1" applyBorder="1" applyAlignment="1">
      <alignment horizontal="right" wrapText="1"/>
    </xf>
    <xf numFmtId="0" fontId="7" fillId="0" borderId="90" xfId="0" applyFont="1" applyBorder="1" applyAlignment="1">
      <alignment horizontal="left" wrapText="1"/>
    </xf>
    <xf numFmtId="0" fontId="7" fillId="0" borderId="91" xfId="0" applyFont="1" applyBorder="1" applyAlignment="1">
      <alignment horizontal="right" wrapText="1"/>
    </xf>
    <xf numFmtId="0" fontId="7" fillId="0" borderId="92" xfId="0" applyFont="1" applyBorder="1" applyAlignment="1">
      <alignment horizontal="right" wrapText="1"/>
    </xf>
    <xf numFmtId="0" fontId="1" fillId="0" borderId="88" xfId="0" applyFont="1" applyBorder="1" applyAlignment="1">
      <alignment horizontal="left" wrapText="1"/>
    </xf>
    <xf numFmtId="0" fontId="1" fillId="33" borderId="28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82" xfId="0" applyFont="1" applyBorder="1" applyAlignment="1">
      <alignment/>
    </xf>
    <xf numFmtId="0" fontId="1" fillId="0" borderId="82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166" fontId="1" fillId="0" borderId="15" xfId="0" applyNumberFormat="1" applyFont="1" applyBorder="1" applyAlignment="1">
      <alignment horizontal="left"/>
    </xf>
    <xf numFmtId="0" fontId="27" fillId="0" borderId="0" xfId="0" applyFont="1" applyAlignment="1">
      <alignment/>
    </xf>
    <xf numFmtId="49" fontId="3" fillId="33" borderId="28" xfId="0" applyNumberFormat="1" applyFont="1" applyFill="1" applyBorder="1" applyAlignment="1">
      <alignment horizontal="centerContinuous"/>
    </xf>
    <xf numFmtId="49" fontId="3" fillId="33" borderId="28" xfId="0" applyNumberFormat="1" applyFont="1" applyFill="1" applyBorder="1" applyAlignment="1" quotePrefix="1">
      <alignment horizontal="centerContinuous"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Continuous"/>
    </xf>
    <xf numFmtId="49" fontId="1" fillId="33" borderId="38" xfId="0" applyNumberFormat="1" applyFont="1" applyFill="1" applyBorder="1" applyAlignment="1">
      <alignment horizontal="center"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quotePrefix="1">
      <alignment horizontal="right" vertical="center"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quotePrefix="1">
      <alignment horizontal="right" vertical="center"/>
    </xf>
    <xf numFmtId="164" fontId="1" fillId="0" borderId="53" xfId="0" applyNumberFormat="1" applyFont="1" applyBorder="1" applyAlignment="1" quotePrefix="1">
      <alignment horizontal="right" vertic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quotePrefix="1">
      <alignment horizontal="right" vertical="center"/>
    </xf>
    <xf numFmtId="164" fontId="2" fillId="0" borderId="34" xfId="0" applyNumberFormat="1" applyFont="1" applyBorder="1" applyAlignment="1" quotePrefix="1">
      <alignment horizontal="right" vertical="center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>
      <alignment horizontal="right" vertical="center"/>
    </xf>
    <xf numFmtId="164" fontId="2" fillId="0" borderId="16" xfId="0" applyNumberFormat="1" applyFont="1" applyBorder="1" applyAlignment="1" quotePrefix="1">
      <alignment horizontal="right" vertical="center"/>
    </xf>
    <xf numFmtId="164" fontId="2" fillId="0" borderId="53" xfId="0" applyNumberFormat="1" applyFont="1" applyBorder="1" applyAlignment="1" quotePrefix="1">
      <alignment horizontal="righ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>
      <alignment horizontal="right" vertical="center"/>
    </xf>
    <xf numFmtId="0" fontId="1" fillId="0" borderId="42" xfId="0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164" fontId="1" fillId="0" borderId="16" xfId="0" applyNumberFormat="1" applyFont="1" applyBorder="1" applyAlignment="1" applyProtection="1" quotePrefix="1">
      <alignment horizontal="right"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right" vertical="center"/>
      <protection/>
    </xf>
    <xf numFmtId="164" fontId="2" fillId="0" borderId="34" xfId="0" applyNumberFormat="1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 quotePrefix="1">
      <alignment horizontal="center" vertical="center"/>
      <protection/>
    </xf>
    <xf numFmtId="164" fontId="7" fillId="0" borderId="13" xfId="0" applyNumberFormat="1" applyFont="1" applyBorder="1" applyAlignment="1" applyProtection="1" quotePrefix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86" xfId="0" applyFont="1" applyBorder="1" applyAlignment="1">
      <alignment horizontal="center" wrapText="1"/>
    </xf>
    <xf numFmtId="0" fontId="13" fillId="0" borderId="87" xfId="0" applyFont="1" applyBorder="1" applyAlignment="1">
      <alignment horizontal="right" wrapText="1"/>
    </xf>
    <xf numFmtId="0" fontId="13" fillId="0" borderId="93" xfId="0" applyFont="1" applyBorder="1" applyAlignment="1">
      <alignment horizontal="right" wrapText="1"/>
    </xf>
    <xf numFmtId="0" fontId="1" fillId="0" borderId="90" xfId="0" applyFont="1" applyBorder="1" applyAlignment="1">
      <alignment horizontal="left" wrapText="1"/>
    </xf>
    <xf numFmtId="0" fontId="13" fillId="0" borderId="91" xfId="0" applyFont="1" applyBorder="1" applyAlignment="1">
      <alignment horizontal="right" wrapText="1"/>
    </xf>
    <xf numFmtId="0" fontId="13" fillId="0" borderId="92" xfId="0" applyFont="1" applyBorder="1" applyAlignment="1">
      <alignment horizontal="right" wrapText="1"/>
    </xf>
    <xf numFmtId="166" fontId="28" fillId="0" borderId="14" xfId="59" applyNumberFormat="1" applyFont="1" applyBorder="1" applyAlignment="1" applyProtection="1">
      <alignment horizontal="center" vertical="center"/>
      <protection/>
    </xf>
    <xf numFmtId="166" fontId="28" fillId="0" borderId="0" xfId="59" applyNumberFormat="1" applyFont="1" applyBorder="1" applyAlignment="1" applyProtection="1">
      <alignment horizontal="center" vertical="center"/>
      <protection/>
    </xf>
    <xf numFmtId="164" fontId="28" fillId="0" borderId="13" xfId="59" applyNumberFormat="1" applyFont="1" applyBorder="1" applyAlignment="1">
      <alignment horizontal="center" vertical="center"/>
      <protection/>
    </xf>
    <xf numFmtId="164" fontId="28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5" fontId="1" fillId="0" borderId="0" xfId="59" applyFont="1">
      <alignment/>
      <protection/>
    </xf>
    <xf numFmtId="166" fontId="28" fillId="0" borderId="47" xfId="59" applyNumberFormat="1" applyFont="1" applyBorder="1" applyAlignment="1" applyProtection="1">
      <alignment horizontal="center" vertical="center"/>
      <protection/>
    </xf>
    <xf numFmtId="164" fontId="29" fillId="0" borderId="30" xfId="59" applyNumberFormat="1" applyFont="1" applyBorder="1" applyAlignment="1">
      <alignment horizontal="center" vertical="center"/>
      <protection/>
    </xf>
    <xf numFmtId="165" fontId="7" fillId="0" borderId="27" xfId="5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168" fontId="2" fillId="0" borderId="13" xfId="42" applyNumberFormat="1" applyFont="1" applyFill="1" applyBorder="1" applyAlignment="1">
      <alignment horizontal="right" vertical="center"/>
    </xf>
    <xf numFmtId="0" fontId="1" fillId="33" borderId="88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wrapText="1"/>
    </xf>
    <xf numFmtId="0" fontId="13" fillId="33" borderId="85" xfId="0" applyFont="1" applyFill="1" applyBorder="1" applyAlignment="1">
      <alignment horizontal="center" wrapText="1"/>
    </xf>
    <xf numFmtId="16" fontId="13" fillId="33" borderId="94" xfId="0" applyNumberFormat="1" applyFont="1" applyFill="1" applyBorder="1" applyAlignment="1">
      <alignment horizontal="center" wrapText="1"/>
    </xf>
    <xf numFmtId="16" fontId="13" fillId="33" borderId="95" xfId="0" applyNumberFormat="1" applyFont="1" applyFill="1" applyBorder="1" applyAlignment="1">
      <alignment horizontal="center" wrapText="1"/>
    </xf>
    <xf numFmtId="0" fontId="13" fillId="33" borderId="88" xfId="0" applyFont="1" applyFill="1" applyBorder="1" applyAlignment="1">
      <alignment horizontal="center" wrapText="1"/>
    </xf>
    <xf numFmtId="0" fontId="13" fillId="33" borderId="89" xfId="0" applyFont="1" applyFill="1" applyBorder="1" applyAlignment="1">
      <alignment horizontal="center" wrapText="1"/>
    </xf>
    <xf numFmtId="0" fontId="13" fillId="33" borderId="85" xfId="0" applyFont="1" applyFill="1" applyBorder="1" applyAlignment="1">
      <alignment wrapText="1"/>
    </xf>
    <xf numFmtId="0" fontId="13" fillId="33" borderId="89" xfId="0" applyFont="1" applyFill="1" applyBorder="1" applyAlignment="1">
      <alignment wrapText="1"/>
    </xf>
    <xf numFmtId="0" fontId="1" fillId="0" borderId="24" xfId="60" applyFont="1" applyBorder="1" applyAlignment="1">
      <alignment vertical="center"/>
      <protection/>
    </xf>
    <xf numFmtId="164" fontId="1" fillId="0" borderId="16" xfId="60" applyNumberFormat="1" applyFont="1" applyBorder="1" applyAlignment="1">
      <alignment vertical="center"/>
      <protection/>
    </xf>
    <xf numFmtId="164" fontId="1" fillId="0" borderId="24" xfId="61" applyNumberFormat="1" applyFont="1" applyBorder="1" applyAlignment="1">
      <alignment horizontal="center" vertical="center"/>
      <protection/>
    </xf>
    <xf numFmtId="164" fontId="1" fillId="0" borderId="24" xfId="0" applyNumberFormat="1" applyFont="1" applyBorder="1" applyAlignment="1">
      <alignment vertical="center"/>
    </xf>
    <xf numFmtId="164" fontId="1" fillId="0" borderId="25" xfId="60" applyNumberFormat="1" applyFont="1" applyBorder="1" applyAlignment="1">
      <alignment horizontal="center" vertical="center"/>
      <protection/>
    </xf>
    <xf numFmtId="164" fontId="1" fillId="0" borderId="24" xfId="60" applyNumberFormat="1" applyFont="1" applyBorder="1" applyAlignment="1">
      <alignment horizontal="center" vertical="center"/>
      <protection/>
    </xf>
    <xf numFmtId="164" fontId="1" fillId="0" borderId="52" xfId="60" applyNumberFormat="1" applyFont="1" applyBorder="1" applyAlignment="1">
      <alignment horizontal="center" vertical="center"/>
      <protection/>
    </xf>
    <xf numFmtId="0" fontId="1" fillId="33" borderId="38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166" fontId="1" fillId="0" borderId="21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 applyProtection="1">
      <alignment horizontal="right"/>
      <protection/>
    </xf>
    <xf numFmtId="166" fontId="12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64" fontId="2" fillId="0" borderId="39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3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166" fontId="1" fillId="0" borderId="32" xfId="0" applyNumberFormat="1" applyFont="1" applyBorder="1" applyAlignment="1" applyProtection="1">
      <alignment horizontal="right"/>
      <protection locked="0"/>
    </xf>
    <xf numFmtId="1" fontId="21" fillId="0" borderId="27" xfId="0" applyNumberFormat="1" applyFont="1" applyBorder="1" applyAlignment="1" applyProtection="1">
      <alignment horizontal="center"/>
      <protection locked="0"/>
    </xf>
    <xf numFmtId="166" fontId="29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6" xfId="0" applyFont="1" applyBorder="1" applyAlignment="1">
      <alignment/>
    </xf>
    <xf numFmtId="0" fontId="2" fillId="0" borderId="29" xfId="0" applyFont="1" applyBorder="1" applyAlignment="1">
      <alignment/>
    </xf>
    <xf numFmtId="166" fontId="2" fillId="0" borderId="29" xfId="0" applyNumberFormat="1" applyFont="1" applyBorder="1" applyAlignment="1" applyProtection="1">
      <alignment horizontal="right"/>
      <protection locked="0"/>
    </xf>
    <xf numFmtId="166" fontId="2" fillId="0" borderId="39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13" xfId="0" applyFont="1" applyFill="1" applyBorder="1" applyAlignment="1" applyProtection="1">
      <alignment horizontal="center"/>
      <protection locked="0"/>
    </xf>
    <xf numFmtId="166" fontId="12" fillId="0" borderId="34" xfId="0" applyNumberFormat="1" applyFont="1" applyBorder="1" applyAlignment="1" applyProtection="1">
      <alignment horizontal="right"/>
      <protection locked="0"/>
    </xf>
    <xf numFmtId="166" fontId="31" fillId="0" borderId="13" xfId="0" applyNumberFormat="1" applyFont="1" applyBorder="1" applyAlignment="1" applyProtection="1">
      <alignment horizontal="right"/>
      <protection/>
    </xf>
    <xf numFmtId="166" fontId="31" fillId="0" borderId="13" xfId="0" applyNumberFormat="1" applyFont="1" applyBorder="1" applyAlignment="1">
      <alignment horizontal="right"/>
    </xf>
    <xf numFmtId="166" fontId="29" fillId="0" borderId="3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84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/>
    </xf>
    <xf numFmtId="0" fontId="1" fillId="33" borderId="9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66" xfId="0" applyFont="1" applyBorder="1" applyAlignment="1" applyProtection="1">
      <alignment horizontal="center"/>
      <protection/>
    </xf>
    <xf numFmtId="167" fontId="1" fillId="0" borderId="66" xfId="0" applyNumberFormat="1" applyFont="1" applyBorder="1" applyAlignment="1">
      <alignment horizontal="center"/>
    </xf>
    <xf numFmtId="167" fontId="1" fillId="0" borderId="66" xfId="0" applyNumberFormat="1" applyFont="1" applyFill="1" applyBorder="1" applyAlignment="1">
      <alignment horizontal="center"/>
    </xf>
    <xf numFmtId="167" fontId="1" fillId="0" borderId="64" xfId="0" applyNumberFormat="1" applyFont="1" applyFill="1" applyBorder="1" applyAlignment="1">
      <alignment horizontal="center"/>
    </xf>
    <xf numFmtId="0" fontId="1" fillId="0" borderId="27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24" xfId="0" applyFont="1" applyFill="1" applyBorder="1" applyAlignment="1" applyProtection="1">
      <alignment horizontal="right"/>
      <protection/>
    </xf>
    <xf numFmtId="167" fontId="1" fillId="0" borderId="52" xfId="0" applyNumberFormat="1" applyFont="1" applyFill="1" applyBorder="1" applyAlignment="1" applyProtection="1">
      <alignment horizontal="right"/>
      <protection/>
    </xf>
    <xf numFmtId="168" fontId="2" fillId="0" borderId="42" xfId="0" applyNumberFormat="1" applyFont="1" applyBorder="1" applyAlignment="1" applyProtection="1">
      <alignment horizontal="left"/>
      <protection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79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81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47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47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47" xfId="0" applyNumberFormat="1" applyFont="1" applyFill="1" applyBorder="1" applyAlignment="1" applyProtection="1">
      <alignment/>
      <protection/>
    </xf>
    <xf numFmtId="168" fontId="2" fillId="0" borderId="40" xfId="0" applyNumberFormat="1" applyFont="1" applyBorder="1" applyAlignment="1" applyProtection="1" quotePrefix="1">
      <alignment horizontal="left"/>
      <protection/>
    </xf>
    <xf numFmtId="166" fontId="2" fillId="0" borderId="24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5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52" xfId="0" applyNumberFormat="1" applyFont="1" applyFill="1" applyBorder="1" applyAlignment="1" applyProtection="1">
      <alignment/>
      <protection/>
    </xf>
    <xf numFmtId="168" fontId="2" fillId="0" borderId="46" xfId="0" applyNumberFormat="1" applyFont="1" applyBorder="1" applyAlignment="1" applyProtection="1">
      <alignment horizontal="left"/>
      <protection/>
    </xf>
    <xf numFmtId="166" fontId="2" fillId="0" borderId="70" xfId="0" applyNumberFormat="1" applyFont="1" applyBorder="1" applyAlignment="1" applyProtection="1">
      <alignment/>
      <protection/>
    </xf>
    <xf numFmtId="166" fontId="2" fillId="0" borderId="70" xfId="0" applyNumberFormat="1" applyFont="1" applyFill="1" applyBorder="1" applyAlignment="1" applyProtection="1">
      <alignment/>
      <protection/>
    </xf>
    <xf numFmtId="166" fontId="2" fillId="0" borderId="41" xfId="0" applyNumberFormat="1" applyFont="1" applyFill="1" applyBorder="1" applyAlignment="1" applyProtection="1">
      <alignment/>
      <protection/>
    </xf>
    <xf numFmtId="166" fontId="2" fillId="0" borderId="83" xfId="0" applyNumberFormat="1" applyFont="1" applyBorder="1" applyAlignment="1" applyProtection="1">
      <alignment/>
      <protection/>
    </xf>
    <xf numFmtId="166" fontId="2" fillId="0" borderId="41" xfId="0" applyNumberFormat="1" applyFont="1" applyBorder="1" applyAlignment="1" applyProtection="1">
      <alignment/>
      <protection/>
    </xf>
    <xf numFmtId="166" fontId="2" fillId="0" borderId="71" xfId="0" applyNumberFormat="1" applyFont="1" applyFill="1" applyBorder="1" applyAlignment="1" applyProtection="1">
      <alignment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66" xfId="0" applyNumberFormat="1" applyFont="1" applyBorder="1" applyAlignment="1" applyProtection="1">
      <alignment horizontal="center"/>
      <protection/>
    </xf>
    <xf numFmtId="167" fontId="1" fillId="0" borderId="66" xfId="0" applyNumberFormat="1" applyFont="1" applyFill="1" applyBorder="1" applyAlignment="1" applyProtection="1">
      <alignment horizontal="center"/>
      <protection/>
    </xf>
    <xf numFmtId="167" fontId="1" fillId="0" borderId="64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167" fontId="1" fillId="0" borderId="23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47" xfId="0" applyNumberFormat="1" applyFont="1" applyFill="1" applyBorder="1" applyAlignment="1" applyProtection="1">
      <alignment horizontal="right"/>
      <protection/>
    </xf>
    <xf numFmtId="167" fontId="22" fillId="0" borderId="11" xfId="0" applyNumberFormat="1" applyFont="1" applyFill="1" applyBorder="1" applyAlignment="1" applyProtection="1">
      <alignment/>
      <protection/>
    </xf>
    <xf numFmtId="167" fontId="22" fillId="0" borderId="11" xfId="0" applyNumberFormat="1" applyFont="1" applyFill="1" applyBorder="1" applyAlignment="1" applyProtection="1" quotePrefix="1">
      <alignment horizontal="left"/>
      <protection/>
    </xf>
    <xf numFmtId="167" fontId="22" fillId="0" borderId="14" xfId="0" applyNumberFormat="1" applyFont="1" applyFill="1" applyBorder="1" applyAlignment="1" applyProtection="1">
      <alignment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1" fillId="0" borderId="27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/>
      <protection/>
    </xf>
    <xf numFmtId="166" fontId="1" fillId="0" borderId="14" xfId="0" applyNumberFormat="1" applyFont="1" applyBorder="1" applyAlignment="1" applyProtection="1">
      <alignment/>
      <protection/>
    </xf>
    <xf numFmtId="166" fontId="1" fillId="0" borderId="22" xfId="0" applyNumberFormat="1" applyFont="1" applyBorder="1" applyAlignment="1" applyProtection="1">
      <alignment/>
      <protection/>
    </xf>
    <xf numFmtId="167" fontId="23" fillId="0" borderId="14" xfId="0" applyNumberFormat="1" applyFont="1" applyFill="1" applyBorder="1" applyAlignment="1" applyProtection="1">
      <alignment/>
      <protection/>
    </xf>
    <xf numFmtId="167" fontId="22" fillId="0" borderId="41" xfId="0" applyNumberFormat="1" applyFont="1" applyFill="1" applyBorder="1" applyAlignment="1" applyProtection="1">
      <alignment/>
      <protection/>
    </xf>
    <xf numFmtId="0" fontId="2" fillId="0" borderId="41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6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81" xfId="0" applyFont="1" applyFill="1" applyBorder="1" applyAlignment="1" applyProtection="1" quotePrefix="1">
      <alignment horizontal="centerContinuous"/>
      <protection/>
    </xf>
    <xf numFmtId="166" fontId="2" fillId="0" borderId="42" xfId="0" applyNumberFormat="1" applyFont="1" applyBorder="1" applyAlignment="1" applyProtection="1" quotePrefix="1">
      <alignment horizontal="left"/>
      <protection/>
    </xf>
    <xf numFmtId="166" fontId="2" fillId="0" borderId="27" xfId="0" applyNumberFormat="1" applyFont="1" applyBorder="1" applyAlignment="1" applyProtection="1">
      <alignment horizontal="left"/>
      <protection/>
    </xf>
    <xf numFmtId="166" fontId="1" fillId="0" borderId="42" xfId="0" applyNumberFormat="1" applyFont="1" applyBorder="1" applyAlignment="1" applyProtection="1" quotePrefix="1">
      <alignment horizontal="left"/>
      <protection/>
    </xf>
    <xf numFmtId="166" fontId="1" fillId="0" borderId="10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166" fontId="1" fillId="0" borderId="79" xfId="0" applyNumberFormat="1" applyFont="1" applyBorder="1" applyAlignment="1" applyProtection="1">
      <alignment/>
      <protection/>
    </xf>
    <xf numFmtId="167" fontId="23" fillId="0" borderId="11" xfId="0" applyNumberFormat="1" applyFont="1" applyFill="1" applyBorder="1" applyAlignment="1" applyProtection="1">
      <alignment/>
      <protection/>
    </xf>
    <xf numFmtId="166" fontId="1" fillId="0" borderId="10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81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>
      <alignment horizontal="left" indent="3"/>
      <protection/>
    </xf>
    <xf numFmtId="166" fontId="2" fillId="34" borderId="14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7" fontId="22" fillId="0" borderId="12" xfId="0" applyNumberFormat="1" applyFont="1" applyFill="1" applyBorder="1" applyAlignment="1" applyProtection="1">
      <alignment/>
      <protection/>
    </xf>
    <xf numFmtId="166" fontId="2" fillId="0" borderId="46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35" fillId="0" borderId="0" xfId="0" applyFont="1" applyFill="1" applyBorder="1" applyAlignment="1" quotePrefix="1">
      <alignment horizontal="left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66" xfId="0" applyNumberFormat="1" applyFont="1" applyBorder="1" applyAlignment="1">
      <alignment horizontal="centerContinuous"/>
    </xf>
    <xf numFmtId="167" fontId="1" fillId="0" borderId="64" xfId="0" applyNumberFormat="1" applyFont="1" applyBorder="1" applyAlignment="1">
      <alignment horizontal="centerContinuous"/>
    </xf>
    <xf numFmtId="164" fontId="1" fillId="0" borderId="31" xfId="0" applyNumberFormat="1" applyFont="1" applyFill="1" applyBorder="1" applyAlignment="1" applyProtection="1">
      <alignment horizontal="left"/>
      <protection/>
    </xf>
    <xf numFmtId="1" fontId="1" fillId="0" borderId="28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left"/>
    </xf>
    <xf numFmtId="164" fontId="1" fillId="0" borderId="16" xfId="42" applyNumberFormat="1" applyFont="1" applyFill="1" applyBorder="1" applyAlignment="1" quotePrefix="1">
      <alignment horizontal="center"/>
    </xf>
    <xf numFmtId="164" fontId="1" fillId="0" borderId="16" xfId="42" applyNumberFormat="1" applyFont="1" applyFill="1" applyBorder="1" applyAlignment="1">
      <alignment horizontal="right"/>
    </xf>
    <xf numFmtId="2" fontId="1" fillId="0" borderId="16" xfId="42" applyNumberFormat="1" applyFont="1" applyFill="1" applyBorder="1" applyAlignment="1">
      <alignment horizontal="right"/>
    </xf>
    <xf numFmtId="2" fontId="1" fillId="0" borderId="53" xfId="42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 applyProtection="1">
      <alignment horizontal="left"/>
      <protection/>
    </xf>
    <xf numFmtId="164" fontId="2" fillId="0" borderId="16" xfId="42" applyNumberFormat="1" applyFont="1" applyFill="1" applyBorder="1" applyAlignment="1">
      <alignment/>
    </xf>
    <xf numFmtId="2" fontId="2" fillId="0" borderId="16" xfId="42" applyNumberFormat="1" applyFont="1" applyFill="1" applyBorder="1" applyAlignment="1">
      <alignment/>
    </xf>
    <xf numFmtId="164" fontId="2" fillId="0" borderId="53" xfId="42" applyNumberFormat="1" applyFont="1" applyFill="1" applyBorder="1" applyAlignment="1">
      <alignment/>
    </xf>
    <xf numFmtId="2" fontId="2" fillId="0" borderId="53" xfId="42" applyNumberFormat="1" applyFont="1" applyFill="1" applyBorder="1" applyAlignment="1">
      <alignment/>
    </xf>
    <xf numFmtId="164" fontId="2" fillId="0" borderId="15" xfId="42" applyNumberFormat="1" applyFont="1" applyFill="1" applyBorder="1" applyAlignment="1">
      <alignment/>
    </xf>
    <xf numFmtId="2" fontId="2" fillId="0" borderId="15" xfId="42" applyNumberFormat="1" applyFont="1" applyFill="1" applyBorder="1" applyAlignment="1">
      <alignment/>
    </xf>
    <xf numFmtId="2" fontId="2" fillId="0" borderId="38" xfId="42" applyNumberFormat="1" applyFont="1" applyFill="1" applyBorder="1" applyAlignment="1">
      <alignment/>
    </xf>
    <xf numFmtId="164" fontId="2" fillId="0" borderId="13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2" fontId="2" fillId="0" borderId="34" xfId="42" applyNumberFormat="1" applyFont="1" applyFill="1" applyBorder="1" applyAlignment="1">
      <alignment/>
    </xf>
    <xf numFmtId="164" fontId="1" fillId="0" borderId="46" xfId="0" applyNumberFormat="1" applyFont="1" applyFill="1" applyBorder="1" applyAlignment="1" applyProtection="1">
      <alignment horizontal="left"/>
      <protection/>
    </xf>
    <xf numFmtId="164" fontId="1" fillId="0" borderId="29" xfId="42" applyNumberFormat="1" applyFont="1" applyFill="1" applyBorder="1" applyAlignment="1">
      <alignment/>
    </xf>
    <xf numFmtId="2" fontId="1" fillId="0" borderId="29" xfId="42" applyNumberFormat="1" applyFont="1" applyFill="1" applyBorder="1" applyAlignment="1">
      <alignment/>
    </xf>
    <xf numFmtId="2" fontId="1" fillId="0" borderId="39" xfId="42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6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left"/>
    </xf>
    <xf numFmtId="164" fontId="1" fillId="0" borderId="29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97" xfId="0" applyFont="1" applyFill="1" applyBorder="1" applyAlignment="1">
      <alignment/>
    </xf>
    <xf numFmtId="0" fontId="1" fillId="33" borderId="7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wrapText="1"/>
    </xf>
    <xf numFmtId="0" fontId="2" fillId="0" borderId="98" xfId="0" applyFont="1" applyBorder="1" applyAlignment="1">
      <alignment/>
    </xf>
    <xf numFmtId="176" fontId="2" fillId="0" borderId="23" xfId="0" applyNumberFormat="1" applyFont="1" applyFill="1" applyBorder="1" applyAlignment="1">
      <alignment/>
    </xf>
    <xf numFmtId="0" fontId="2" fillId="0" borderId="99" xfId="0" applyFont="1" applyBorder="1" applyAlignment="1">
      <alignment/>
    </xf>
    <xf numFmtId="0" fontId="1" fillId="0" borderId="100" xfId="0" applyFont="1" applyBorder="1" applyAlignment="1">
      <alignment horizontal="center"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177" fontId="13" fillId="0" borderId="3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101" xfId="0" applyNumberFormat="1" applyFont="1" applyFill="1" applyBorder="1" applyAlignment="1" quotePrefix="1">
      <alignment horizontal="center"/>
    </xf>
    <xf numFmtId="177" fontId="1" fillId="0" borderId="3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15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2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>
      <alignment horizontal="right"/>
    </xf>
    <xf numFmtId="43" fontId="2" fillId="0" borderId="16" xfId="42" applyNumberFormat="1" applyFont="1" applyFill="1" applyBorder="1" applyAlignment="1">
      <alignment horizontal="center"/>
    </xf>
    <xf numFmtId="0" fontId="13" fillId="0" borderId="55" xfId="0" applyFont="1" applyBorder="1" applyAlignment="1">
      <alignment horizontal="left" vertical="center"/>
    </xf>
    <xf numFmtId="43" fontId="13" fillId="0" borderId="83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10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 quotePrefix="1">
      <alignment horizontal="center" vertical="center"/>
      <protection/>
    </xf>
    <xf numFmtId="0" fontId="2" fillId="0" borderId="21" xfId="0" applyFont="1" applyBorder="1" applyAlignment="1" applyProtection="1" quotePrefix="1">
      <alignment horizontal="center" vertical="center"/>
      <protection/>
    </xf>
    <xf numFmtId="0" fontId="2" fillId="0" borderId="47" xfId="0" applyFont="1" applyBorder="1" applyAlignment="1" applyProtection="1" quotePrefix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 quotePrefix="1">
      <alignment horizontal="center" vertical="center"/>
      <protection/>
    </xf>
    <xf numFmtId="2" fontId="2" fillId="0" borderId="27" xfId="0" applyNumberFormat="1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3" fillId="0" borderId="10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77" fontId="1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77" fontId="2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64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Font="1" applyBorder="1" applyAlignment="1">
      <alignment/>
    </xf>
    <xf numFmtId="164" fontId="2" fillId="0" borderId="4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2" fontId="2" fillId="0" borderId="52" xfId="0" applyNumberFormat="1" applyFont="1" applyFill="1" applyBorder="1" applyAlignment="1">
      <alignment horizontal="center"/>
    </xf>
    <xf numFmtId="0" fontId="1" fillId="0" borderId="82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/>
    </xf>
    <xf numFmtId="2" fontId="2" fillId="0" borderId="81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70" xfId="0" applyFont="1" applyFill="1" applyBorder="1" applyAlignment="1" quotePrefix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5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5" xfId="0" applyNumberFormat="1" applyFont="1" applyFill="1" applyBorder="1" applyAlignment="1" applyProtection="1">
      <alignment horizontal="center" vertic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15" xfId="0" applyNumberFormat="1" applyFont="1" applyFill="1" applyBorder="1" applyAlignment="1" applyProtection="1">
      <alignment horizontal="center" vertical="center"/>
      <protection/>
    </xf>
    <xf numFmtId="39" fontId="1" fillId="33" borderId="38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39" fontId="1" fillId="0" borderId="47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Border="1" applyAlignment="1">
      <alignment/>
    </xf>
    <xf numFmtId="177" fontId="7" fillId="0" borderId="13" xfId="0" applyNumberFormat="1" applyFont="1" applyFill="1" applyBorder="1" applyAlignment="1">
      <alignment/>
    </xf>
    <xf numFmtId="177" fontId="7" fillId="0" borderId="22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43" fontId="2" fillId="0" borderId="13" xfId="42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43" fontId="2" fillId="0" borderId="14" xfId="42" applyFont="1" applyBorder="1" applyAlignment="1">
      <alignment/>
    </xf>
    <xf numFmtId="0" fontId="2" fillId="0" borderId="0" xfId="0" applyFont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43" fontId="2" fillId="0" borderId="13" xfId="42" applyNumberFormat="1" applyFont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43" fontId="2" fillId="0" borderId="14" xfId="42" applyNumberFormat="1" applyFont="1" applyBorder="1" applyAlignment="1">
      <alignment horizontal="right" vertical="center"/>
    </xf>
    <xf numFmtId="43" fontId="2" fillId="0" borderId="13" xfId="42" applyNumberFormat="1" applyFont="1" applyFill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43" fontId="2" fillId="0" borderId="14" xfId="42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/>
    </xf>
    <xf numFmtId="43" fontId="2" fillId="0" borderId="13" xfId="42" applyFont="1" applyFill="1" applyBorder="1" applyAlignment="1">
      <alignment horizontal="right" vertical="center"/>
    </xf>
    <xf numFmtId="43" fontId="2" fillId="0" borderId="14" xfId="42" applyFont="1" applyFill="1" applyBorder="1" applyAlignment="1">
      <alignment horizontal="right" vertical="center"/>
    </xf>
    <xf numFmtId="43" fontId="2" fillId="0" borderId="16" xfId="42" applyFont="1" applyFill="1" applyBorder="1" applyAlignment="1">
      <alignment horizontal="right" vertical="center"/>
    </xf>
    <xf numFmtId="168" fontId="2" fillId="0" borderId="24" xfId="42" applyNumberFormat="1" applyFont="1" applyFill="1" applyBorder="1" applyAlignment="1">
      <alignment horizontal="right" vertical="center"/>
    </xf>
    <xf numFmtId="43" fontId="2" fillId="0" borderId="12" xfId="42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43" fontId="1" fillId="0" borderId="30" xfId="42" applyNumberFormat="1" applyFont="1" applyFill="1" applyBorder="1" applyAlignment="1">
      <alignment horizontal="right" vertical="center"/>
    </xf>
    <xf numFmtId="168" fontId="1" fillId="0" borderId="51" xfId="42" applyNumberFormat="1" applyFont="1" applyFill="1" applyBorder="1" applyAlignment="1">
      <alignment horizontal="right" vertical="center"/>
    </xf>
    <xf numFmtId="43" fontId="1" fillId="0" borderId="49" xfId="42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/>
    </xf>
    <xf numFmtId="0" fontId="2" fillId="0" borderId="104" xfId="0" applyFont="1" applyBorder="1" applyAlignment="1">
      <alignment horizontal="left" vertical="center" wrapText="1"/>
    </xf>
    <xf numFmtId="164" fontId="2" fillId="35" borderId="105" xfId="0" applyNumberFormat="1" applyFont="1" applyFill="1" applyBorder="1" applyAlignment="1">
      <alignment/>
    </xf>
    <xf numFmtId="164" fontId="2" fillId="0" borderId="105" xfId="0" applyNumberFormat="1" applyFont="1" applyBorder="1" applyAlignment="1" quotePrefix="1">
      <alignment horizontal="center"/>
    </xf>
    <xf numFmtId="164" fontId="2" fillId="0" borderId="106" xfId="0" applyNumberFormat="1" applyFont="1" applyBorder="1" applyAlignment="1" quotePrefix="1">
      <alignment horizontal="center"/>
    </xf>
    <xf numFmtId="0" fontId="1" fillId="0" borderId="42" xfId="0" applyFont="1" applyBorder="1" applyAlignment="1">
      <alignment horizontal="left"/>
    </xf>
    <xf numFmtId="0" fontId="2" fillId="35" borderId="15" xfId="0" applyFont="1" applyFill="1" applyBorder="1" applyAlignment="1">
      <alignment horizontal="right"/>
    </xf>
    <xf numFmtId="164" fontId="2" fillId="35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/>
    </xf>
    <xf numFmtId="164" fontId="2" fillId="35" borderId="15" xfId="0" applyNumberFormat="1" applyFont="1" applyFill="1" applyBorder="1" applyAlignment="1">
      <alignment horizontal="right"/>
    </xf>
    <xf numFmtId="164" fontId="1" fillId="35" borderId="1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16" fontId="2" fillId="35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5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5" borderId="0" xfId="0" applyNumberFormat="1" applyFont="1" applyFill="1" applyBorder="1" applyAlignment="1">
      <alignment horizontal="right" vertical="center"/>
    </xf>
    <xf numFmtId="2" fontId="2" fillId="35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15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2" fillId="35" borderId="21" xfId="0" applyNumberFormat="1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lef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35" borderId="30" xfId="0" applyNumberFormat="1" applyFont="1" applyFill="1" applyBorder="1" applyAlignment="1">
      <alignment horizontal="right" vertical="center"/>
    </xf>
    <xf numFmtId="164" fontId="1" fillId="0" borderId="37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 horizontal="right" vertical="center"/>
    </xf>
    <xf numFmtId="164" fontId="8" fillId="35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36" borderId="15" xfId="0" applyNumberFormat="1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 wrapText="1"/>
    </xf>
    <xf numFmtId="0" fontId="6" fillId="36" borderId="82" xfId="0" applyFont="1" applyFill="1" applyBorder="1" applyAlignment="1">
      <alignment vertical="center"/>
    </xf>
    <xf numFmtId="0" fontId="6" fillId="36" borderId="38" xfId="0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164" fontId="8" fillId="0" borderId="38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right" vertical="center"/>
    </xf>
    <xf numFmtId="0" fontId="6" fillId="36" borderId="42" xfId="0" applyFont="1" applyFill="1" applyBorder="1" applyAlignment="1">
      <alignment vertical="center"/>
    </xf>
    <xf numFmtId="164" fontId="6" fillId="36" borderId="38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164" fontId="6" fillId="0" borderId="30" xfId="0" applyNumberFormat="1" applyFont="1" applyFill="1" applyBorder="1" applyAlignment="1">
      <alignment horizontal="right" vertical="center"/>
    </xf>
    <xf numFmtId="164" fontId="6" fillId="0" borderId="30" xfId="0" applyNumberFormat="1" applyFont="1" applyBorder="1" applyAlignment="1">
      <alignment horizontal="right" vertical="center"/>
    </xf>
    <xf numFmtId="164" fontId="6" fillId="35" borderId="30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 quotePrefix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0" borderId="80" xfId="0" applyFont="1" applyBorder="1" applyAlignment="1">
      <alignment vertical="center" wrapText="1"/>
    </xf>
    <xf numFmtId="0" fontId="1" fillId="0" borderId="30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2" fillId="35" borderId="30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78" xfId="64" applyNumberFormat="1" applyFont="1" applyBorder="1" applyAlignment="1" applyProtection="1" quotePrefix="1">
      <alignment horizontal="left"/>
      <protection/>
    </xf>
    <xf numFmtId="164" fontId="2" fillId="0" borderId="15" xfId="64" applyNumberFormat="1" applyFont="1" applyBorder="1">
      <alignment/>
      <protection/>
    </xf>
    <xf numFmtId="166" fontId="2" fillId="0" borderId="78" xfId="64" applyNumberFormat="1" applyFont="1" applyBorder="1" applyAlignment="1" applyProtection="1" quotePrefix="1">
      <alignment horizontal="left"/>
      <protection/>
    </xf>
    <xf numFmtId="164" fontId="2" fillId="0" borderId="78" xfId="64" applyNumberFormat="1" applyFont="1" applyBorder="1">
      <alignment/>
      <protection/>
    </xf>
    <xf numFmtId="166" fontId="2" fillId="0" borderId="25" xfId="64" applyNumberFormat="1" applyFont="1" applyBorder="1" applyAlignment="1" applyProtection="1">
      <alignment horizontal="left"/>
      <protection/>
    </xf>
    <xf numFmtId="164" fontId="2" fillId="0" borderId="25" xfId="64" applyNumberFormat="1" applyFont="1" applyBorder="1">
      <alignment/>
      <protection/>
    </xf>
    <xf numFmtId="166" fontId="2" fillId="0" borderId="21" xfId="64" applyNumberFormat="1" applyFont="1" applyBorder="1" applyAlignment="1" applyProtection="1" quotePrefix="1">
      <alignment horizontal="left"/>
      <protection/>
    </xf>
    <xf numFmtId="164" fontId="2" fillId="0" borderId="23" xfId="64" applyNumberFormat="1" applyFont="1" applyBorder="1">
      <alignment/>
      <protection/>
    </xf>
    <xf numFmtId="166" fontId="2" fillId="0" borderId="16" xfId="64" applyNumberFormat="1" applyFont="1" applyBorder="1" applyAlignment="1" applyProtection="1">
      <alignment horizontal="left"/>
      <protection/>
    </xf>
    <xf numFmtId="166" fontId="2" fillId="0" borderId="22" xfId="64" applyNumberFormat="1" applyFont="1" applyBorder="1" applyAlignment="1" applyProtection="1">
      <alignment horizontal="left"/>
      <protection/>
    </xf>
    <xf numFmtId="167" fontId="13" fillId="0" borderId="27" xfId="65" applyNumberFormat="1" applyFont="1" applyBorder="1" applyAlignment="1">
      <alignment horizontal="left"/>
      <protection/>
    </xf>
    <xf numFmtId="166" fontId="13" fillId="0" borderId="13" xfId="65" applyFont="1" applyBorder="1" applyAlignment="1">
      <alignment horizontal="right"/>
      <protection/>
    </xf>
    <xf numFmtId="166" fontId="13" fillId="0" borderId="34" xfId="65" applyFont="1" applyBorder="1" applyAlignment="1">
      <alignment horizontal="right"/>
      <protection/>
    </xf>
    <xf numFmtId="166" fontId="13" fillId="0" borderId="39" xfId="65" applyFont="1" applyBorder="1" applyAlignment="1">
      <alignment horizontal="right"/>
      <protection/>
    </xf>
    <xf numFmtId="166" fontId="13" fillId="33" borderId="16" xfId="57" applyNumberFormat="1" applyFont="1" applyFill="1" applyBorder="1" applyAlignment="1" quotePrefix="1">
      <alignment horizontal="center"/>
      <protection/>
    </xf>
    <xf numFmtId="168" fontId="2" fillId="35" borderId="0" xfId="57" applyNumberFormat="1" applyFont="1" applyFill="1">
      <alignment/>
      <protection/>
    </xf>
    <xf numFmtId="168" fontId="2" fillId="0" borderId="0" xfId="57" applyNumberFormat="1" applyFont="1" applyFill="1">
      <alignment/>
      <protection/>
    </xf>
    <xf numFmtId="166" fontId="1" fillId="37" borderId="14" xfId="57" applyNumberFormat="1" applyFont="1" applyFill="1" applyBorder="1" applyAlignment="1" quotePrefix="1">
      <alignment horizontal="center"/>
      <protection/>
    </xf>
    <xf numFmtId="166" fontId="1" fillId="37" borderId="13" xfId="57" applyNumberFormat="1" applyFont="1" applyFill="1" applyBorder="1" applyAlignment="1" quotePrefix="1">
      <alignment horizontal="center"/>
      <protection/>
    </xf>
    <xf numFmtId="167" fontId="1" fillId="37" borderId="12" xfId="57" applyNumberFormat="1" applyFont="1" applyFill="1" applyBorder="1" applyAlignment="1" quotePrefix="1">
      <alignment horizontal="center"/>
      <protection/>
    </xf>
    <xf numFmtId="167" fontId="1" fillId="37" borderId="16" xfId="57" applyNumberFormat="1" applyFont="1" applyFill="1" applyBorder="1" applyAlignment="1" quotePrefix="1">
      <alignment horizontal="center"/>
      <protection/>
    </xf>
    <xf numFmtId="166" fontId="2" fillId="0" borderId="0" xfId="57" applyNumberFormat="1" applyFont="1" applyFill="1" applyAlignment="1" quotePrefix="1">
      <alignment/>
      <protection/>
    </xf>
    <xf numFmtId="166" fontId="2" fillId="0" borderId="0" xfId="57" applyNumberFormat="1" applyFont="1" applyFill="1" applyAlignment="1">
      <alignment horizontal="left"/>
      <protection/>
    </xf>
    <xf numFmtId="166" fontId="9" fillId="35" borderId="0" xfId="57" applyNumberFormat="1" applyFont="1" applyFill="1">
      <alignment/>
      <protection/>
    </xf>
    <xf numFmtId="166" fontId="9" fillId="0" borderId="0" xfId="57" applyNumberFormat="1" applyFont="1" applyFill="1">
      <alignment/>
      <protection/>
    </xf>
    <xf numFmtId="166" fontId="2" fillId="0" borderId="0" xfId="57" applyNumberFormat="1" applyFont="1" applyFill="1" applyBorder="1" applyAlignment="1" quotePrefix="1">
      <alignment/>
      <protection/>
    </xf>
    <xf numFmtId="166" fontId="19" fillId="35" borderId="0" xfId="57" applyNumberFormat="1" applyFont="1" applyFill="1">
      <alignment/>
      <protection/>
    </xf>
    <xf numFmtId="166" fontId="19" fillId="0" borderId="0" xfId="57" applyNumberFormat="1" applyFont="1" applyFill="1">
      <alignment/>
      <protection/>
    </xf>
    <xf numFmtId="2" fontId="2" fillId="0" borderId="2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0" fontId="1" fillId="0" borderId="15" xfId="0" applyFont="1" applyBorder="1" applyAlignment="1">
      <alignment/>
    </xf>
    <xf numFmtId="166" fontId="2" fillId="35" borderId="13" xfId="58" applyNumberFormat="1" applyFont="1" applyFill="1" applyBorder="1" applyAlignment="1" applyProtection="1">
      <alignment horizontal="left" indent="2"/>
      <protection/>
    </xf>
    <xf numFmtId="2" fontId="2" fillId="35" borderId="13" xfId="58" applyNumberFormat="1" applyFont="1" applyFill="1" applyBorder="1">
      <alignment/>
      <protection/>
    </xf>
    <xf numFmtId="2" fontId="2" fillId="35" borderId="0" xfId="58" applyNumberFormat="1" applyFont="1" applyFill="1" applyBorder="1">
      <alignment/>
      <protection/>
    </xf>
    <xf numFmtId="166" fontId="2" fillId="35" borderId="16" xfId="58" applyNumberFormat="1" applyFont="1" applyFill="1" applyBorder="1" applyAlignment="1" applyProtection="1">
      <alignment horizontal="left" indent="2"/>
      <protection/>
    </xf>
    <xf numFmtId="2" fontId="2" fillId="35" borderId="16" xfId="58" applyNumberFormat="1" applyFont="1" applyFill="1" applyBorder="1">
      <alignment/>
      <protection/>
    </xf>
    <xf numFmtId="166" fontId="1" fillId="35" borderId="15" xfId="58" applyNumberFormat="1" applyFont="1" applyFill="1" applyBorder="1" applyAlignment="1">
      <alignment horizontal="left"/>
      <protection/>
    </xf>
    <xf numFmtId="2" fontId="1" fillId="35" borderId="15" xfId="58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1" fontId="1" fillId="37" borderId="15" xfId="58" applyNumberFormat="1" applyFont="1" applyFill="1" applyBorder="1" applyAlignment="1" applyProtection="1">
      <alignment horizontal="right"/>
      <protection/>
    </xf>
    <xf numFmtId="1" fontId="1" fillId="33" borderId="15" xfId="58" applyNumberFormat="1" applyFont="1" applyFill="1" applyBorder="1" applyAlignment="1" applyProtection="1">
      <alignment horizontal="right"/>
      <protection/>
    </xf>
    <xf numFmtId="2" fontId="2" fillId="0" borderId="15" xfId="58" applyNumberFormat="1" applyFont="1" applyFill="1" applyBorder="1">
      <alignment/>
      <protection/>
    </xf>
    <xf numFmtId="164" fontId="2" fillId="0" borderId="15" xfId="58" applyNumberFormat="1" applyFont="1" applyBorder="1">
      <alignment/>
      <protection/>
    </xf>
    <xf numFmtId="0" fontId="2" fillId="33" borderId="42" xfId="0" applyFont="1" applyFill="1" applyBorder="1" applyAlignment="1">
      <alignment/>
    </xf>
    <xf numFmtId="1" fontId="1" fillId="33" borderId="38" xfId="58" applyNumberFormat="1" applyFont="1" applyFill="1" applyBorder="1" applyAlignment="1" applyProtection="1">
      <alignment horizontal="right"/>
      <protection/>
    </xf>
    <xf numFmtId="164" fontId="2" fillId="0" borderId="38" xfId="58" applyNumberFormat="1" applyFont="1" applyBorder="1">
      <alignment/>
      <protection/>
    </xf>
    <xf numFmtId="2" fontId="2" fillId="0" borderId="30" xfId="58" applyNumberFormat="1" applyFont="1" applyFill="1" applyBorder="1">
      <alignment/>
      <protection/>
    </xf>
    <xf numFmtId="164" fontId="2" fillId="0" borderId="30" xfId="58" applyNumberFormat="1" applyFont="1" applyBorder="1">
      <alignment/>
      <protection/>
    </xf>
    <xf numFmtId="164" fontId="2" fillId="0" borderId="37" xfId="58" applyNumberFormat="1" applyFont="1" applyBorder="1">
      <alignment/>
      <protection/>
    </xf>
    <xf numFmtId="164" fontId="2" fillId="0" borderId="13" xfId="58" applyNumberFormat="1" applyFont="1" applyBorder="1">
      <alignment/>
      <protection/>
    </xf>
    <xf numFmtId="164" fontId="2" fillId="0" borderId="32" xfId="58" applyNumberFormat="1" applyFont="1" applyBorder="1">
      <alignment/>
      <protection/>
    </xf>
    <xf numFmtId="164" fontId="2" fillId="0" borderId="34" xfId="58" applyNumberFormat="1" applyFont="1" applyBorder="1">
      <alignment/>
      <protection/>
    </xf>
    <xf numFmtId="164" fontId="2" fillId="0" borderId="13" xfId="58" applyNumberFormat="1" applyFont="1" applyBorder="1" applyAlignment="1">
      <alignment horizontal="right"/>
      <protection/>
    </xf>
    <xf numFmtId="164" fontId="2" fillId="0" borderId="34" xfId="58" applyNumberFormat="1" applyFont="1" applyBorder="1" applyAlignment="1">
      <alignment horizontal="right"/>
      <protection/>
    </xf>
    <xf numFmtId="164" fontId="2" fillId="0" borderId="21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164" fontId="2" fillId="0" borderId="53" xfId="58" applyNumberFormat="1" applyFont="1" applyBorder="1">
      <alignment/>
      <protection/>
    </xf>
    <xf numFmtId="164" fontId="2" fillId="0" borderId="30" xfId="58" applyNumberFormat="1" applyFont="1" applyFill="1" applyBorder="1">
      <alignment/>
      <protection/>
    </xf>
    <xf numFmtId="164" fontId="2" fillId="0" borderId="37" xfId="58" applyNumberFormat="1" applyFont="1" applyFill="1" applyBorder="1">
      <alignment/>
      <protection/>
    </xf>
    <xf numFmtId="0" fontId="1" fillId="0" borderId="33" xfId="0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 vertical="center"/>
    </xf>
    <xf numFmtId="0" fontId="1" fillId="0" borderId="46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5" fillId="35" borderId="14" xfId="0" applyFont="1" applyFill="1" applyBorder="1" applyAlignment="1">
      <alignment horizontal="center"/>
    </xf>
    <xf numFmtId="0" fontId="75" fillId="35" borderId="13" xfId="0" applyFont="1" applyFill="1" applyBorder="1" applyAlignment="1">
      <alignment horizontal="center"/>
    </xf>
    <xf numFmtId="164" fontId="2" fillId="35" borderId="52" xfId="0" applyNumberFormat="1" applyFont="1" applyFill="1" applyBorder="1" applyAlignment="1">
      <alignment horizontal="center"/>
    </xf>
    <xf numFmtId="2" fontId="13" fillId="0" borderId="87" xfId="0" applyNumberFormat="1" applyFont="1" applyBorder="1" applyAlignment="1">
      <alignment horizontal="right" wrapText="1"/>
    </xf>
    <xf numFmtId="2" fontId="13" fillId="0" borderId="85" xfId="0" applyNumberFormat="1" applyFont="1" applyBorder="1" applyAlignment="1">
      <alignment horizontal="right" wrapText="1"/>
    </xf>
    <xf numFmtId="2" fontId="13" fillId="0" borderId="91" xfId="0" applyNumberFormat="1" applyFont="1" applyBorder="1" applyAlignment="1">
      <alignment horizontal="right" wrapText="1"/>
    </xf>
    <xf numFmtId="166" fontId="2" fillId="0" borderId="0" xfId="57" applyNumberFormat="1" applyFont="1">
      <alignment/>
      <protection/>
    </xf>
    <xf numFmtId="164" fontId="2" fillId="0" borderId="0" xfId="57" applyNumberFormat="1" applyFont="1">
      <alignment/>
      <protection/>
    </xf>
    <xf numFmtId="166" fontId="19" fillId="0" borderId="0" xfId="57" applyNumberFormat="1" applyFont="1">
      <alignment/>
      <protection/>
    </xf>
    <xf numFmtId="166" fontId="2" fillId="0" borderId="0" xfId="57" applyNumberFormat="1" applyFont="1" applyFill="1">
      <alignment/>
      <protection/>
    </xf>
    <xf numFmtId="166" fontId="1" fillId="33" borderId="59" xfId="57" applyNumberFormat="1" applyFont="1" applyFill="1" applyBorder="1" applyAlignment="1">
      <alignment horizontal="center"/>
      <protection/>
    </xf>
    <xf numFmtId="166" fontId="1" fillId="33" borderId="96" xfId="57" applyNumberFormat="1" applyFont="1" applyFill="1" applyBorder="1" applyAlignment="1">
      <alignment horizontal="center"/>
      <protection/>
    </xf>
    <xf numFmtId="166" fontId="1" fillId="33" borderId="96" xfId="57" applyNumberFormat="1" applyFont="1" applyFill="1" applyBorder="1" applyAlignment="1" quotePrefix="1">
      <alignment horizontal="center"/>
      <protection/>
    </xf>
    <xf numFmtId="166" fontId="1" fillId="33" borderId="101" xfId="57" applyNumberFormat="1" applyFont="1" applyFill="1" applyBorder="1" applyAlignment="1" quotePrefix="1">
      <alignment horizontal="center"/>
      <protection/>
    </xf>
    <xf numFmtId="166" fontId="2" fillId="0" borderId="42" xfId="57" applyNumberFormat="1" applyFont="1" applyBorder="1" applyAlignment="1">
      <alignment horizontal="center"/>
      <protection/>
    </xf>
    <xf numFmtId="2" fontId="2" fillId="0" borderId="15" xfId="57" applyNumberFormat="1" applyFont="1" applyBorder="1">
      <alignment/>
      <protection/>
    </xf>
    <xf numFmtId="2" fontId="2" fillId="0" borderId="38" xfId="57" applyNumberFormat="1" applyFont="1" applyBorder="1">
      <alignment/>
      <protection/>
    </xf>
    <xf numFmtId="2" fontId="2" fillId="0" borderId="15" xfId="57" applyNumberFormat="1" applyFont="1" applyFill="1" applyBorder="1">
      <alignment/>
      <protection/>
    </xf>
    <xf numFmtId="166" fontId="1" fillId="0" borderId="36" xfId="57" applyNumberFormat="1" applyFont="1" applyBorder="1" applyAlignment="1">
      <alignment horizontal="center"/>
      <protection/>
    </xf>
    <xf numFmtId="2" fontId="1" fillId="0" borderId="30" xfId="57" applyNumberFormat="1" applyFont="1" applyBorder="1">
      <alignment/>
      <protection/>
    </xf>
    <xf numFmtId="2" fontId="1" fillId="0" borderId="37" xfId="57" applyNumberFormat="1" applyFont="1" applyBorder="1">
      <alignment/>
      <protection/>
    </xf>
    <xf numFmtId="164" fontId="2" fillId="0" borderId="47" xfId="0" applyNumberFormat="1" applyFont="1" applyFill="1" applyBorder="1" applyAlignment="1">
      <alignment/>
    </xf>
    <xf numFmtId="164" fontId="1" fillId="0" borderId="38" xfId="0" applyNumberFormat="1" applyFont="1" applyFill="1" applyBorder="1" applyAlignment="1" quotePrefix="1">
      <alignment horizontal="right"/>
    </xf>
    <xf numFmtId="164" fontId="1" fillId="0" borderId="15" xfId="0" applyNumberFormat="1" applyFont="1" applyFill="1" applyBorder="1" applyAlignment="1" quotePrefix="1">
      <alignment horizontal="right"/>
    </xf>
    <xf numFmtId="0" fontId="1" fillId="33" borderId="107" xfId="0" applyFont="1" applyFill="1" applyBorder="1" applyAlignment="1">
      <alignment/>
    </xf>
    <xf numFmtId="0" fontId="1" fillId="33" borderId="108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46" xfId="0" applyFont="1" applyBorder="1" applyAlignment="1" applyProtection="1">
      <alignment horizontal="left" vertical="center"/>
      <protection/>
    </xf>
    <xf numFmtId="177" fontId="2" fillId="0" borderId="30" xfId="0" applyNumberFormat="1" applyFont="1" applyFill="1" applyBorder="1" applyAlignment="1">
      <alignment/>
    </xf>
    <xf numFmtId="0" fontId="2" fillId="0" borderId="71" xfId="0" applyFont="1" applyBorder="1" applyAlignment="1">
      <alignment/>
    </xf>
    <xf numFmtId="166" fontId="2" fillId="35" borderId="29" xfId="58" applyNumberFormat="1" applyFont="1" applyFill="1" applyBorder="1" applyAlignment="1" applyProtection="1">
      <alignment horizontal="left" indent="2"/>
      <protection/>
    </xf>
    <xf numFmtId="2" fontId="2" fillId="35" borderId="29" xfId="58" applyNumberFormat="1" applyFont="1" applyFill="1" applyBorder="1">
      <alignment/>
      <protection/>
    </xf>
    <xf numFmtId="166" fontId="2" fillId="35" borderId="21" xfId="58" applyNumberFormat="1" applyFont="1" applyFill="1" applyBorder="1" applyAlignment="1" applyProtection="1">
      <alignment horizontal="left" indent="2"/>
      <protection/>
    </xf>
    <xf numFmtId="2" fontId="2" fillId="35" borderId="21" xfId="58" applyNumberFormat="1" applyFont="1" applyFill="1" applyBorder="1">
      <alignment/>
      <protection/>
    </xf>
    <xf numFmtId="2" fontId="2" fillId="35" borderId="32" xfId="58" applyNumberFormat="1" applyFont="1" applyFill="1" applyBorder="1">
      <alignment/>
      <protection/>
    </xf>
    <xf numFmtId="2" fontId="2" fillId="35" borderId="39" xfId="58" applyNumberFormat="1" applyFont="1" applyFill="1" applyBorder="1">
      <alignment/>
      <protection/>
    </xf>
    <xf numFmtId="0" fontId="6" fillId="33" borderId="23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6" borderId="11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horizontal="right" vertical="center"/>
    </xf>
    <xf numFmtId="0" fontId="6" fillId="33" borderId="38" xfId="0" applyFont="1" applyFill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right" vertical="center"/>
    </xf>
    <xf numFmtId="164" fontId="6" fillId="0" borderId="38" xfId="0" applyNumberFormat="1" applyFont="1" applyBorder="1" applyAlignment="1">
      <alignment horizontal="right" vertical="center"/>
    </xf>
    <xf numFmtId="164" fontId="6" fillId="0" borderId="37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2" fontId="2" fillId="0" borderId="34" xfId="0" applyNumberFormat="1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66" fontId="1" fillId="37" borderId="53" xfId="57" applyNumberFormat="1" applyFont="1" applyFill="1" applyBorder="1" applyAlignment="1" quotePrefix="1">
      <alignment horizontal="centerContinuous"/>
      <protection/>
    </xf>
    <xf numFmtId="167" fontId="1" fillId="37" borderId="53" xfId="57" applyNumberFormat="1" applyFont="1" applyFill="1" applyBorder="1" applyAlignment="1" quotePrefix="1">
      <alignment horizontal="center"/>
      <protection/>
    </xf>
    <xf numFmtId="0" fontId="1" fillId="33" borderId="64" xfId="0" applyFont="1" applyFill="1" applyBorder="1" applyAlignment="1" quotePrefix="1">
      <alignment horizontal="centerContinuous"/>
    </xf>
    <xf numFmtId="166" fontId="1" fillId="37" borderId="12" xfId="57" applyNumberFormat="1" applyFont="1" applyFill="1" applyBorder="1" applyAlignment="1" quotePrefix="1">
      <alignment horizontal="centerContinuous"/>
      <protection/>
    </xf>
    <xf numFmtId="0" fontId="9" fillId="33" borderId="58" xfId="0" applyFont="1" applyFill="1" applyBorder="1" applyAlignment="1">
      <alignment/>
    </xf>
    <xf numFmtId="166" fontId="1" fillId="37" borderId="18" xfId="57" applyNumberFormat="1" applyFont="1" applyFill="1" applyBorder="1" applyAlignment="1" quotePrefix="1">
      <alignment horizontal="center"/>
      <protection/>
    </xf>
    <xf numFmtId="167" fontId="1" fillId="37" borderId="20" xfId="57" applyNumberFormat="1" applyFont="1" applyFill="1" applyBorder="1" applyAlignment="1" quotePrefix="1">
      <alignment horizontal="center"/>
      <protection/>
    </xf>
    <xf numFmtId="0" fontId="7" fillId="0" borderId="40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 vertical="center"/>
    </xf>
    <xf numFmtId="166" fontId="2" fillId="0" borderId="14" xfId="0" applyNumberFormat="1" applyFont="1" applyBorder="1" applyAlignment="1" applyProtection="1" quotePrefix="1">
      <alignment horizontal="right"/>
      <protection/>
    </xf>
    <xf numFmtId="168" fontId="2" fillId="0" borderId="66" xfId="0" applyNumberFormat="1" applyFont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>
      <alignment horizontal="left"/>
      <protection/>
    </xf>
    <xf numFmtId="166" fontId="1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2" fillId="0" borderId="14" xfId="0" applyNumberFormat="1" applyFont="1" applyFill="1" applyBorder="1" applyAlignment="1" applyProtection="1">
      <alignment horizontal="right"/>
      <protection/>
    </xf>
    <xf numFmtId="166" fontId="2" fillId="0" borderId="47" xfId="0" applyNumberFormat="1" applyFont="1" applyFill="1" applyBorder="1" applyAlignment="1" applyProtection="1" quotePrefix="1">
      <alignment horizontal="right"/>
      <protection/>
    </xf>
    <xf numFmtId="166" fontId="2" fillId="0" borderId="14" xfId="0" applyNumberFormat="1" applyFont="1" applyBorder="1" applyAlignment="1" applyProtection="1">
      <alignment horizontal="right"/>
      <protection/>
    </xf>
    <xf numFmtId="166" fontId="2" fillId="0" borderId="47" xfId="0" applyNumberFormat="1" applyFont="1" applyFill="1" applyBorder="1" applyAlignment="1" applyProtection="1">
      <alignment horizontal="right"/>
      <protection/>
    </xf>
    <xf numFmtId="166" fontId="2" fillId="0" borderId="11" xfId="0" applyNumberFormat="1" applyFont="1" applyBorder="1" applyAlignment="1" applyProtection="1" quotePrefix="1">
      <alignment horizontal="right"/>
      <protection/>
    </xf>
    <xf numFmtId="166" fontId="2" fillId="0" borderId="10" xfId="0" applyNumberFormat="1" applyFont="1" applyFill="1" applyBorder="1" applyAlignment="1" applyProtection="1">
      <alignment horizontal="right"/>
      <protection/>
    </xf>
    <xf numFmtId="166" fontId="2" fillId="0" borderId="11" xfId="0" applyNumberFormat="1" applyFont="1" applyFill="1" applyBorder="1" applyAlignment="1" applyProtection="1">
      <alignment horizontal="right"/>
      <protection/>
    </xf>
    <xf numFmtId="166" fontId="2" fillId="0" borderId="81" xfId="0" applyNumberFormat="1" applyFont="1" applyFill="1" applyBorder="1" applyAlignment="1" applyProtection="1" quotePrefix="1">
      <alignment horizontal="right"/>
      <protection/>
    </xf>
    <xf numFmtId="166" fontId="2" fillId="0" borderId="11" xfId="0" applyNumberFormat="1" applyFont="1" applyBorder="1" applyAlignment="1" applyProtection="1">
      <alignment horizontal="right"/>
      <protection/>
    </xf>
    <xf numFmtId="166" fontId="2" fillId="0" borderId="81" xfId="0" applyNumberFormat="1" applyFont="1" applyFill="1" applyBorder="1" applyAlignment="1" applyProtection="1">
      <alignment horizontal="right"/>
      <protection/>
    </xf>
    <xf numFmtId="166" fontId="1" fillId="0" borderId="14" xfId="0" applyNumberFormat="1" applyFont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 applyProtection="1">
      <alignment horizontal="right"/>
      <protection/>
    </xf>
    <xf numFmtId="166" fontId="1" fillId="0" borderId="14" xfId="0" applyNumberFormat="1" applyFont="1" applyFill="1" applyBorder="1" applyAlignment="1" applyProtection="1">
      <alignment horizontal="right"/>
      <protection/>
    </xf>
    <xf numFmtId="166" fontId="1" fillId="0" borderId="47" xfId="0" applyNumberFormat="1" applyFont="1" applyFill="1" applyBorder="1" applyAlignment="1" applyProtection="1">
      <alignment horizontal="right"/>
      <protection/>
    </xf>
    <xf numFmtId="166" fontId="2" fillId="0" borderId="12" xfId="0" applyNumberFormat="1" applyFont="1" applyBorder="1" applyAlignment="1" applyProtection="1" quotePrefix="1">
      <alignment horizontal="right"/>
      <protection/>
    </xf>
    <xf numFmtId="166" fontId="2" fillId="0" borderId="24" xfId="0" applyNumberFormat="1" applyFont="1" applyFill="1" applyBorder="1" applyAlignment="1" applyProtection="1">
      <alignment horizontal="right"/>
      <protection/>
    </xf>
    <xf numFmtId="166" fontId="2" fillId="0" borderId="12" xfId="0" applyNumberFormat="1" applyFont="1" applyFill="1" applyBorder="1" applyAlignment="1" applyProtection="1">
      <alignment horizontal="right"/>
      <protection/>
    </xf>
    <xf numFmtId="166" fontId="2" fillId="0" borderId="52" xfId="0" applyNumberFormat="1" applyFont="1" applyFill="1" applyBorder="1" applyAlignment="1" applyProtection="1" quotePrefix="1">
      <alignment horizontal="right"/>
      <protection/>
    </xf>
    <xf numFmtId="166" fontId="2" fillId="0" borderId="79" xfId="0" applyNumberFormat="1" applyFont="1" applyBorder="1" applyAlignment="1" applyProtection="1">
      <alignment horizontal="right"/>
      <protection/>
    </xf>
    <xf numFmtId="167" fontId="22" fillId="0" borderId="11" xfId="0" applyNumberFormat="1" applyFont="1" applyFill="1" applyBorder="1" applyAlignment="1" applyProtection="1">
      <alignment horizontal="right"/>
      <protection/>
    </xf>
    <xf numFmtId="167" fontId="22" fillId="0" borderId="11" xfId="0" applyNumberFormat="1" applyFont="1" applyFill="1" applyBorder="1" applyAlignment="1" applyProtection="1" quotePrefix="1">
      <alignment horizontal="right"/>
      <protection/>
    </xf>
    <xf numFmtId="166" fontId="2" fillId="0" borderId="22" xfId="0" applyNumberFormat="1" applyFont="1" applyBorder="1" applyAlignment="1" applyProtection="1">
      <alignment horizontal="right"/>
      <protection/>
    </xf>
    <xf numFmtId="167" fontId="22" fillId="0" borderId="14" xfId="0" applyNumberFormat="1" applyFont="1" applyFill="1" applyBorder="1" applyAlignment="1" applyProtection="1">
      <alignment horizontal="right"/>
      <protection/>
    </xf>
    <xf numFmtId="166" fontId="1" fillId="0" borderId="79" xfId="0" applyNumberFormat="1" applyFont="1" applyBorder="1" applyAlignment="1" applyProtection="1">
      <alignment horizontal="right"/>
      <protection/>
    </xf>
    <xf numFmtId="167" fontId="23" fillId="0" borderId="11" xfId="0" applyNumberFormat="1" applyFont="1" applyFill="1" applyBorder="1" applyAlignment="1" applyProtection="1">
      <alignment horizontal="right"/>
      <protection/>
    </xf>
    <xf numFmtId="166" fontId="1" fillId="0" borderId="11" xfId="0" applyNumberFormat="1" applyFont="1" applyBorder="1" applyAlignment="1" applyProtection="1">
      <alignment horizontal="right"/>
      <protection/>
    </xf>
    <xf numFmtId="166" fontId="1" fillId="0" borderId="10" xfId="0" applyNumberFormat="1" applyFont="1" applyFill="1" applyBorder="1" applyAlignment="1" applyProtection="1">
      <alignment horizontal="right"/>
      <protection/>
    </xf>
    <xf numFmtId="166" fontId="1" fillId="0" borderId="11" xfId="0" applyNumberFormat="1" applyFont="1" applyFill="1" applyBorder="1" applyAlignment="1" applyProtection="1">
      <alignment horizontal="right"/>
      <protection/>
    </xf>
    <xf numFmtId="166" fontId="1" fillId="0" borderId="81" xfId="0" applyNumberFormat="1" applyFont="1" applyFill="1" applyBorder="1" applyAlignment="1" applyProtection="1">
      <alignment horizontal="right"/>
      <protection/>
    </xf>
    <xf numFmtId="166" fontId="2" fillId="0" borderId="25" xfId="0" applyNumberFormat="1" applyFont="1" applyBorder="1" applyAlignment="1" applyProtection="1">
      <alignment horizontal="right"/>
      <protection/>
    </xf>
    <xf numFmtId="167" fontId="22" fillId="0" borderId="12" xfId="0" applyNumberFormat="1" applyFont="1" applyFill="1" applyBorder="1" applyAlignment="1" applyProtection="1">
      <alignment horizontal="right"/>
      <protection/>
    </xf>
    <xf numFmtId="166" fontId="2" fillId="0" borderId="83" xfId="0" applyNumberFormat="1" applyFont="1" applyBorder="1" applyAlignment="1" applyProtection="1">
      <alignment horizontal="right"/>
      <protection/>
    </xf>
    <xf numFmtId="167" fontId="22" fillId="0" borderId="41" xfId="0" applyNumberFormat="1" applyFont="1" applyFill="1" applyBorder="1" applyAlignment="1" applyProtection="1">
      <alignment horizontal="right"/>
      <protection/>
    </xf>
    <xf numFmtId="166" fontId="2" fillId="0" borderId="41" xfId="0" applyNumberFormat="1" applyFont="1" applyBorder="1" applyAlignment="1" applyProtection="1">
      <alignment horizontal="right"/>
      <protection/>
    </xf>
    <xf numFmtId="166" fontId="2" fillId="0" borderId="70" xfId="0" applyNumberFormat="1" applyFont="1" applyFill="1" applyBorder="1" applyAlignment="1" applyProtection="1">
      <alignment horizontal="right"/>
      <protection/>
    </xf>
    <xf numFmtId="166" fontId="2" fillId="0" borderId="41" xfId="0" applyNumberFormat="1" applyFont="1" applyFill="1" applyBorder="1" applyAlignment="1" applyProtection="1">
      <alignment horizontal="right"/>
      <protection/>
    </xf>
    <xf numFmtId="166" fontId="2" fillId="0" borderId="71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quotePrefix="1">
      <alignment horizontal="right"/>
    </xf>
    <xf numFmtId="164" fontId="7" fillId="0" borderId="34" xfId="0" applyNumberFormat="1" applyFont="1" applyFill="1" applyBorder="1" applyAlignment="1" quotePrefix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2" fillId="0" borderId="34" xfId="0" applyNumberFormat="1" applyFont="1" applyFill="1" applyBorder="1" applyAlignment="1" quotePrefix="1">
      <alignment horizontal="right"/>
    </xf>
    <xf numFmtId="164" fontId="1" fillId="0" borderId="15" xfId="0" applyNumberFormat="1" applyFont="1" applyFill="1" applyBorder="1" applyAlignment="1">
      <alignment horizontal="right"/>
    </xf>
    <xf numFmtId="43" fontId="13" fillId="0" borderId="83" xfId="42" applyNumberFormat="1" applyFont="1" applyFill="1" applyBorder="1" applyAlignment="1" quotePrefix="1">
      <alignment horizontal="center" vertical="center"/>
    </xf>
    <xf numFmtId="2" fontId="2" fillId="0" borderId="47" xfId="0" applyNumberFormat="1" applyFont="1" applyBorder="1" applyAlignment="1">
      <alignment/>
    </xf>
    <xf numFmtId="0" fontId="1" fillId="0" borderId="66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2" fillId="35" borderId="24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2" fontId="2" fillId="0" borderId="24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164" fontId="2" fillId="35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177" fontId="1" fillId="0" borderId="29" xfId="0" applyNumberFormat="1" applyFont="1" applyFill="1" applyBorder="1" applyAlignment="1">
      <alignment/>
    </xf>
    <xf numFmtId="2" fontId="2" fillId="35" borderId="34" xfId="58" applyNumberFormat="1" applyFont="1" applyFill="1" applyBorder="1">
      <alignment/>
      <protection/>
    </xf>
    <xf numFmtId="0" fontId="1" fillId="36" borderId="59" xfId="0" applyFont="1" applyFill="1" applyBorder="1" applyAlignment="1">
      <alignment horizontal="center"/>
    </xf>
    <xf numFmtId="0" fontId="1" fillId="36" borderId="96" xfId="57" applyFont="1" applyFill="1" applyBorder="1" applyAlignment="1">
      <alignment horizontal="center"/>
      <protection/>
    </xf>
    <xf numFmtId="0" fontId="1" fillId="36" borderId="101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42" xfId="0" applyFont="1" applyBorder="1" applyAlignment="1">
      <alignment horizontal="left"/>
    </xf>
    <xf numFmtId="15" fontId="8" fillId="0" borderId="38" xfId="57" applyNumberFormat="1" applyFont="1" applyFill="1" applyBorder="1" applyAlignment="1" quotePrefix="1">
      <alignment horizontal="center" vertical="center"/>
      <protection/>
    </xf>
    <xf numFmtId="0" fontId="2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13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2" fillId="33" borderId="31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164" fontId="2" fillId="0" borderId="38" xfId="0" applyNumberFormat="1" applyFont="1" applyBorder="1" applyAlignment="1">
      <alignment horizontal="center"/>
    </xf>
    <xf numFmtId="164" fontId="2" fillId="0" borderId="38" xfId="0" applyNumberFormat="1" applyFont="1" applyBorder="1" applyAlignment="1" quotePrefix="1">
      <alignment horizontal="center"/>
    </xf>
    <xf numFmtId="0" fontId="0" fillId="0" borderId="4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2" xfId="0" applyFont="1" applyBorder="1" applyAlignment="1">
      <alignment wrapText="1"/>
    </xf>
    <xf numFmtId="0" fontId="2" fillId="0" borderId="42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 quotePrefix="1">
      <alignment horizont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38" xfId="57" applyNumberFormat="1" applyFont="1" applyBorder="1" applyAlignment="1" quotePrefix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13" fillId="0" borderId="48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66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81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84" xfId="0" applyFont="1" applyBorder="1" applyAlignment="1" applyProtection="1">
      <alignment horizontal="center"/>
      <protection/>
    </xf>
    <xf numFmtId="0" fontId="1" fillId="0" borderId="107" xfId="0" applyFont="1" applyBorder="1" applyAlignment="1" applyProtection="1">
      <alignment horizontal="center"/>
      <protection/>
    </xf>
    <xf numFmtId="0" fontId="1" fillId="0" borderId="108" xfId="0" applyFont="1" applyBorder="1" applyAlignment="1" applyProtection="1">
      <alignment horizontal="center"/>
      <protection/>
    </xf>
    <xf numFmtId="167" fontId="1" fillId="0" borderId="79" xfId="0" applyNumberFormat="1" applyFont="1" applyFill="1" applyBorder="1" applyAlignment="1" applyProtection="1" quotePrefix="1">
      <alignment horizont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107" xfId="0" applyFont="1" applyBorder="1" applyAlignment="1" applyProtection="1">
      <alignment horizontal="center" vertical="center"/>
      <protection/>
    </xf>
    <xf numFmtId="0" fontId="1" fillId="0" borderId="108" xfId="0" applyFont="1" applyBorder="1" applyAlignment="1" applyProtection="1">
      <alignment horizontal="center" vertical="center"/>
      <protection/>
    </xf>
    <xf numFmtId="167" fontId="1" fillId="0" borderId="79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81" xfId="0" applyNumberFormat="1" applyFont="1" applyFill="1" applyBorder="1" applyAlignment="1" applyProtection="1">
      <alignment horizontal="center"/>
      <protection/>
    </xf>
    <xf numFmtId="167" fontId="1" fillId="0" borderId="84" xfId="0" applyNumberFormat="1" applyFont="1" applyBorder="1" applyAlignment="1" applyProtection="1" quotePrefix="1">
      <alignment horizontal="center"/>
      <protection/>
    </xf>
    <xf numFmtId="167" fontId="1" fillId="0" borderId="107" xfId="0" applyNumberFormat="1" applyFont="1" applyBorder="1" applyAlignment="1" applyProtection="1" quotePrefix="1">
      <alignment horizontal="center"/>
      <protection/>
    </xf>
    <xf numFmtId="167" fontId="1" fillId="0" borderId="108" xfId="0" applyNumberFormat="1" applyFont="1" applyBorder="1" applyAlignment="1" applyProtection="1" quotePrefix="1">
      <alignment horizontal="center"/>
      <protection/>
    </xf>
    <xf numFmtId="167" fontId="1" fillId="0" borderId="81" xfId="0" applyNumberFormat="1" applyFont="1" applyBorder="1" applyAlignment="1" applyProtection="1" quotePrefix="1">
      <alignment horizontal="center"/>
      <protection/>
    </xf>
    <xf numFmtId="167" fontId="1" fillId="0" borderId="79" xfId="0" applyNumberFormat="1" applyFont="1" applyBorder="1" applyAlignment="1" applyProtection="1" quotePrefix="1">
      <alignment horizontal="right"/>
      <protection/>
    </xf>
    <xf numFmtId="167" fontId="1" fillId="0" borderId="10" xfId="0" applyNumberFormat="1" applyFont="1" applyBorder="1" applyAlignment="1" applyProtection="1" quotePrefix="1">
      <alignment horizontal="right"/>
      <protection/>
    </xf>
    <xf numFmtId="167" fontId="1" fillId="0" borderId="11" xfId="0" applyNumberFormat="1" applyFont="1" applyBorder="1" applyAlignment="1" applyProtection="1" quotePrefix="1">
      <alignment horizontal="right"/>
      <protection/>
    </xf>
    <xf numFmtId="167" fontId="1" fillId="0" borderId="81" xfId="0" applyNumberFormat="1" applyFont="1" applyBorder="1" applyAlignment="1" applyProtection="1" quotePrefix="1">
      <alignment horizontal="right"/>
      <protection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96" xfId="42" applyNumberFormat="1" applyFont="1" applyFill="1" applyBorder="1" applyAlignment="1">
      <alignment horizontal="center" wrapText="1"/>
    </xf>
    <xf numFmtId="164" fontId="1" fillId="0" borderId="96" xfId="42" applyNumberFormat="1" applyFont="1" applyFill="1" applyBorder="1" applyAlignment="1" quotePrefix="1">
      <alignment horizontal="center" wrapText="1"/>
    </xf>
    <xf numFmtId="164" fontId="1" fillId="0" borderId="101" xfId="42" applyNumberFormat="1" applyFont="1" applyFill="1" applyBorder="1" applyAlignment="1" quotePrefix="1">
      <alignment horizontal="center" wrapText="1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center"/>
    </xf>
    <xf numFmtId="164" fontId="1" fillId="0" borderId="38" xfId="42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101" xfId="42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 quotePrefix="1">
      <alignment horizontal="center"/>
    </xf>
    <xf numFmtId="164" fontId="1" fillId="0" borderId="38" xfId="0" applyNumberFormat="1" applyFont="1" applyFill="1" applyBorder="1" applyAlignment="1" quotePrefix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107" xfId="0" applyFont="1" applyFill="1" applyBorder="1" applyAlignment="1">
      <alignment horizontal="center"/>
    </xf>
    <xf numFmtId="0" fontId="1" fillId="33" borderId="108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 vertical="center"/>
    </xf>
    <xf numFmtId="0" fontId="1" fillId="33" borderId="99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109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31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9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0" fontId="1" fillId="0" borderId="108" xfId="0" applyFont="1" applyFill="1" applyBorder="1" applyAlignment="1" applyProtection="1">
      <alignment horizontal="center" vertical="center"/>
      <protection/>
    </xf>
    <xf numFmtId="0" fontId="1" fillId="33" borderId="7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/>
    </xf>
    <xf numFmtId="0" fontId="1" fillId="33" borderId="110" xfId="0" applyFont="1" applyFill="1" applyBorder="1" applyAlignment="1">
      <alignment horizontal="center"/>
    </xf>
    <xf numFmtId="0" fontId="1" fillId="33" borderId="84" xfId="0" applyFont="1" applyFill="1" applyBorder="1" applyAlignment="1" quotePrefix="1">
      <alignment horizontal="center" vertical="center"/>
    </xf>
    <xf numFmtId="0" fontId="1" fillId="33" borderId="107" xfId="0" applyFont="1" applyFill="1" applyBorder="1" applyAlignment="1" quotePrefix="1">
      <alignment horizontal="center" vertical="center"/>
    </xf>
    <xf numFmtId="0" fontId="1" fillId="33" borderId="108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9" fontId="1" fillId="33" borderId="79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8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31" xfId="0" applyNumberFormat="1" applyFont="1" applyFill="1" applyBorder="1" applyAlignment="1">
      <alignment horizontal="center" vertical="center"/>
    </xf>
    <xf numFmtId="177" fontId="1" fillId="33" borderId="27" xfId="0" applyNumberFormat="1" applyFont="1" applyFill="1" applyBorder="1" applyAlignment="1">
      <alignment horizontal="center" vertical="center"/>
    </xf>
    <xf numFmtId="177" fontId="1" fillId="33" borderId="40" xfId="0" applyNumberFormat="1" applyFont="1" applyFill="1" applyBorder="1" applyAlignment="1">
      <alignment horizontal="center" vertical="center"/>
    </xf>
    <xf numFmtId="39" fontId="1" fillId="33" borderId="84" xfId="0" applyNumberFormat="1" applyFont="1" applyFill="1" applyBorder="1" applyAlignment="1" applyProtection="1" quotePrefix="1">
      <alignment horizontal="center"/>
      <protection/>
    </xf>
    <xf numFmtId="39" fontId="1" fillId="33" borderId="107" xfId="0" applyNumberFormat="1" applyFont="1" applyFill="1" applyBorder="1" applyAlignment="1" applyProtection="1" quotePrefix="1">
      <alignment horizontal="center"/>
      <protection/>
    </xf>
    <xf numFmtId="39" fontId="1" fillId="33" borderId="110" xfId="0" applyNumberFormat="1" applyFont="1" applyFill="1" applyBorder="1" applyAlignment="1" applyProtection="1" quotePrefix="1">
      <alignment horizontal="center"/>
      <protection/>
    </xf>
    <xf numFmtId="39" fontId="1" fillId="33" borderId="108" xfId="0" applyNumberFormat="1" applyFont="1" applyFill="1" applyBorder="1" applyAlignment="1" applyProtection="1" quotePrefix="1">
      <alignment horizont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39" fontId="1" fillId="33" borderId="84" xfId="0" applyNumberFormat="1" applyFont="1" applyFill="1" applyBorder="1" applyAlignment="1" quotePrefix="1">
      <alignment horizontal="center"/>
    </xf>
    <xf numFmtId="0" fontId="1" fillId="33" borderId="107" xfId="0" applyFont="1" applyFill="1" applyBorder="1" applyAlignment="1" quotePrefix="1">
      <alignment horizontal="center"/>
    </xf>
    <xf numFmtId="0" fontId="1" fillId="33" borderId="110" xfId="0" applyFont="1" applyFill="1" applyBorder="1" applyAlignment="1" quotePrefix="1">
      <alignment horizontal="center"/>
    </xf>
    <xf numFmtId="39" fontId="1" fillId="33" borderId="107" xfId="0" applyNumberFormat="1" applyFont="1" applyFill="1" applyBorder="1" applyAlignment="1" quotePrefix="1">
      <alignment horizontal="center"/>
    </xf>
    <xf numFmtId="0" fontId="1" fillId="33" borderId="108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6" fillId="33" borderId="84" xfId="0" applyFont="1" applyFill="1" applyBorder="1" applyAlignment="1">
      <alignment horizontal="center" vertical="center"/>
    </xf>
    <xf numFmtId="0" fontId="6" fillId="33" borderId="107" xfId="0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10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7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107" xfId="0" applyFont="1" applyFill="1" applyBorder="1" applyAlignment="1">
      <alignment horizontal="center" vertical="center"/>
    </xf>
    <xf numFmtId="0" fontId="1" fillId="33" borderId="110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33" borderId="108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11" xfId="0" applyFont="1" applyFill="1" applyBorder="1" applyAlignment="1">
      <alignment horizontal="center" vertical="center" wrapText="1"/>
    </xf>
    <xf numFmtId="0" fontId="13" fillId="33" borderId="112" xfId="0" applyFont="1" applyFill="1" applyBorder="1" applyAlignment="1">
      <alignment horizontal="center" vertical="center" wrapText="1"/>
    </xf>
    <xf numFmtId="0" fontId="13" fillId="33" borderId="113" xfId="0" applyFont="1" applyFill="1" applyBorder="1" applyAlignment="1">
      <alignment horizontal="center" vertical="center" wrapText="1"/>
    </xf>
    <xf numFmtId="0" fontId="13" fillId="33" borderId="114" xfId="0" applyFont="1" applyFill="1" applyBorder="1" applyAlignment="1">
      <alignment horizontal="center" vertical="center" wrapText="1"/>
    </xf>
    <xf numFmtId="165" fontId="1" fillId="0" borderId="0" xfId="59" applyFont="1" applyAlignment="1">
      <alignment horizontal="center"/>
      <protection/>
    </xf>
    <xf numFmtId="165" fontId="5" fillId="0" borderId="0" xfId="59" applyNumberFormat="1" applyFont="1" applyAlignment="1" applyProtection="1">
      <alignment horizontal="center"/>
      <protection/>
    </xf>
    <xf numFmtId="165" fontId="1" fillId="0" borderId="0" xfId="59" applyNumberFormat="1" applyFont="1" applyAlignment="1" applyProtection="1">
      <alignment horizontal="center"/>
      <protection/>
    </xf>
    <xf numFmtId="165" fontId="1" fillId="0" borderId="0" xfId="59" applyFont="1" applyBorder="1" applyAlignment="1" quotePrefix="1">
      <alignment horizontal="center"/>
      <protection/>
    </xf>
    <xf numFmtId="165" fontId="13" fillId="33" borderId="31" xfId="59" applyNumberFormat="1" applyFont="1" applyFill="1" applyBorder="1" applyAlignment="1" applyProtection="1">
      <alignment horizontal="center" vertical="center"/>
      <protection/>
    </xf>
    <xf numFmtId="165" fontId="13" fillId="33" borderId="40" xfId="59" applyFont="1" applyFill="1" applyBorder="1" applyAlignment="1">
      <alignment horizontal="center" vertical="center"/>
      <protection/>
    </xf>
    <xf numFmtId="165" fontId="13" fillId="33" borderId="96" xfId="59" applyNumberFormat="1" applyFont="1" applyFill="1" applyBorder="1" applyAlignment="1" applyProtection="1">
      <alignment horizontal="center" vertical="center"/>
      <protection/>
    </xf>
    <xf numFmtId="165" fontId="13" fillId="33" borderId="101" xfId="59" applyNumberFormat="1" applyFont="1" applyFill="1" applyBorder="1" applyAlignment="1" applyProtection="1">
      <alignment horizontal="center" vertical="center"/>
      <protection/>
    </xf>
    <xf numFmtId="0" fontId="2" fillId="33" borderId="84" xfId="60" applyFont="1" applyFill="1" applyBorder="1" applyAlignment="1">
      <alignment horizontal="center" vertical="center"/>
      <protection/>
    </xf>
    <xf numFmtId="0" fontId="2" fillId="33" borderId="107" xfId="60" applyFont="1" applyFill="1" applyBorder="1" applyAlignment="1">
      <alignment horizontal="center" vertical="center"/>
      <protection/>
    </xf>
    <xf numFmtId="0" fontId="2" fillId="33" borderId="108" xfId="60" applyFont="1" applyFill="1" applyBorder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1" fillId="33" borderId="63" xfId="60" applyNumberFormat="1" applyFont="1" applyFill="1" applyBorder="1" applyAlignment="1">
      <alignment horizontal="center" vertical="center"/>
      <protection/>
    </xf>
    <xf numFmtId="0" fontId="1" fillId="33" borderId="44" xfId="60" applyFont="1" applyFill="1" applyBorder="1" applyAlignment="1">
      <alignment horizontal="center" vertical="center"/>
      <protection/>
    </xf>
    <xf numFmtId="0" fontId="2" fillId="33" borderId="28" xfId="60" applyFont="1" applyFill="1" applyBorder="1" applyAlignment="1">
      <alignment horizontal="center" vertical="center"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84" xfId="0" applyFont="1" applyFill="1" applyBorder="1" applyAlignment="1" applyProtection="1" quotePrefix="1">
      <alignment horizontal="center" vertical="center"/>
      <protection/>
    </xf>
    <xf numFmtId="0" fontId="2" fillId="33" borderId="110" xfId="0" applyFont="1" applyFill="1" applyBorder="1" applyAlignment="1" applyProtection="1" quotePrefix="1">
      <alignment horizontal="center" vertical="center"/>
      <protection/>
    </xf>
    <xf numFmtId="0" fontId="2" fillId="33" borderId="107" xfId="0" applyFont="1" applyFill="1" applyBorder="1" applyAlignment="1" applyProtection="1" quotePrefix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165" fontId="1" fillId="0" borderId="0" xfId="63" applyFont="1" applyAlignment="1">
      <alignment horizontal="center"/>
      <protection/>
    </xf>
    <xf numFmtId="165" fontId="5" fillId="0" borderId="0" xfId="63" applyNumberFormat="1" applyFont="1" applyAlignment="1" applyProtection="1">
      <alignment horizontal="center"/>
      <protection/>
    </xf>
    <xf numFmtId="165" fontId="1" fillId="0" borderId="0" xfId="63" applyNumberFormat="1" applyFont="1" applyAlignment="1" applyProtection="1">
      <alignment horizontal="center"/>
      <protection/>
    </xf>
    <xf numFmtId="165" fontId="1" fillId="0" borderId="0" xfId="63" applyFont="1" applyBorder="1" applyAlignment="1">
      <alignment horizontal="center"/>
      <protection/>
    </xf>
    <xf numFmtId="165" fontId="1" fillId="0" borderId="0" xfId="63" applyFont="1" applyBorder="1" applyAlignment="1" quotePrefix="1">
      <alignment horizontal="center"/>
      <protection/>
    </xf>
    <xf numFmtId="0" fontId="1" fillId="0" borderId="0" xfId="60" applyFont="1" applyAlignment="1">
      <alignment horizontal="center"/>
      <protection/>
    </xf>
    <xf numFmtId="0" fontId="1" fillId="33" borderId="84" xfId="60" applyFont="1" applyFill="1" applyBorder="1" applyAlignment="1">
      <alignment horizontal="center" vertical="center"/>
      <protection/>
    </xf>
    <xf numFmtId="0" fontId="1" fillId="33" borderId="107" xfId="60" applyFont="1" applyFill="1" applyBorder="1" applyAlignment="1">
      <alignment horizontal="center" vertical="center"/>
      <protection/>
    </xf>
    <xf numFmtId="0" fontId="1" fillId="33" borderId="108" xfId="60" applyFont="1" applyFill="1" applyBorder="1" applyAlignment="1">
      <alignment horizontal="center" vertical="center"/>
      <protection/>
    </xf>
    <xf numFmtId="164" fontId="1" fillId="33" borderId="21" xfId="60" applyNumberFormat="1" applyFont="1" applyFill="1" applyBorder="1" applyAlignment="1">
      <alignment horizontal="center" vertical="center"/>
      <protection/>
    </xf>
    <xf numFmtId="0" fontId="1" fillId="33" borderId="16" xfId="60" applyFont="1" applyFill="1" applyBorder="1" applyAlignment="1">
      <alignment horizontal="center" vertical="center"/>
      <protection/>
    </xf>
    <xf numFmtId="164" fontId="1" fillId="33" borderId="32" xfId="60" applyNumberFormat="1" applyFont="1" applyFill="1" applyBorder="1" applyAlignment="1">
      <alignment horizontal="center" vertical="center"/>
      <protection/>
    </xf>
    <xf numFmtId="0" fontId="1" fillId="33" borderId="53" xfId="60" applyFont="1" applyFill="1" applyBorder="1" applyAlignment="1">
      <alignment horizontal="center" vertical="center"/>
      <protection/>
    </xf>
    <xf numFmtId="0" fontId="1" fillId="33" borderId="28" xfId="60" applyFont="1" applyFill="1" applyBorder="1" applyAlignment="1">
      <alignment horizontal="center" vertical="center"/>
      <protection/>
    </xf>
    <xf numFmtId="0" fontId="1" fillId="33" borderId="84" xfId="0" applyFont="1" applyFill="1" applyBorder="1" applyAlignment="1" applyProtection="1" quotePrefix="1">
      <alignment horizontal="center" vertical="center"/>
      <protection/>
    </xf>
    <xf numFmtId="0" fontId="1" fillId="33" borderId="110" xfId="0" applyFont="1" applyFill="1" applyBorder="1" applyAlignment="1" applyProtection="1" quotePrefix="1">
      <alignment horizontal="center" vertical="center"/>
      <protection/>
    </xf>
    <xf numFmtId="0" fontId="1" fillId="33" borderId="107" xfId="0" applyFont="1" applyFill="1" applyBorder="1" applyAlignment="1" applyProtection="1" quotePrefix="1">
      <alignment horizontal="center" vertical="center"/>
      <protection/>
    </xf>
    <xf numFmtId="0" fontId="1" fillId="33" borderId="31" xfId="60" applyFont="1" applyFill="1" applyBorder="1" applyAlignment="1">
      <alignment horizontal="center" vertical="center"/>
      <protection/>
    </xf>
    <xf numFmtId="0" fontId="1" fillId="33" borderId="27" xfId="60" applyFont="1" applyFill="1" applyBorder="1" applyAlignment="1">
      <alignment horizontal="center" vertical="center"/>
      <protection/>
    </xf>
    <xf numFmtId="0" fontId="1" fillId="33" borderId="40" xfId="60" applyFont="1" applyFill="1" applyBorder="1" applyAlignment="1">
      <alignment horizontal="center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" fillId="0" borderId="70" xfId="0" applyFont="1" applyBorder="1" applyAlignment="1">
      <alignment horizontal="center"/>
    </xf>
    <xf numFmtId="0" fontId="12" fillId="0" borderId="70" xfId="0" applyFont="1" applyBorder="1" applyAlignment="1">
      <alignment horizontal="right"/>
    </xf>
    <xf numFmtId="164" fontId="1" fillId="33" borderId="96" xfId="0" applyNumberFormat="1" applyFont="1" applyFill="1" applyBorder="1" applyAlignment="1">
      <alignment horizontal="center"/>
    </xf>
    <xf numFmtId="0" fontId="1" fillId="33" borderId="96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33" borderId="28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left" vertical="center" wrapText="1"/>
    </xf>
    <xf numFmtId="0" fontId="13" fillId="33" borderId="40" xfId="0" applyFont="1" applyFill="1" applyBorder="1" applyAlignment="1">
      <alignment horizontal="left" vertical="center" wrapText="1"/>
    </xf>
    <xf numFmtId="0" fontId="13" fillId="33" borderId="84" xfId="0" applyFont="1" applyFill="1" applyBorder="1" applyAlignment="1">
      <alignment horizontal="center"/>
    </xf>
    <xf numFmtId="0" fontId="13" fillId="33" borderId="110" xfId="0" applyFont="1" applyFill="1" applyBorder="1" applyAlignment="1">
      <alignment horizontal="center"/>
    </xf>
    <xf numFmtId="0" fontId="13" fillId="33" borderId="108" xfId="0" applyFont="1" applyFill="1" applyBorder="1" applyAlignment="1">
      <alignment horizontal="center"/>
    </xf>
    <xf numFmtId="1" fontId="1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5" fillId="0" borderId="70" xfId="0" applyFont="1" applyBorder="1" applyAlignment="1">
      <alignment horizontal="right"/>
    </xf>
    <xf numFmtId="166" fontId="1" fillId="0" borderId="79" xfId="64" applyNumberFormat="1" applyFont="1" applyBorder="1" applyAlignment="1" applyProtection="1" quotePrefix="1">
      <alignment/>
      <protection/>
    </xf>
    <xf numFmtId="166" fontId="19" fillId="0" borderId="10" xfId="57" applyNumberFormat="1" applyFont="1" applyBorder="1" applyAlignment="1">
      <alignment/>
      <protection/>
    </xf>
    <xf numFmtId="166" fontId="19" fillId="0" borderId="11" xfId="57" applyNumberFormat="1" applyFont="1" applyBorder="1" applyAlignment="1">
      <alignment/>
      <protection/>
    </xf>
    <xf numFmtId="4" fontId="1" fillId="0" borderId="0" xfId="64" applyNumberFormat="1" applyFont="1" applyFill="1" applyAlignment="1">
      <alignment horizontal="center"/>
      <protection/>
    </xf>
    <xf numFmtId="166" fontId="1" fillId="0" borderId="10" xfId="64" applyNumberFormat="1" applyFont="1" applyBorder="1" applyAlignment="1" applyProtection="1" quotePrefix="1">
      <alignment/>
      <protection/>
    </xf>
    <xf numFmtId="166" fontId="1" fillId="0" borderId="11" xfId="64" applyNumberFormat="1" applyFont="1" applyBorder="1" applyAlignment="1" applyProtection="1" quotePrefix="1">
      <alignment/>
      <protection/>
    </xf>
    <xf numFmtId="0" fontId="1" fillId="0" borderId="0" xfId="64" applyFont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2" fillId="33" borderId="63" xfId="64" applyFont="1" applyFill="1" applyBorder="1" applyAlignment="1">
      <alignment horizontal="center" vertical="center"/>
      <protection/>
    </xf>
    <xf numFmtId="0" fontId="2" fillId="33" borderId="44" xfId="64" applyFont="1" applyFill="1" applyBorder="1" applyAlignment="1">
      <alignment horizontal="center" vertical="center"/>
      <protection/>
    </xf>
    <xf numFmtId="0" fontId="1" fillId="33" borderId="115" xfId="64" applyFont="1" applyFill="1" applyBorder="1" applyAlignment="1" applyProtection="1">
      <alignment horizontal="center" vertical="center"/>
      <protection/>
    </xf>
    <xf numFmtId="0" fontId="1" fillId="33" borderId="19" xfId="64" applyFont="1" applyFill="1" applyBorder="1" applyAlignment="1" applyProtection="1">
      <alignment horizontal="center" vertical="center"/>
      <protection/>
    </xf>
    <xf numFmtId="0" fontId="1" fillId="33" borderId="28" xfId="64" applyFont="1" applyFill="1" applyBorder="1" applyAlignment="1" applyProtection="1">
      <alignment horizontal="center" vertical="center"/>
      <protection/>
    </xf>
    <xf numFmtId="0" fontId="1" fillId="33" borderId="16" xfId="64" applyFont="1" applyFill="1" applyBorder="1" applyAlignment="1" applyProtection="1">
      <alignment horizontal="center" vertical="center"/>
      <protection/>
    </xf>
    <xf numFmtId="0" fontId="1" fillId="33" borderId="58" xfId="64" applyFont="1" applyFill="1" applyBorder="1" applyAlignment="1" applyProtection="1">
      <alignment horizontal="center" vertical="center"/>
      <protection/>
    </xf>
    <xf numFmtId="0" fontId="1" fillId="33" borderId="20" xfId="64" applyFont="1" applyFill="1" applyBorder="1" applyAlignment="1" applyProtection="1">
      <alignment horizontal="center" vertical="center"/>
      <protection/>
    </xf>
    <xf numFmtId="0" fontId="1" fillId="33" borderId="110" xfId="64" applyFont="1" applyFill="1" applyBorder="1" applyAlignment="1" applyProtection="1">
      <alignment horizontal="center"/>
      <protection/>
    </xf>
    <xf numFmtId="0" fontId="1" fillId="33" borderId="101" xfId="64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5" fillId="0" borderId="14" xfId="65" applyFont="1" applyBorder="1" applyAlignment="1" applyProtection="1">
      <alignment horizontal="center"/>
      <protection/>
    </xf>
    <xf numFmtId="166" fontId="5" fillId="0" borderId="13" xfId="65" applyFont="1" applyBorder="1" applyAlignment="1" applyProtection="1">
      <alignment horizontal="center"/>
      <protection/>
    </xf>
    <xf numFmtId="166" fontId="5" fillId="0" borderId="22" xfId="65" applyFont="1" applyBorder="1" applyAlignment="1" applyProtection="1">
      <alignment horizontal="center"/>
      <protection/>
    </xf>
    <xf numFmtId="166" fontId="15" fillId="0" borderId="41" xfId="65" applyFont="1" applyBorder="1" applyAlignment="1" applyProtection="1">
      <alignment horizontal="right"/>
      <protection/>
    </xf>
    <xf numFmtId="166" fontId="15" fillId="0" borderId="29" xfId="65" applyFont="1" applyBorder="1" applyAlignment="1" applyProtection="1">
      <alignment horizontal="right"/>
      <protection/>
    </xf>
    <xf numFmtId="166" fontId="15" fillId="0" borderId="83" xfId="65" applyFont="1" applyBorder="1" applyAlignment="1" applyProtection="1">
      <alignment horizontal="right"/>
      <protection/>
    </xf>
    <xf numFmtId="166" fontId="13" fillId="33" borderId="16" xfId="65" applyFont="1" applyFill="1" applyBorder="1" applyAlignment="1" applyProtection="1">
      <alignment horizontal="center" wrapText="1"/>
      <protection hidden="1"/>
    </xf>
    <xf numFmtId="166" fontId="13" fillId="33" borderId="16" xfId="65" applyFont="1" applyFill="1" applyBorder="1" applyAlignment="1">
      <alignment horizontal="center"/>
      <protection/>
    </xf>
    <xf numFmtId="166" fontId="13" fillId="33" borderId="53" xfId="65" applyFont="1" applyFill="1" applyBorder="1" applyAlignment="1">
      <alignment horizontal="center"/>
      <protection/>
    </xf>
    <xf numFmtId="166" fontId="5" fillId="0" borderId="0" xfId="65" applyFont="1" applyAlignment="1" applyProtection="1">
      <alignment horizontal="center"/>
      <protection/>
    </xf>
    <xf numFmtId="166" fontId="12" fillId="0" borderId="0" xfId="65" applyFont="1" applyAlignment="1" applyProtection="1">
      <alignment horizontal="right"/>
      <protection/>
    </xf>
    <xf numFmtId="166" fontId="1" fillId="33" borderId="96" xfId="65" applyFont="1" applyFill="1" applyBorder="1" applyAlignment="1" applyProtection="1">
      <alignment horizontal="center"/>
      <protection/>
    </xf>
    <xf numFmtId="166" fontId="1" fillId="33" borderId="96" xfId="65" applyFont="1" applyFill="1" applyBorder="1" applyAlignment="1">
      <alignment horizontal="center"/>
      <protection/>
    </xf>
    <xf numFmtId="166" fontId="1" fillId="33" borderId="101" xfId="65" applyFont="1" applyFill="1" applyBorder="1" applyAlignment="1">
      <alignment horizontal="center"/>
      <protection/>
    </xf>
    <xf numFmtId="166" fontId="1" fillId="33" borderId="110" xfId="65" applyFont="1" applyFill="1" applyBorder="1" applyAlignment="1" applyProtection="1">
      <alignment horizontal="center"/>
      <protection/>
    </xf>
    <xf numFmtId="166" fontId="1" fillId="33" borderId="60" xfId="65" applyFont="1" applyFill="1" applyBorder="1" applyAlignment="1" applyProtection="1">
      <alignment horizontal="center"/>
      <protection/>
    </xf>
    <xf numFmtId="166" fontId="1" fillId="33" borderId="110" xfId="65" applyFont="1" applyFill="1" applyBorder="1" applyAlignment="1">
      <alignment horizontal="center"/>
      <protection/>
    </xf>
    <xf numFmtId="166" fontId="15" fillId="0" borderId="0" xfId="65" applyFont="1" applyAlignment="1" applyProtection="1">
      <alignment horizontal="right"/>
      <protection/>
    </xf>
    <xf numFmtId="166" fontId="12" fillId="0" borderId="70" xfId="57" applyNumberFormat="1" applyFont="1" applyBorder="1" applyAlignment="1">
      <alignment horizontal="right"/>
      <protection/>
    </xf>
    <xf numFmtId="0" fontId="1" fillId="33" borderId="63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33" borderId="59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16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76" fillId="35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artaman point" xfId="59"/>
    <cellStyle name="Normal_Bartamane_Book1" xfId="60"/>
    <cellStyle name="Normal_Book1" xfId="61"/>
    <cellStyle name="Normal_Comm_wt" xfId="62"/>
    <cellStyle name="Normal_CPI" xfId="63"/>
    <cellStyle name="Normal_Direction of Trade_BartamanFormat 2063-64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421875" style="32" bestFit="1" customWidth="1"/>
    <col min="2" max="16384" width="9.140625" style="32" customWidth="1"/>
  </cols>
  <sheetData>
    <row r="1" spans="1:7" ht="15.75" customHeight="1">
      <c r="A1" s="1474" t="s">
        <v>539</v>
      </c>
      <c r="B1" s="1474"/>
      <c r="C1" s="1474"/>
      <c r="D1" s="1474"/>
      <c r="E1" s="1474"/>
      <c r="F1" s="1474"/>
      <c r="G1" s="1474"/>
    </row>
    <row r="2" spans="1:7" s="57" customFormat="1" ht="15.75">
      <c r="A2" s="1475" t="s">
        <v>1515</v>
      </c>
      <c r="B2" s="1475"/>
      <c r="C2" s="1475"/>
      <c r="D2" s="1475"/>
      <c r="E2" s="1475"/>
      <c r="F2" s="1475"/>
      <c r="G2" s="1475"/>
    </row>
    <row r="3" spans="1:5" ht="15.75">
      <c r="A3" s="36" t="s">
        <v>373</v>
      </c>
      <c r="B3" s="52" t="s">
        <v>194</v>
      </c>
      <c r="C3" s="31"/>
      <c r="D3" s="31"/>
      <c r="E3" s="31"/>
    </row>
    <row r="4" spans="1:5" ht="15.75">
      <c r="A4" s="38">
        <v>1</v>
      </c>
      <c r="B4" s="34" t="s">
        <v>540</v>
      </c>
      <c r="C4" s="34"/>
      <c r="D4" s="34"/>
      <c r="E4" s="34"/>
    </row>
    <row r="5" spans="1:5" ht="15.75">
      <c r="A5" s="38">
        <v>2</v>
      </c>
      <c r="B5" s="34" t="s">
        <v>985</v>
      </c>
      <c r="C5" s="34"/>
      <c r="D5" s="34"/>
      <c r="E5" s="34"/>
    </row>
    <row r="6" spans="1:5" ht="15.75">
      <c r="A6" s="38">
        <v>3</v>
      </c>
      <c r="B6" s="32" t="s">
        <v>1010</v>
      </c>
      <c r="C6" s="34"/>
      <c r="D6" s="34"/>
      <c r="E6" s="34"/>
    </row>
    <row r="7" spans="1:5" ht="15.75">
      <c r="A7" s="38">
        <v>4</v>
      </c>
      <c r="B7" s="32" t="s">
        <v>542</v>
      </c>
      <c r="C7" s="34"/>
      <c r="D7" s="34"/>
      <c r="E7" s="34"/>
    </row>
    <row r="8" spans="1:5" ht="15.75">
      <c r="A8" s="38">
        <v>5</v>
      </c>
      <c r="B8" s="32" t="s">
        <v>1011</v>
      </c>
      <c r="C8" s="34"/>
      <c r="D8" s="34"/>
      <c r="E8" s="34"/>
    </row>
    <row r="9" spans="1:5" ht="15.75">
      <c r="A9" s="38">
        <v>6</v>
      </c>
      <c r="B9" s="32" t="s">
        <v>1012</v>
      </c>
      <c r="C9" s="34"/>
      <c r="D9" s="34"/>
      <c r="E9" s="34"/>
    </row>
    <row r="10" spans="1:5" ht="15.75">
      <c r="A10" s="38">
        <v>7</v>
      </c>
      <c r="B10" s="32" t="s">
        <v>1228</v>
      </c>
      <c r="C10" s="34"/>
      <c r="D10" s="34"/>
      <c r="E10" s="34"/>
    </row>
    <row r="11" spans="1:5" ht="15.75">
      <c r="A11" s="38">
        <v>8</v>
      </c>
      <c r="B11" s="32" t="s">
        <v>1224</v>
      </c>
      <c r="C11" s="34"/>
      <c r="D11" s="34"/>
      <c r="E11" s="34"/>
    </row>
    <row r="12" spans="1:5" ht="15.75">
      <c r="A12" s="38">
        <v>9</v>
      </c>
      <c r="B12" s="32" t="s">
        <v>1225</v>
      </c>
      <c r="C12" s="34"/>
      <c r="D12" s="34"/>
      <c r="E12" s="34"/>
    </row>
    <row r="13" spans="1:5" ht="15.75">
      <c r="A13" s="38">
        <v>10</v>
      </c>
      <c r="B13" s="32" t="s">
        <v>1226</v>
      </c>
      <c r="C13" s="34"/>
      <c r="D13" s="34"/>
      <c r="E13" s="34"/>
    </row>
    <row r="14" spans="1:5" ht="15.75">
      <c r="A14" s="38">
        <v>11</v>
      </c>
      <c r="B14" s="32" t="s">
        <v>1124</v>
      </c>
      <c r="C14" s="34"/>
      <c r="D14" s="34"/>
      <c r="E14" s="34"/>
    </row>
    <row r="15" spans="1:5" ht="15.75">
      <c r="A15" s="38">
        <v>12</v>
      </c>
      <c r="B15" s="32" t="s">
        <v>1127</v>
      </c>
      <c r="C15" s="34"/>
      <c r="D15" s="34"/>
      <c r="E15" s="34"/>
    </row>
    <row r="16" spans="1:5" ht="15.75">
      <c r="A16" s="38">
        <v>13</v>
      </c>
      <c r="B16" s="32" t="s">
        <v>902</v>
      </c>
      <c r="C16" s="34"/>
      <c r="D16" s="34"/>
      <c r="E16" s="34"/>
    </row>
    <row r="17" spans="1:5" ht="15.75">
      <c r="A17" s="38">
        <v>14</v>
      </c>
      <c r="B17" s="32" t="s">
        <v>1227</v>
      </c>
      <c r="C17" s="34"/>
      <c r="D17" s="34"/>
      <c r="E17" s="34"/>
    </row>
    <row r="18" spans="1:5" ht="15.75">
      <c r="A18" s="38">
        <v>15</v>
      </c>
      <c r="B18" s="32" t="s">
        <v>1144</v>
      </c>
      <c r="C18" s="34"/>
      <c r="D18" s="34"/>
      <c r="E18" s="34"/>
    </row>
    <row r="19" spans="1:5" ht="15.75">
      <c r="A19" s="38">
        <v>16</v>
      </c>
      <c r="B19" s="32" t="s">
        <v>828</v>
      </c>
      <c r="C19" s="34"/>
      <c r="D19" s="34"/>
      <c r="E19" s="34"/>
    </row>
    <row r="20" spans="1:5" ht="15.75">
      <c r="A20" s="38">
        <v>17</v>
      </c>
      <c r="B20" s="32" t="s">
        <v>1159</v>
      </c>
      <c r="C20" s="34"/>
      <c r="D20" s="34"/>
      <c r="E20" s="34"/>
    </row>
    <row r="21" spans="1:5" s="36" customFormat="1" ht="15.75">
      <c r="A21" s="38">
        <v>18</v>
      </c>
      <c r="B21" s="32" t="s">
        <v>901</v>
      </c>
      <c r="C21" s="33"/>
      <c r="D21" s="33"/>
      <c r="E21" s="33"/>
    </row>
    <row r="22" spans="1:7" ht="15.75">
      <c r="A22" s="38" t="s">
        <v>334</v>
      </c>
      <c r="B22" s="36" t="s">
        <v>903</v>
      </c>
      <c r="C22" s="34"/>
      <c r="D22" s="34"/>
      <c r="E22" s="34"/>
      <c r="G22" s="34"/>
    </row>
    <row r="23" spans="1:5" ht="15.75">
      <c r="A23" s="38">
        <v>19</v>
      </c>
      <c r="B23" s="32" t="s">
        <v>696</v>
      </c>
      <c r="C23" s="34"/>
      <c r="D23" s="34"/>
      <c r="E23" s="34"/>
    </row>
    <row r="24" spans="1:2" ht="15.75">
      <c r="A24" s="38">
        <v>20</v>
      </c>
      <c r="B24" s="32" t="s">
        <v>115</v>
      </c>
    </row>
    <row r="25" spans="1:5" ht="15.75">
      <c r="A25" s="38">
        <v>21</v>
      </c>
      <c r="B25" s="32" t="s">
        <v>399</v>
      </c>
      <c r="C25" s="34"/>
      <c r="D25" s="34"/>
      <c r="E25" s="34"/>
    </row>
    <row r="26" spans="1:5" ht="15.75">
      <c r="A26" s="38">
        <v>22</v>
      </c>
      <c r="B26" s="32" t="s">
        <v>1181</v>
      </c>
      <c r="C26" s="34"/>
      <c r="D26" s="34"/>
      <c r="E26" s="34"/>
    </row>
    <row r="27" spans="1:5" ht="15.75">
      <c r="A27" s="38">
        <v>23</v>
      </c>
      <c r="B27" s="32" t="s">
        <v>1231</v>
      </c>
      <c r="C27" s="34"/>
      <c r="D27" s="34"/>
      <c r="E27" s="34"/>
    </row>
    <row r="28" spans="1:5" ht="15.75">
      <c r="A28" s="38">
        <v>24</v>
      </c>
      <c r="B28" s="32" t="s">
        <v>1232</v>
      </c>
      <c r="C28" s="34"/>
      <c r="D28" s="34"/>
      <c r="E28" s="34"/>
    </row>
    <row r="29" spans="1:5" ht="15.75">
      <c r="A29" s="38" t="s">
        <v>334</v>
      </c>
      <c r="B29" s="36" t="s">
        <v>904</v>
      </c>
      <c r="C29" s="34"/>
      <c r="D29" s="34"/>
      <c r="E29" s="34"/>
    </row>
    <row r="30" spans="1:5" ht="15.75" customHeight="1">
      <c r="A30" s="38">
        <v>25</v>
      </c>
      <c r="B30" s="32" t="s">
        <v>255</v>
      </c>
      <c r="C30" s="34"/>
      <c r="D30" s="34"/>
      <c r="E30" s="34"/>
    </row>
    <row r="31" spans="1:5" ht="15.75">
      <c r="A31" s="38">
        <v>26</v>
      </c>
      <c r="B31" s="34" t="s">
        <v>256</v>
      </c>
      <c r="C31" s="34"/>
      <c r="D31" s="34"/>
      <c r="E31" s="34"/>
    </row>
    <row r="32" spans="1:5" ht="15.75">
      <c r="A32" s="38">
        <v>27</v>
      </c>
      <c r="B32" s="34" t="s">
        <v>423</v>
      </c>
      <c r="C32" s="34"/>
      <c r="D32" s="34"/>
      <c r="E32" s="34"/>
    </row>
    <row r="33" spans="1:5" ht="15.75">
      <c r="A33" s="38">
        <v>28</v>
      </c>
      <c r="B33" s="34" t="s">
        <v>905</v>
      </c>
      <c r="C33" s="34"/>
      <c r="D33" s="34"/>
      <c r="E33" s="34"/>
    </row>
    <row r="34" spans="1:5" ht="15.75">
      <c r="A34" s="38">
        <v>29</v>
      </c>
      <c r="B34" s="34" t="s">
        <v>450</v>
      </c>
      <c r="C34" s="34"/>
      <c r="D34" s="34"/>
      <c r="E34" s="34"/>
    </row>
    <row r="35" spans="1:5" ht="15.75">
      <c r="A35" s="38"/>
      <c r="B35" s="33" t="s">
        <v>906</v>
      </c>
      <c r="C35" s="34"/>
      <c r="D35" s="34"/>
      <c r="E35" s="34"/>
    </row>
    <row r="36" spans="1:5" ht="15.75">
      <c r="A36" s="38">
        <v>30</v>
      </c>
      <c r="B36" s="34" t="s">
        <v>543</v>
      </c>
      <c r="C36" s="34"/>
      <c r="D36" s="34"/>
      <c r="E36" s="34"/>
    </row>
    <row r="37" spans="1:5" ht="15.75">
      <c r="A37" s="38">
        <v>31</v>
      </c>
      <c r="B37" s="34" t="s">
        <v>850</v>
      </c>
      <c r="C37" s="34"/>
      <c r="D37" s="34"/>
      <c r="E37" s="34"/>
    </row>
    <row r="38" spans="1:6" ht="15.75">
      <c r="A38" s="38">
        <v>32</v>
      </c>
      <c r="B38" s="32" t="s">
        <v>331</v>
      </c>
      <c r="C38" s="34"/>
      <c r="D38" s="34"/>
      <c r="E38" s="34"/>
      <c r="F38" s="32" t="s">
        <v>334</v>
      </c>
    </row>
    <row r="39" spans="1:5" ht="15.75">
      <c r="A39" s="38">
        <v>33</v>
      </c>
      <c r="B39" s="34" t="s">
        <v>701</v>
      </c>
      <c r="C39" s="34"/>
      <c r="D39" s="34"/>
      <c r="E39" s="34"/>
    </row>
    <row r="40" spans="1:5" ht="15.75">
      <c r="A40" s="38"/>
      <c r="B40" s="33" t="s">
        <v>907</v>
      </c>
      <c r="C40" s="34"/>
      <c r="D40" s="34"/>
      <c r="E40" s="34"/>
    </row>
    <row r="41" spans="1:5" ht="15.75">
      <c r="A41" s="38">
        <v>34</v>
      </c>
      <c r="B41" s="34" t="s">
        <v>544</v>
      </c>
      <c r="C41" s="34"/>
      <c r="D41" s="34"/>
      <c r="E41" s="34"/>
    </row>
    <row r="42" spans="1:5" ht="15.75">
      <c r="A42" s="38">
        <v>35</v>
      </c>
      <c r="B42" s="34" t="s">
        <v>192</v>
      </c>
      <c r="C42" s="34"/>
      <c r="D42" s="34"/>
      <c r="E42" s="34"/>
    </row>
    <row r="43" spans="1:5" ht="15.75">
      <c r="A43" s="38">
        <v>36</v>
      </c>
      <c r="B43" s="34" t="s">
        <v>193</v>
      </c>
      <c r="C43" s="34"/>
      <c r="D43" s="34"/>
      <c r="E43" s="34"/>
    </row>
    <row r="44" spans="1:5" ht="15.75">
      <c r="A44" s="38">
        <v>37</v>
      </c>
      <c r="B44" s="34" t="s">
        <v>253</v>
      </c>
      <c r="C44" s="34"/>
      <c r="D44" s="34"/>
      <c r="E44" s="34"/>
    </row>
    <row r="45" spans="1:5" ht="15.75">
      <c r="A45" s="38">
        <v>38</v>
      </c>
      <c r="B45" s="34" t="s">
        <v>254</v>
      </c>
      <c r="C45" s="34"/>
      <c r="D45" s="34"/>
      <c r="E45" s="34"/>
    </row>
    <row r="46" spans="1:5" ht="15.75">
      <c r="A46" s="38">
        <v>39</v>
      </c>
      <c r="B46" s="34" t="s">
        <v>908</v>
      </c>
      <c r="C46" s="34"/>
      <c r="D46" s="34"/>
      <c r="E46" s="34"/>
    </row>
    <row r="47" spans="1:5" ht="15.75">
      <c r="A47" s="38">
        <v>40</v>
      </c>
      <c r="B47" s="34" t="s">
        <v>333</v>
      </c>
      <c r="C47" s="34"/>
      <c r="D47" s="34"/>
      <c r="E47" s="34"/>
    </row>
    <row r="48" spans="1:5" ht="15.75">
      <c r="A48" s="38">
        <v>41</v>
      </c>
      <c r="B48" s="34" t="s">
        <v>545</v>
      </c>
      <c r="C48" s="34"/>
      <c r="D48" s="34"/>
      <c r="E48" s="34"/>
    </row>
    <row r="49" spans="1:5" ht="15.75">
      <c r="A49" s="38">
        <v>42</v>
      </c>
      <c r="B49" s="34" t="s">
        <v>909</v>
      </c>
      <c r="C49" s="34"/>
      <c r="D49" s="34"/>
      <c r="E49" s="34"/>
    </row>
    <row r="50" spans="1:5" ht="15.75">
      <c r="A50" s="38">
        <v>43</v>
      </c>
      <c r="B50" s="53" t="s">
        <v>660</v>
      </c>
      <c r="C50" s="34"/>
      <c r="D50" s="34"/>
      <c r="E50" s="34"/>
    </row>
    <row r="51" spans="1:2" ht="15.75">
      <c r="A51" s="38">
        <v>44</v>
      </c>
      <c r="B51" s="53" t="s">
        <v>653</v>
      </c>
    </row>
    <row r="52" spans="1:5" ht="15.75">
      <c r="A52" s="34"/>
      <c r="B52" s="34"/>
      <c r="C52" s="34"/>
      <c r="D52" s="34"/>
      <c r="E52" s="34"/>
    </row>
    <row r="53" spans="1:5" ht="15.75">
      <c r="A53" s="34"/>
      <c r="B53" s="34"/>
      <c r="C53" s="34"/>
      <c r="D53" s="34"/>
      <c r="E53" s="34"/>
    </row>
    <row r="54" spans="1:5" ht="15.75">
      <c r="A54" s="34"/>
      <c r="B54" s="34"/>
      <c r="C54" s="34"/>
      <c r="D54" s="34"/>
      <c r="E54" s="34"/>
    </row>
    <row r="55" spans="1:5" ht="15.75">
      <c r="A55" s="34"/>
      <c r="B55" s="34"/>
      <c r="C55" s="34"/>
      <c r="D55" s="34"/>
      <c r="E55" s="34"/>
    </row>
    <row r="56" spans="1:5" ht="15.75">
      <c r="A56" s="34"/>
      <c r="B56" s="34"/>
      <c r="C56" s="34"/>
      <c r="D56" s="34"/>
      <c r="E56" s="34"/>
    </row>
    <row r="57" spans="1:5" ht="15.75">
      <c r="A57" s="34"/>
      <c r="B57" s="34"/>
      <c r="C57" s="34"/>
      <c r="D57" s="34"/>
      <c r="E57" s="34"/>
    </row>
    <row r="58" spans="1:5" ht="15.75">
      <c r="A58" s="34"/>
      <c r="B58" s="34"/>
      <c r="C58" s="34"/>
      <c r="D58" s="34"/>
      <c r="E58" s="34"/>
    </row>
    <row r="59" spans="1:5" ht="15.75">
      <c r="A59" s="34"/>
      <c r="B59" s="34"/>
      <c r="C59" s="34"/>
      <c r="D59" s="34"/>
      <c r="E59" s="34"/>
    </row>
    <row r="60" spans="1:5" ht="15.75">
      <c r="A60" s="34"/>
      <c r="B60" s="34"/>
      <c r="C60" s="34"/>
      <c r="D60" s="34"/>
      <c r="E60" s="34"/>
    </row>
    <row r="61" spans="1:5" ht="15.75">
      <c r="A61" s="34"/>
      <c r="B61" s="34"/>
      <c r="C61" s="34"/>
      <c r="D61" s="34"/>
      <c r="E61" s="34"/>
    </row>
    <row r="62" spans="1:5" ht="15.75">
      <c r="A62" s="34"/>
      <c r="B62" s="34"/>
      <c r="C62" s="34"/>
      <c r="D62" s="34"/>
      <c r="E62" s="34"/>
    </row>
    <row r="63" spans="1:5" ht="15.75">
      <c r="A63" s="34"/>
      <c r="B63" s="34"/>
      <c r="C63" s="34"/>
      <c r="D63" s="34"/>
      <c r="E63" s="34"/>
    </row>
    <row r="64" spans="1:5" ht="15.75">
      <c r="A64" s="34"/>
      <c r="B64" s="34"/>
      <c r="C64" s="34"/>
      <c r="D64" s="34"/>
      <c r="E64" s="34"/>
    </row>
    <row r="65" spans="1:5" ht="15.75">
      <c r="A65" s="34"/>
      <c r="B65" s="34"/>
      <c r="C65" s="34"/>
      <c r="D65" s="34"/>
      <c r="E65" s="34"/>
    </row>
    <row r="66" spans="1:5" ht="15.75">
      <c r="A66" s="34"/>
      <c r="B66" s="34"/>
      <c r="C66" s="34"/>
      <c r="D66" s="34"/>
      <c r="E66" s="34"/>
    </row>
    <row r="67" spans="1:5" ht="15.75">
      <c r="A67" s="34"/>
      <c r="B67" s="34"/>
      <c r="C67" s="34"/>
      <c r="D67" s="34"/>
      <c r="E67" s="34"/>
    </row>
    <row r="68" spans="1:5" ht="15.75">
      <c r="A68" s="34"/>
      <c r="B68" s="34"/>
      <c r="C68" s="34"/>
      <c r="D68" s="34"/>
      <c r="E68" s="34"/>
    </row>
    <row r="69" spans="1:5" ht="15.75">
      <c r="A69" s="34"/>
      <c r="B69" s="34"/>
      <c r="C69" s="34"/>
      <c r="D69" s="34"/>
      <c r="E69" s="34"/>
    </row>
    <row r="70" spans="1:5" ht="15.75">
      <c r="A70" s="34"/>
      <c r="B70" s="34"/>
      <c r="C70" s="34"/>
      <c r="D70" s="34"/>
      <c r="E70" s="34"/>
    </row>
    <row r="71" spans="1:5" ht="15.75">
      <c r="A71" s="34"/>
      <c r="B71" s="34"/>
      <c r="C71" s="34"/>
      <c r="D71" s="34"/>
      <c r="E71" s="34"/>
    </row>
    <row r="72" spans="1:5" ht="15.75">
      <c r="A72" s="34"/>
      <c r="B72" s="34"/>
      <c r="C72" s="34"/>
      <c r="D72" s="34"/>
      <c r="E72" s="34"/>
    </row>
    <row r="73" spans="1:5" ht="15.75">
      <c r="A73" s="34"/>
      <c r="B73" s="34"/>
      <c r="C73" s="34"/>
      <c r="D73" s="34"/>
      <c r="E73" s="34"/>
    </row>
    <row r="74" spans="1:5" ht="15.75">
      <c r="A74" s="34"/>
      <c r="B74" s="34"/>
      <c r="C74" s="34"/>
      <c r="D74" s="34"/>
      <c r="E74" s="34"/>
    </row>
    <row r="75" spans="1:5" ht="15.75">
      <c r="A75" s="34"/>
      <c r="B75" s="34"/>
      <c r="C75" s="34"/>
      <c r="D75" s="34"/>
      <c r="E75" s="34"/>
    </row>
    <row r="76" spans="1:5" ht="15.75">
      <c r="A76" s="34"/>
      <c r="B76" s="34"/>
      <c r="C76" s="34"/>
      <c r="D76" s="34"/>
      <c r="E76" s="34"/>
    </row>
    <row r="77" spans="1:5" ht="15.75">
      <c r="A77" s="34"/>
      <c r="B77" s="34"/>
      <c r="C77" s="34"/>
      <c r="D77" s="34"/>
      <c r="E77" s="34"/>
    </row>
    <row r="78" spans="1:5" ht="15.75">
      <c r="A78" s="34"/>
      <c r="B78" s="34"/>
      <c r="C78" s="34"/>
      <c r="D78" s="34"/>
      <c r="E78" s="34"/>
    </row>
    <row r="79" spans="1:5" ht="15.75">
      <c r="A79" s="34"/>
      <c r="B79" s="34"/>
      <c r="C79" s="34"/>
      <c r="D79" s="34"/>
      <c r="E79" s="34"/>
    </row>
    <row r="80" spans="1:5" ht="15.75">
      <c r="A80" s="34"/>
      <c r="B80" s="34"/>
      <c r="C80" s="34"/>
      <c r="D80" s="34"/>
      <c r="E80" s="34"/>
    </row>
    <row r="81" spans="1:5" ht="15.75">
      <c r="A81" s="34"/>
      <c r="B81" s="34"/>
      <c r="C81" s="34"/>
      <c r="D81" s="34"/>
      <c r="E81" s="34"/>
    </row>
    <row r="82" spans="1:5" ht="15.75">
      <c r="A82" s="34"/>
      <c r="B82" s="34"/>
      <c r="C82" s="34"/>
      <c r="D82" s="34"/>
      <c r="E82" s="34"/>
    </row>
    <row r="83" spans="1:5" ht="15.75">
      <c r="A83" s="34"/>
      <c r="B83" s="34"/>
      <c r="C83" s="34"/>
      <c r="D83" s="34"/>
      <c r="E83" s="34"/>
    </row>
    <row r="84" spans="1:5" ht="15.75">
      <c r="A84" s="34"/>
      <c r="B84" s="34"/>
      <c r="C84" s="34"/>
      <c r="D84" s="34"/>
      <c r="E84" s="34"/>
    </row>
    <row r="85" spans="1:5" ht="15.75">
      <c r="A85" s="34"/>
      <c r="B85" s="34"/>
      <c r="C85" s="34"/>
      <c r="D85" s="34"/>
      <c r="E85" s="34"/>
    </row>
    <row r="86" spans="1:5" ht="15.75">
      <c r="A86" s="34"/>
      <c r="B86" s="34"/>
      <c r="C86" s="34"/>
      <c r="D86" s="34"/>
      <c r="E86" s="34"/>
    </row>
    <row r="87" spans="1:5" ht="15.75">
      <c r="A87" s="34"/>
      <c r="B87" s="34"/>
      <c r="C87" s="34"/>
      <c r="D87" s="34"/>
      <c r="E87" s="34"/>
    </row>
    <row r="88" spans="1:5" ht="15.75">
      <c r="A88" s="34"/>
      <c r="B88" s="34"/>
      <c r="C88" s="34"/>
      <c r="D88" s="34"/>
      <c r="E88" s="34"/>
    </row>
    <row r="89" spans="1:5" ht="15.75">
      <c r="A89" s="34"/>
      <c r="B89" s="34"/>
      <c r="C89" s="34"/>
      <c r="D89" s="34"/>
      <c r="E89" s="34"/>
    </row>
    <row r="90" spans="1:5" ht="15.75">
      <c r="A90" s="34"/>
      <c r="B90" s="34"/>
      <c r="C90" s="34"/>
      <c r="D90" s="34"/>
      <c r="E90" s="34"/>
    </row>
    <row r="91" spans="1:5" ht="15.75">
      <c r="A91" s="34"/>
      <c r="B91" s="34"/>
      <c r="C91" s="34"/>
      <c r="D91" s="34"/>
      <c r="E91" s="34"/>
    </row>
    <row r="92" spans="1:5" ht="15.75">
      <c r="A92" s="34"/>
      <c r="B92" s="34"/>
      <c r="C92" s="34"/>
      <c r="D92" s="34"/>
      <c r="E92" s="34"/>
    </row>
    <row r="93" spans="1:5" ht="15.75">
      <c r="A93" s="34"/>
      <c r="B93" s="34"/>
      <c r="C93" s="34"/>
      <c r="D93" s="34"/>
      <c r="E93" s="34"/>
    </row>
    <row r="94" spans="1:5" ht="15.75">
      <c r="A94" s="34"/>
      <c r="B94" s="34"/>
      <c r="C94" s="34"/>
      <c r="D94" s="34"/>
      <c r="E94" s="34"/>
    </row>
    <row r="95" spans="1:5" ht="15.75">
      <c r="A95" s="34"/>
      <c r="B95" s="34"/>
      <c r="C95" s="34"/>
      <c r="D95" s="34"/>
      <c r="E95" s="34"/>
    </row>
    <row r="96" spans="1:5" ht="15.75">
      <c r="A96" s="34"/>
      <c r="B96" s="34"/>
      <c r="C96" s="34"/>
      <c r="D96" s="34"/>
      <c r="E96" s="34"/>
    </row>
    <row r="97" spans="1:5" ht="15.75">
      <c r="A97" s="34"/>
      <c r="B97" s="34"/>
      <c r="C97" s="34"/>
      <c r="D97" s="34"/>
      <c r="E97" s="34"/>
    </row>
    <row r="98" spans="1:5" ht="15.75">
      <c r="A98" s="34"/>
      <c r="B98" s="34"/>
      <c r="C98" s="34"/>
      <c r="D98" s="34"/>
      <c r="E98" s="34"/>
    </row>
    <row r="99" spans="1:5" ht="15.75">
      <c r="A99" s="34"/>
      <c r="B99" s="34"/>
      <c r="C99" s="34"/>
      <c r="D99" s="34"/>
      <c r="E99" s="34"/>
    </row>
    <row r="100" spans="1:5" ht="15.75">
      <c r="A100" s="34"/>
      <c r="B100" s="34"/>
      <c r="C100" s="34"/>
      <c r="D100" s="34"/>
      <c r="E100" s="34"/>
    </row>
    <row r="101" spans="1:5" ht="15.75">
      <c r="A101" s="34"/>
      <c r="B101" s="34"/>
      <c r="C101" s="34"/>
      <c r="D101" s="34"/>
      <c r="E101" s="34"/>
    </row>
    <row r="102" spans="1:5" ht="15.75">
      <c r="A102" s="34"/>
      <c r="B102" s="34"/>
      <c r="C102" s="34"/>
      <c r="D102" s="34"/>
      <c r="E102" s="34"/>
    </row>
    <row r="103" spans="1:5" ht="15.75">
      <c r="A103" s="34"/>
      <c r="B103" s="34"/>
      <c r="C103" s="34"/>
      <c r="D103" s="34"/>
      <c r="E103" s="34"/>
    </row>
    <row r="104" spans="1:5" ht="15.75">
      <c r="A104" s="34"/>
      <c r="B104" s="34"/>
      <c r="C104" s="34"/>
      <c r="D104" s="34"/>
      <c r="E104" s="34"/>
    </row>
    <row r="105" spans="1:5" ht="15.75">
      <c r="A105" s="34"/>
      <c r="B105" s="34"/>
      <c r="C105" s="34"/>
      <c r="D105" s="34"/>
      <c r="E105" s="34"/>
    </row>
    <row r="106" spans="1:5" ht="15.75">
      <c r="A106" s="34"/>
      <c r="B106" s="34"/>
      <c r="C106" s="34"/>
      <c r="D106" s="34"/>
      <c r="E106" s="34"/>
    </row>
    <row r="107" spans="1:5" ht="15.75">
      <c r="A107" s="34"/>
      <c r="B107" s="34"/>
      <c r="C107" s="34"/>
      <c r="D107" s="34"/>
      <c r="E107" s="34"/>
    </row>
    <row r="108" spans="1:5" ht="15.75">
      <c r="A108" s="34"/>
      <c r="B108" s="34"/>
      <c r="C108" s="34"/>
      <c r="D108" s="34"/>
      <c r="E108" s="34"/>
    </row>
    <row r="109" spans="1:5" ht="15.75">
      <c r="A109" s="34"/>
      <c r="B109" s="34"/>
      <c r="C109" s="34"/>
      <c r="D109" s="34"/>
      <c r="E109" s="34"/>
    </row>
    <row r="110" spans="1:5" ht="15.75">
      <c r="A110" s="34"/>
      <c r="B110" s="34"/>
      <c r="C110" s="34"/>
      <c r="D110" s="34"/>
      <c r="E110" s="34"/>
    </row>
    <row r="111" spans="1:5" ht="15.75">
      <c r="A111" s="34"/>
      <c r="B111" s="34"/>
      <c r="C111" s="34"/>
      <c r="D111" s="34"/>
      <c r="E111" s="34"/>
    </row>
    <row r="112" spans="1:5" ht="15.75">
      <c r="A112" s="34"/>
      <c r="B112" s="34"/>
      <c r="C112" s="34"/>
      <c r="D112" s="34"/>
      <c r="E112" s="34"/>
    </row>
    <row r="113" spans="1:5" ht="15.75">
      <c r="A113" s="34"/>
      <c r="B113" s="34"/>
      <c r="C113" s="34"/>
      <c r="D113" s="34"/>
      <c r="E113" s="34"/>
    </row>
    <row r="114" spans="1:5" ht="15.75">
      <c r="A114" s="34"/>
      <c r="B114" s="34"/>
      <c r="C114" s="34"/>
      <c r="D114" s="34"/>
      <c r="E114" s="34"/>
    </row>
    <row r="115" spans="1:5" ht="15.75">
      <c r="A115" s="34"/>
      <c r="B115" s="34"/>
      <c r="C115" s="34"/>
      <c r="D115" s="34"/>
      <c r="E115" s="34"/>
    </row>
    <row r="116" spans="1:5" ht="15.75">
      <c r="A116" s="34"/>
      <c r="B116" s="34"/>
      <c r="C116" s="34"/>
      <c r="D116" s="34"/>
      <c r="E116" s="34"/>
    </row>
    <row r="117" spans="1:5" ht="15.75">
      <c r="A117" s="34"/>
      <c r="B117" s="34"/>
      <c r="C117" s="34"/>
      <c r="D117" s="34"/>
      <c r="E117" s="34"/>
    </row>
    <row r="118" spans="1:5" ht="15.75">
      <c r="A118" s="34"/>
      <c r="B118" s="34"/>
      <c r="C118" s="34"/>
      <c r="D118" s="34"/>
      <c r="E118" s="34"/>
    </row>
    <row r="119" spans="1:5" ht="15.75">
      <c r="A119" s="34"/>
      <c r="B119" s="34"/>
      <c r="C119" s="34"/>
      <c r="D119" s="34"/>
      <c r="E119" s="34"/>
    </row>
    <row r="120" spans="1:5" ht="15.75">
      <c r="A120" s="34"/>
      <c r="B120" s="34"/>
      <c r="C120" s="34"/>
      <c r="D120" s="34"/>
      <c r="E120" s="34"/>
    </row>
    <row r="121" spans="1:5" ht="15.75">
      <c r="A121" s="34"/>
      <c r="B121" s="34"/>
      <c r="C121" s="34"/>
      <c r="D121" s="34"/>
      <c r="E121" s="34"/>
    </row>
    <row r="122" spans="1:5" ht="15.75">
      <c r="A122" s="34"/>
      <c r="B122" s="34"/>
      <c r="C122" s="34"/>
      <c r="D122" s="34"/>
      <c r="E122" s="34"/>
    </row>
    <row r="123" spans="1:5" ht="15.75">
      <c r="A123" s="34"/>
      <c r="B123" s="34"/>
      <c r="C123" s="34"/>
      <c r="D123" s="34"/>
      <c r="E123" s="34"/>
    </row>
    <row r="124" spans="1:5" ht="15.75">
      <c r="A124" s="34"/>
      <c r="B124" s="34"/>
      <c r="C124" s="34"/>
      <c r="D124" s="34"/>
      <c r="E124" s="34"/>
    </row>
    <row r="125" spans="1:5" ht="15.75">
      <c r="A125" s="34"/>
      <c r="B125" s="34"/>
      <c r="C125" s="34"/>
      <c r="D125" s="34"/>
      <c r="E125" s="34"/>
    </row>
    <row r="126" spans="1:5" ht="15.75">
      <c r="A126" s="34"/>
      <c r="B126" s="34"/>
      <c r="C126" s="34"/>
      <c r="D126" s="34"/>
      <c r="E126" s="34"/>
    </row>
    <row r="127" spans="1:5" ht="15.75">
      <c r="A127" s="34"/>
      <c r="B127" s="34"/>
      <c r="C127" s="34"/>
      <c r="D127" s="34"/>
      <c r="E127" s="34"/>
    </row>
    <row r="128" spans="1:5" ht="15.75">
      <c r="A128" s="34"/>
      <c r="B128" s="34"/>
      <c r="C128" s="34"/>
      <c r="D128" s="34"/>
      <c r="E128" s="34"/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  <row r="145" spans="1:5" ht="15.75">
      <c r="A145" s="34"/>
      <c r="B145" s="34"/>
      <c r="C145" s="34"/>
      <c r="D145" s="34"/>
      <c r="E145" s="34"/>
    </row>
    <row r="146" spans="1:5" ht="15.75">
      <c r="A146" s="34"/>
      <c r="B146" s="34"/>
      <c r="C146" s="34"/>
      <c r="D146" s="34"/>
      <c r="E146" s="34"/>
    </row>
    <row r="147" spans="1:5" ht="15.75">
      <c r="A147" s="34"/>
      <c r="B147" s="34"/>
      <c r="C147" s="34"/>
      <c r="D147" s="34"/>
      <c r="E147" s="34"/>
    </row>
    <row r="148" spans="1:5" ht="15.75">
      <c r="A148" s="34"/>
      <c r="B148" s="34"/>
      <c r="C148" s="34"/>
      <c r="D148" s="34"/>
      <c r="E148" s="34"/>
    </row>
    <row r="149" spans="1:5" ht="15.75">
      <c r="A149" s="34"/>
      <c r="B149" s="34"/>
      <c r="C149" s="34"/>
      <c r="D149" s="34"/>
      <c r="E149" s="34"/>
    </row>
    <row r="150" spans="1:5" ht="15.75">
      <c r="A150" s="34"/>
      <c r="B150" s="34"/>
      <c r="C150" s="34"/>
      <c r="D150" s="34"/>
      <c r="E150" s="34"/>
    </row>
    <row r="151" spans="1:5" ht="15.75">
      <c r="A151" s="34"/>
      <c r="B151" s="34"/>
      <c r="C151" s="34"/>
      <c r="D151" s="34"/>
      <c r="E151" s="34"/>
    </row>
    <row r="152" spans="1:5" ht="15.75">
      <c r="A152" s="34"/>
      <c r="B152" s="34"/>
      <c r="C152" s="34"/>
      <c r="D152" s="34"/>
      <c r="E152" s="34"/>
    </row>
    <row r="153" spans="1:5" ht="15.75">
      <c r="A153" s="34"/>
      <c r="B153" s="34"/>
      <c r="C153" s="34"/>
      <c r="D153" s="34"/>
      <c r="E153" s="34"/>
    </row>
    <row r="154" spans="1:5" ht="15.75">
      <c r="A154" s="34"/>
      <c r="B154" s="34"/>
      <c r="C154" s="34"/>
      <c r="D154" s="34"/>
      <c r="E154" s="34"/>
    </row>
    <row r="155" spans="1:5" ht="15.75">
      <c r="A155" s="34"/>
      <c r="B155" s="34"/>
      <c r="C155" s="34"/>
      <c r="D155" s="34"/>
      <c r="E155" s="34"/>
    </row>
    <row r="156" spans="1:5" ht="15.75">
      <c r="A156" s="34"/>
      <c r="B156" s="34"/>
      <c r="C156" s="34"/>
      <c r="D156" s="34"/>
      <c r="E156" s="34"/>
    </row>
    <row r="157" spans="1:5" ht="15.75">
      <c r="A157" s="34"/>
      <c r="B157" s="34"/>
      <c r="C157" s="34"/>
      <c r="D157" s="34"/>
      <c r="E157" s="34"/>
    </row>
    <row r="158" spans="1:5" ht="15.75">
      <c r="A158" s="34"/>
      <c r="B158" s="34"/>
      <c r="C158" s="34"/>
      <c r="D158" s="34"/>
      <c r="E158" s="34"/>
    </row>
    <row r="159" spans="1:5" ht="15.75">
      <c r="A159" s="34"/>
      <c r="B159" s="34"/>
      <c r="C159" s="34"/>
      <c r="D159" s="34"/>
      <c r="E159" s="34"/>
    </row>
    <row r="160" spans="1:5" ht="15.75">
      <c r="A160" s="34"/>
      <c r="B160" s="34"/>
      <c r="C160" s="34"/>
      <c r="D160" s="34"/>
      <c r="E160" s="34"/>
    </row>
    <row r="161" spans="1:5" ht="15.75">
      <c r="A161" s="34"/>
      <c r="B161" s="34"/>
      <c r="C161" s="34"/>
      <c r="D161" s="34"/>
      <c r="E161" s="34"/>
    </row>
    <row r="162" spans="1:5" ht="15.75">
      <c r="A162" s="34"/>
      <c r="B162" s="34"/>
      <c r="C162" s="34"/>
      <c r="D162" s="34"/>
      <c r="E162" s="34"/>
    </row>
    <row r="163" spans="1:5" ht="15.75">
      <c r="A163" s="34"/>
      <c r="B163" s="34"/>
      <c r="C163" s="34"/>
      <c r="D163" s="34"/>
      <c r="E163" s="34"/>
    </row>
    <row r="164" spans="1:5" ht="15.75">
      <c r="A164" s="34"/>
      <c r="B164" s="34"/>
      <c r="C164" s="34"/>
      <c r="D164" s="34"/>
      <c r="E164" s="34"/>
    </row>
    <row r="165" spans="1:5" ht="15.75">
      <c r="A165" s="34"/>
      <c r="B165" s="34"/>
      <c r="C165" s="34"/>
      <c r="D165" s="34"/>
      <c r="E165" s="34"/>
    </row>
    <row r="166" spans="1:5" ht="15.75">
      <c r="A166" s="34"/>
      <c r="B166" s="34"/>
      <c r="C166" s="34"/>
      <c r="D166" s="34"/>
      <c r="E166" s="34"/>
    </row>
    <row r="167" spans="1:5" ht="15.75">
      <c r="A167" s="34"/>
      <c r="B167" s="34"/>
      <c r="C167" s="34"/>
      <c r="D167" s="34"/>
      <c r="E167" s="34"/>
    </row>
    <row r="168" spans="1:5" ht="15.75">
      <c r="A168" s="34"/>
      <c r="B168" s="34"/>
      <c r="C168" s="34"/>
      <c r="D168" s="34"/>
      <c r="E168" s="34"/>
    </row>
    <row r="169" spans="1:5" ht="15.75">
      <c r="A169" s="34"/>
      <c r="B169" s="34"/>
      <c r="C169" s="34"/>
      <c r="D169" s="34"/>
      <c r="E169" s="34"/>
    </row>
    <row r="170" spans="1:5" ht="15.75">
      <c r="A170" s="34"/>
      <c r="B170" s="34"/>
      <c r="C170" s="34"/>
      <c r="D170" s="34"/>
      <c r="E170" s="34"/>
    </row>
    <row r="171" spans="1:5" ht="15.75">
      <c r="A171" s="34"/>
      <c r="B171" s="34"/>
      <c r="C171" s="34"/>
      <c r="D171" s="34"/>
      <c r="E171" s="34"/>
    </row>
    <row r="172" spans="1:5" ht="15.75">
      <c r="A172" s="34"/>
      <c r="B172" s="34"/>
      <c r="C172" s="34"/>
      <c r="D172" s="34"/>
      <c r="E172" s="34"/>
    </row>
    <row r="173" spans="1:5" ht="15.75">
      <c r="A173" s="34"/>
      <c r="B173" s="34"/>
      <c r="C173" s="34"/>
      <c r="D173" s="34"/>
      <c r="E173" s="34"/>
    </row>
    <row r="174" spans="1:5" ht="15.75">
      <c r="A174" s="34"/>
      <c r="B174" s="34"/>
      <c r="C174" s="34"/>
      <c r="D174" s="34"/>
      <c r="E174" s="34"/>
    </row>
    <row r="175" spans="1:5" ht="15.75">
      <c r="A175" s="34"/>
      <c r="B175" s="34"/>
      <c r="C175" s="34"/>
      <c r="D175" s="34"/>
      <c r="E175" s="34"/>
    </row>
    <row r="176" spans="1:5" ht="15.75">
      <c r="A176" s="34"/>
      <c r="B176" s="34"/>
      <c r="C176" s="34"/>
      <c r="D176" s="34"/>
      <c r="E176" s="34"/>
    </row>
    <row r="177" spans="1:5" ht="15.75">
      <c r="A177" s="34"/>
      <c r="B177" s="34"/>
      <c r="C177" s="34"/>
      <c r="D177" s="34"/>
      <c r="E177" s="34"/>
    </row>
    <row r="178" spans="1:5" ht="15.75">
      <c r="A178" s="34"/>
      <c r="B178" s="34"/>
      <c r="C178" s="34"/>
      <c r="D178" s="34"/>
      <c r="E178" s="34"/>
    </row>
    <row r="179" spans="1:5" ht="15.75">
      <c r="A179" s="34"/>
      <c r="B179" s="34"/>
      <c r="C179" s="34"/>
      <c r="D179" s="34"/>
      <c r="E179" s="34"/>
    </row>
    <row r="180" spans="1:5" ht="15.75">
      <c r="A180" s="34"/>
      <c r="B180" s="34"/>
      <c r="C180" s="34"/>
      <c r="D180" s="34"/>
      <c r="E180" s="34"/>
    </row>
    <row r="181" spans="1:5" ht="15.75">
      <c r="A181" s="34"/>
      <c r="B181" s="34"/>
      <c r="C181" s="34"/>
      <c r="D181" s="34"/>
      <c r="E181" s="34"/>
    </row>
    <row r="182" spans="1:5" ht="15.75">
      <c r="A182" s="34"/>
      <c r="B182" s="34"/>
      <c r="C182" s="34"/>
      <c r="D182" s="34"/>
      <c r="E182" s="34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1" bestFit="1" customWidth="1"/>
    <col min="2" max="2" width="12.57421875" style="41" bestFit="1" customWidth="1"/>
    <col min="3" max="5" width="8.421875" style="41" bestFit="1" customWidth="1"/>
    <col min="6" max="6" width="7.140625" style="41" bestFit="1" customWidth="1"/>
    <col min="7" max="7" width="7.28125" style="41" bestFit="1" customWidth="1"/>
    <col min="8" max="8" width="7.140625" style="41" bestFit="1" customWidth="1"/>
    <col min="9" max="9" width="7.28125" style="41" bestFit="1" customWidth="1"/>
    <col min="10" max="16384" width="9.140625" style="41" customWidth="1"/>
  </cols>
  <sheetData>
    <row r="1" spans="1:9" ht="12.75">
      <c r="A1" s="1521" t="s">
        <v>421</v>
      </c>
      <c r="B1" s="1521"/>
      <c r="C1" s="1521"/>
      <c r="D1" s="1521"/>
      <c r="E1" s="1521"/>
      <c r="F1" s="1521"/>
      <c r="G1" s="1521"/>
      <c r="H1" s="1521"/>
      <c r="I1" s="1521"/>
    </row>
    <row r="2" spans="1:9" ht="15.75">
      <c r="A2" s="1520" t="s">
        <v>1070</v>
      </c>
      <c r="B2" s="1520"/>
      <c r="C2" s="1520"/>
      <c r="D2" s="1520"/>
      <c r="E2" s="1520"/>
      <c r="F2" s="1520"/>
      <c r="G2" s="1520"/>
      <c r="H2" s="1520"/>
      <c r="I2" s="1520"/>
    </row>
    <row r="3" spans="1:9" ht="13.5" thickBot="1">
      <c r="A3" s="73"/>
      <c r="B3" s="73"/>
      <c r="C3" s="73"/>
      <c r="D3" s="73"/>
      <c r="E3" s="73"/>
      <c r="F3" s="73"/>
      <c r="G3" s="73"/>
      <c r="H3" s="1516" t="s">
        <v>116</v>
      </c>
      <c r="I3" s="1516"/>
    </row>
    <row r="4" spans="1:9" ht="13.5" thickTop="1">
      <c r="A4" s="823"/>
      <c r="B4" s="958">
        <v>2011</v>
      </c>
      <c r="C4" s="958">
        <v>2011</v>
      </c>
      <c r="D4" s="958">
        <v>2012</v>
      </c>
      <c r="E4" s="958">
        <v>2012</v>
      </c>
      <c r="F4" s="1510" t="s">
        <v>1508</v>
      </c>
      <c r="G4" s="1511"/>
      <c r="H4" s="1511"/>
      <c r="I4" s="1512"/>
    </row>
    <row r="5" spans="1:9" ht="12.75">
      <c r="A5" s="986" t="s">
        <v>251</v>
      </c>
      <c r="B5" s="960" t="s">
        <v>651</v>
      </c>
      <c r="C5" s="960" t="s">
        <v>507</v>
      </c>
      <c r="D5" s="960" t="s">
        <v>356</v>
      </c>
      <c r="E5" s="960" t="s">
        <v>1506</v>
      </c>
      <c r="F5" s="1517" t="s">
        <v>374</v>
      </c>
      <c r="G5" s="1518"/>
      <c r="H5" s="1517" t="s">
        <v>213</v>
      </c>
      <c r="I5" s="1519"/>
    </row>
    <row r="6" spans="1:9" ht="12.75">
      <c r="A6" s="988"/>
      <c r="B6" s="793"/>
      <c r="C6" s="793"/>
      <c r="D6" s="793"/>
      <c r="E6" s="793"/>
      <c r="F6" s="793" t="s">
        <v>337</v>
      </c>
      <c r="G6" s="793" t="s">
        <v>326</v>
      </c>
      <c r="H6" s="793" t="s">
        <v>337</v>
      </c>
      <c r="I6" s="794" t="s">
        <v>326</v>
      </c>
    </row>
    <row r="7" spans="1:9" s="73" customFormat="1" ht="12.75">
      <c r="A7" s="193" t="s">
        <v>1071</v>
      </c>
      <c r="B7" s="105">
        <v>16662.05452869</v>
      </c>
      <c r="C7" s="105">
        <v>17183.425225065403</v>
      </c>
      <c r="D7" s="105">
        <v>23325.669200779994</v>
      </c>
      <c r="E7" s="105">
        <v>24184.34665278001</v>
      </c>
      <c r="F7" s="105">
        <v>521.3706963754012</v>
      </c>
      <c r="G7" s="105">
        <v>3.12909008596548</v>
      </c>
      <c r="H7" s="105">
        <v>858.6774520000145</v>
      </c>
      <c r="I7" s="175">
        <v>3.681255378393607</v>
      </c>
    </row>
    <row r="8" spans="1:9" s="73" customFormat="1" ht="12.75">
      <c r="A8" s="193" t="s">
        <v>1072</v>
      </c>
      <c r="B8" s="105">
        <v>2834.0999955400007</v>
      </c>
      <c r="C8" s="105">
        <v>2694.6326995100003</v>
      </c>
      <c r="D8" s="105">
        <v>2443.2657572499998</v>
      </c>
      <c r="E8" s="105">
        <v>1824.2636958300002</v>
      </c>
      <c r="F8" s="105">
        <v>-139.4672960300004</v>
      </c>
      <c r="G8" s="105">
        <v>-4.921043585246777</v>
      </c>
      <c r="H8" s="105">
        <v>-619.0020614199996</v>
      </c>
      <c r="I8" s="175">
        <v>-25.335027906121553</v>
      </c>
    </row>
    <row r="9" spans="1:9" s="73" customFormat="1" ht="12.75">
      <c r="A9" s="193" t="s">
        <v>1073</v>
      </c>
      <c r="B9" s="105">
        <v>8230.855684220001</v>
      </c>
      <c r="C9" s="105">
        <v>8068.393436740001</v>
      </c>
      <c r="D9" s="105">
        <v>7593.59513932</v>
      </c>
      <c r="E9" s="105">
        <v>7915.444999400001</v>
      </c>
      <c r="F9" s="105">
        <v>-162.46224748000077</v>
      </c>
      <c r="G9" s="105">
        <v>-1.973819657553582</v>
      </c>
      <c r="H9" s="105">
        <v>321.8498600800003</v>
      </c>
      <c r="I9" s="175">
        <v>4.238438502119323</v>
      </c>
    </row>
    <row r="10" spans="1:9" s="73" customFormat="1" ht="12.75">
      <c r="A10" s="193" t="s">
        <v>1074</v>
      </c>
      <c r="B10" s="105">
        <v>14275.088249399541</v>
      </c>
      <c r="C10" s="105">
        <v>15317.102877688305</v>
      </c>
      <c r="D10" s="105">
        <v>10616.257456842</v>
      </c>
      <c r="E10" s="105">
        <v>10556.914889802001</v>
      </c>
      <c r="F10" s="105">
        <v>1042.0146282887636</v>
      </c>
      <c r="G10" s="105">
        <v>7.299531954435337</v>
      </c>
      <c r="H10" s="105">
        <v>-59.34256703999927</v>
      </c>
      <c r="I10" s="175">
        <v>-0.5589782207264951</v>
      </c>
    </row>
    <row r="11" spans="1:10" ht="12.75">
      <c r="A11" s="197" t="s">
        <v>1075</v>
      </c>
      <c r="B11" s="198">
        <v>13629.232340019542</v>
      </c>
      <c r="C11" s="198">
        <v>14685.426239218305</v>
      </c>
      <c r="D11" s="198">
        <v>10104.533768822002</v>
      </c>
      <c r="E11" s="198">
        <v>10020.045844632003</v>
      </c>
      <c r="F11" s="198">
        <v>1056.1938991987627</v>
      </c>
      <c r="G11" s="198">
        <v>7.749474606118927</v>
      </c>
      <c r="H11" s="198">
        <v>-84.48792418999983</v>
      </c>
      <c r="I11" s="177">
        <v>-0.8361387682298728</v>
      </c>
      <c r="J11" s="73"/>
    </row>
    <row r="12" spans="1:10" ht="12.75">
      <c r="A12" s="197" t="s">
        <v>1076</v>
      </c>
      <c r="B12" s="198">
        <v>645.8559093800001</v>
      </c>
      <c r="C12" s="198">
        <v>631.67663847</v>
      </c>
      <c r="D12" s="198">
        <v>511.72368801999977</v>
      </c>
      <c r="E12" s="198">
        <v>536.8690451699999</v>
      </c>
      <c r="F12" s="198">
        <v>-14.179270910000128</v>
      </c>
      <c r="G12" s="198">
        <v>-2.195423267646765</v>
      </c>
      <c r="H12" s="198">
        <v>25.145357150000166</v>
      </c>
      <c r="I12" s="177">
        <v>4.913854437205066</v>
      </c>
      <c r="J12" s="73"/>
    </row>
    <row r="13" spans="1:9" s="73" customFormat="1" ht="12.75">
      <c r="A13" s="193" t="s">
        <v>1077</v>
      </c>
      <c r="B13" s="105">
        <v>606585.1087456392</v>
      </c>
      <c r="C13" s="105">
        <v>611442.1315101285</v>
      </c>
      <c r="D13" s="105">
        <v>678906.9945349424</v>
      </c>
      <c r="E13" s="105">
        <v>717556.7949328863</v>
      </c>
      <c r="F13" s="105">
        <v>4857.0227644892875</v>
      </c>
      <c r="G13" s="105">
        <v>0.8007157931280496</v>
      </c>
      <c r="H13" s="105">
        <v>38649.80039794382</v>
      </c>
      <c r="I13" s="175">
        <v>5.6929447934793025</v>
      </c>
    </row>
    <row r="14" spans="1:10" ht="12.75">
      <c r="A14" s="197" t="s">
        <v>1078</v>
      </c>
      <c r="B14" s="198">
        <v>525060.9612765791</v>
      </c>
      <c r="C14" s="198">
        <v>526455.9536824973</v>
      </c>
      <c r="D14" s="198">
        <v>573535.8345931795</v>
      </c>
      <c r="E14" s="198">
        <v>597946.2203634409</v>
      </c>
      <c r="F14" s="198">
        <v>1394.992405918194</v>
      </c>
      <c r="G14" s="198">
        <v>0.2656819891020946</v>
      </c>
      <c r="H14" s="198">
        <v>24410.385770261404</v>
      </c>
      <c r="I14" s="177">
        <v>4.256122163243066</v>
      </c>
      <c r="J14" s="73"/>
    </row>
    <row r="15" spans="1:10" ht="12.75">
      <c r="A15" s="197" t="s">
        <v>1079</v>
      </c>
      <c r="B15" s="198">
        <v>433995.852555396</v>
      </c>
      <c r="C15" s="198">
        <v>429424.251067202</v>
      </c>
      <c r="D15" s="198">
        <v>478271.63838345493</v>
      </c>
      <c r="E15" s="198">
        <v>499479.93135550345</v>
      </c>
      <c r="F15" s="198">
        <v>-4571.601488193963</v>
      </c>
      <c r="G15" s="198">
        <v>-1.0533744645890217</v>
      </c>
      <c r="H15" s="198">
        <v>21208.29297204851</v>
      </c>
      <c r="I15" s="177">
        <v>4.434361410961345</v>
      </c>
      <c r="J15" s="73"/>
    </row>
    <row r="16" spans="1:10" ht="12.75">
      <c r="A16" s="197" t="s">
        <v>1080</v>
      </c>
      <c r="B16" s="198">
        <v>17283.51676812</v>
      </c>
      <c r="C16" s="198">
        <v>21399.572185355504</v>
      </c>
      <c r="D16" s="198">
        <v>19650.547087962004</v>
      </c>
      <c r="E16" s="198">
        <v>21300.660528035507</v>
      </c>
      <c r="F16" s="198">
        <v>4116.055417235504</v>
      </c>
      <c r="G16" s="198">
        <v>23.81491841306105</v>
      </c>
      <c r="H16" s="198">
        <v>1650.1134400735027</v>
      </c>
      <c r="I16" s="177">
        <v>8.397290073844143</v>
      </c>
      <c r="J16" s="73"/>
    </row>
    <row r="17" spans="1:10" ht="12.75">
      <c r="A17" s="197" t="s">
        <v>1081</v>
      </c>
      <c r="B17" s="198">
        <v>2674.7060753499995</v>
      </c>
      <c r="C17" s="198">
        <v>2679.3148228600003</v>
      </c>
      <c r="D17" s="198">
        <v>2640.409026640001</v>
      </c>
      <c r="E17" s="198">
        <v>2649.60835929</v>
      </c>
      <c r="F17" s="198">
        <v>4.60874751000074</v>
      </c>
      <c r="G17" s="198">
        <v>0.1723085595264018</v>
      </c>
      <c r="H17" s="198">
        <v>9.199332649999178</v>
      </c>
      <c r="I17" s="177">
        <v>0.34840559008789646</v>
      </c>
      <c r="J17" s="73"/>
    </row>
    <row r="18" spans="1:10" ht="12.75">
      <c r="A18" s="197" t="s">
        <v>1082</v>
      </c>
      <c r="B18" s="198">
        <v>56000.688014681306</v>
      </c>
      <c r="C18" s="198">
        <v>55723.3647982434</v>
      </c>
      <c r="D18" s="198">
        <v>52771.088552612506</v>
      </c>
      <c r="E18" s="198">
        <v>53805.09656860223</v>
      </c>
      <c r="F18" s="198">
        <v>-277.32321643790783</v>
      </c>
      <c r="G18" s="198">
        <v>-0.4952139451665379</v>
      </c>
      <c r="H18" s="198">
        <v>1034.0080159897261</v>
      </c>
      <c r="I18" s="177">
        <v>1.959421426296381</v>
      </c>
      <c r="J18" s="73"/>
    </row>
    <row r="19" spans="1:10" ht="12.75">
      <c r="A19" s="197" t="s">
        <v>1083</v>
      </c>
      <c r="B19" s="198">
        <v>15106.197863031895</v>
      </c>
      <c r="C19" s="198">
        <v>17229.45080883619</v>
      </c>
      <c r="D19" s="198">
        <v>20202.151542509895</v>
      </c>
      <c r="E19" s="198">
        <v>20710.923552009997</v>
      </c>
      <c r="F19" s="198">
        <v>2123.2529458042955</v>
      </c>
      <c r="G19" s="198">
        <v>14.055508639936132</v>
      </c>
      <c r="H19" s="198">
        <v>508.7720095001023</v>
      </c>
      <c r="I19" s="177">
        <v>2.518405073982001</v>
      </c>
      <c r="J19" s="73"/>
    </row>
    <row r="20" spans="1:10" ht="12.75">
      <c r="A20" s="197" t="s">
        <v>1084</v>
      </c>
      <c r="B20" s="198">
        <v>81524.14746906002</v>
      </c>
      <c r="C20" s="198">
        <v>84986.17782763128</v>
      </c>
      <c r="D20" s="198">
        <v>105371.15994176298</v>
      </c>
      <c r="E20" s="198">
        <v>119610.57456944503</v>
      </c>
      <c r="F20" s="198">
        <v>3462.030358571268</v>
      </c>
      <c r="G20" s="198">
        <v>4.246631784631879</v>
      </c>
      <c r="H20" s="198">
        <v>14239.414627682054</v>
      </c>
      <c r="I20" s="177">
        <v>13.513578701754788</v>
      </c>
      <c r="J20" s="73"/>
    </row>
    <row r="21" spans="1:10" ht="12.75">
      <c r="A21" s="197" t="s">
        <v>1085</v>
      </c>
      <c r="B21" s="198">
        <v>7145.059496209001</v>
      </c>
      <c r="C21" s="198">
        <v>7621.985521074001</v>
      </c>
      <c r="D21" s="198">
        <v>9370.159705709004</v>
      </c>
      <c r="E21" s="198">
        <v>9488.750345429004</v>
      </c>
      <c r="F21" s="198">
        <v>476.9260248649998</v>
      </c>
      <c r="G21" s="198">
        <v>6.674906277800003</v>
      </c>
      <c r="H21" s="198">
        <v>118.59063971999967</v>
      </c>
      <c r="I21" s="177">
        <v>1.2656202609625251</v>
      </c>
      <c r="J21" s="73"/>
    </row>
    <row r="22" spans="1:10" ht="12.75">
      <c r="A22" s="197" t="s">
        <v>1086</v>
      </c>
      <c r="B22" s="198">
        <v>2364.8419921600007</v>
      </c>
      <c r="C22" s="198">
        <v>2176.1138385199997</v>
      </c>
      <c r="D22" s="198">
        <v>3396.9698277199996</v>
      </c>
      <c r="E22" s="198">
        <v>2884.6983104099995</v>
      </c>
      <c r="F22" s="198">
        <v>-188.72815364000098</v>
      </c>
      <c r="G22" s="198">
        <v>-7.980581969775509</v>
      </c>
      <c r="H22" s="198">
        <v>-512.27151731</v>
      </c>
      <c r="I22" s="177">
        <v>-15.080249260083352</v>
      </c>
      <c r="J22" s="73"/>
    </row>
    <row r="23" spans="1:10" ht="12.75">
      <c r="A23" s="197" t="s">
        <v>1087</v>
      </c>
      <c r="B23" s="198">
        <v>89.762</v>
      </c>
      <c r="C23" s="198">
        <v>97.935</v>
      </c>
      <c r="D23" s="198">
        <v>146.48635903</v>
      </c>
      <c r="E23" s="198">
        <v>257.12384903</v>
      </c>
      <c r="F23" s="198">
        <v>8.173000000000002</v>
      </c>
      <c r="G23" s="198">
        <v>9.105189278313764</v>
      </c>
      <c r="H23" s="198">
        <v>110.63748999999999</v>
      </c>
      <c r="I23" s="177">
        <v>75.52750353863443</v>
      </c>
      <c r="J23" s="73"/>
    </row>
    <row r="24" spans="1:10" ht="12.75">
      <c r="A24" s="197" t="s">
        <v>1088</v>
      </c>
      <c r="B24" s="198">
        <v>4690.455504049001</v>
      </c>
      <c r="C24" s="198">
        <v>5347.936682554001</v>
      </c>
      <c r="D24" s="198">
        <v>5826.703518959001</v>
      </c>
      <c r="E24" s="198">
        <v>6346.928185989</v>
      </c>
      <c r="F24" s="198">
        <v>657.4811785049997</v>
      </c>
      <c r="G24" s="198">
        <v>14.017427048128564</v>
      </c>
      <c r="H24" s="198">
        <v>520.2246670299992</v>
      </c>
      <c r="I24" s="177">
        <v>8.928284498040542</v>
      </c>
      <c r="J24" s="73"/>
    </row>
    <row r="25" spans="1:10" ht="12.75">
      <c r="A25" s="197" t="s">
        <v>1089</v>
      </c>
      <c r="B25" s="198">
        <v>74379.08797285099</v>
      </c>
      <c r="C25" s="198">
        <v>77364.19230655729</v>
      </c>
      <c r="D25" s="198">
        <v>96001.000236054</v>
      </c>
      <c r="E25" s="198">
        <v>110121.824224016</v>
      </c>
      <c r="F25" s="198">
        <v>2985.104333706302</v>
      </c>
      <c r="G25" s="198">
        <v>4.013365066799275</v>
      </c>
      <c r="H25" s="198">
        <v>14120.823987962009</v>
      </c>
      <c r="I25" s="177">
        <v>14.709038398809113</v>
      </c>
      <c r="J25" s="73"/>
    </row>
    <row r="26" spans="1:10" ht="12.75">
      <c r="A26" s="197" t="s">
        <v>1090</v>
      </c>
      <c r="B26" s="198">
        <v>15109.386876110997</v>
      </c>
      <c r="C26" s="198">
        <v>15748.898890644992</v>
      </c>
      <c r="D26" s="198">
        <v>18539.428882022</v>
      </c>
      <c r="E26" s="198">
        <v>18840.650041472</v>
      </c>
      <c r="F26" s="198">
        <v>639.5120145339952</v>
      </c>
      <c r="G26" s="198">
        <v>4.232547751789377</v>
      </c>
      <c r="H26" s="198">
        <v>301.2211594500004</v>
      </c>
      <c r="I26" s="177">
        <v>1.624759648028315</v>
      </c>
      <c r="J26" s="73"/>
    </row>
    <row r="27" spans="1:10" ht="12.75">
      <c r="A27" s="197" t="s">
        <v>1091</v>
      </c>
      <c r="B27" s="198">
        <v>3165.57456809</v>
      </c>
      <c r="C27" s="198">
        <v>3349.301408360001</v>
      </c>
      <c r="D27" s="198">
        <v>3884.662701269999</v>
      </c>
      <c r="E27" s="198">
        <v>3842.874285314</v>
      </c>
      <c r="F27" s="198">
        <v>183.72684027000105</v>
      </c>
      <c r="G27" s="198">
        <v>5.803901829450683</v>
      </c>
      <c r="H27" s="198">
        <v>-41.78841595599897</v>
      </c>
      <c r="I27" s="177">
        <v>-1.0757282979121259</v>
      </c>
      <c r="J27" s="73"/>
    </row>
    <row r="28" spans="1:9" ht="12.75">
      <c r="A28" s="197" t="s">
        <v>1092</v>
      </c>
      <c r="B28" s="198">
        <v>56104.12652865002</v>
      </c>
      <c r="C28" s="198">
        <v>58265.992007552304</v>
      </c>
      <c r="D28" s="198">
        <v>73576.90865276201</v>
      </c>
      <c r="E28" s="198">
        <v>87438.29989723003</v>
      </c>
      <c r="F28" s="198">
        <v>2161.865478902284</v>
      </c>
      <c r="G28" s="198">
        <v>3.8533092174571335</v>
      </c>
      <c r="H28" s="198">
        <v>13861.391244468017</v>
      </c>
      <c r="I28" s="177">
        <v>18.83932268734652</v>
      </c>
    </row>
    <row r="29" spans="1:9" ht="12.75">
      <c r="A29" s="197" t="s">
        <v>1093</v>
      </c>
      <c r="B29" s="198">
        <v>3291.0073626600006</v>
      </c>
      <c r="C29" s="198">
        <v>3230.027912679001</v>
      </c>
      <c r="D29" s="198">
        <v>4244.56395338</v>
      </c>
      <c r="E29" s="198">
        <v>5521.46054947</v>
      </c>
      <c r="F29" s="198">
        <v>-60.97944998099956</v>
      </c>
      <c r="G29" s="198">
        <v>-1.8529113812651001</v>
      </c>
      <c r="H29" s="198">
        <v>1276.8965960899995</v>
      </c>
      <c r="I29" s="177">
        <v>30.083104180187707</v>
      </c>
    </row>
    <row r="30" spans="1:9" ht="12.75">
      <c r="A30" s="197" t="s">
        <v>1094</v>
      </c>
      <c r="B30" s="198">
        <v>2145.4123314099998</v>
      </c>
      <c r="C30" s="198">
        <v>1908.5210805800007</v>
      </c>
      <c r="D30" s="198">
        <v>2256.2036021500003</v>
      </c>
      <c r="E30" s="198">
        <v>2303.7119573200007</v>
      </c>
      <c r="F30" s="198">
        <v>-236.89125082999908</v>
      </c>
      <c r="G30" s="198">
        <v>-11.041758610304543</v>
      </c>
      <c r="H30" s="198">
        <v>47.508355170000414</v>
      </c>
      <c r="I30" s="177">
        <v>2.1056767715789637</v>
      </c>
    </row>
    <row r="31" spans="1:9" ht="12.75">
      <c r="A31" s="197" t="s">
        <v>1095</v>
      </c>
      <c r="B31" s="198">
        <v>50667.70683458002</v>
      </c>
      <c r="C31" s="198">
        <v>53127.44301429329</v>
      </c>
      <c r="D31" s="198">
        <v>67076.141097232</v>
      </c>
      <c r="E31" s="198">
        <v>79613.12739044003</v>
      </c>
      <c r="F31" s="198">
        <v>2459.736179713269</v>
      </c>
      <c r="G31" s="198">
        <v>4.854642795940653</v>
      </c>
      <c r="H31" s="198">
        <v>12536.986293208029</v>
      </c>
      <c r="I31" s="177">
        <v>18.69067911201795</v>
      </c>
    </row>
    <row r="32" spans="1:9" s="73" customFormat="1" ht="12.75">
      <c r="A32" s="193" t="s">
        <v>1096</v>
      </c>
      <c r="B32" s="105">
        <v>6203.767240751</v>
      </c>
      <c r="C32" s="105">
        <v>9411.287647522999</v>
      </c>
      <c r="D32" s="105">
        <v>9828.094216265003</v>
      </c>
      <c r="E32" s="105">
        <v>10258.308182952</v>
      </c>
      <c r="F32" s="105">
        <v>3207.5204067719988</v>
      </c>
      <c r="G32" s="105">
        <v>51.70278449040765</v>
      </c>
      <c r="H32" s="105">
        <v>430.2139666869971</v>
      </c>
      <c r="I32" s="175">
        <v>4.377389524563313</v>
      </c>
    </row>
    <row r="33" spans="1:10" ht="12.75">
      <c r="A33" s="197" t="s">
        <v>1097</v>
      </c>
      <c r="B33" s="198">
        <v>338.74181803</v>
      </c>
      <c r="C33" s="198">
        <v>392.73012488999996</v>
      </c>
      <c r="D33" s="198">
        <v>658.9224136390043</v>
      </c>
      <c r="E33" s="198">
        <v>657.8602854690043</v>
      </c>
      <c r="F33" s="198">
        <v>53.988306859999966</v>
      </c>
      <c r="G33" s="198">
        <v>15.937892514711189</v>
      </c>
      <c r="H33" s="198">
        <v>-1.0621281699999372</v>
      </c>
      <c r="I33" s="177">
        <v>-0.16119168934232556</v>
      </c>
      <c r="J33" s="73"/>
    </row>
    <row r="34" spans="1:10" ht="12.75">
      <c r="A34" s="197" t="s">
        <v>1098</v>
      </c>
      <c r="B34" s="198">
        <v>5865.025422721001</v>
      </c>
      <c r="C34" s="198">
        <v>9018.557522632998</v>
      </c>
      <c r="D34" s="198">
        <v>9169.171802625997</v>
      </c>
      <c r="E34" s="198">
        <v>9600.447897482998</v>
      </c>
      <c r="F34" s="198">
        <v>3153.5320999119976</v>
      </c>
      <c r="G34" s="198">
        <v>53.76843018779206</v>
      </c>
      <c r="H34" s="198">
        <v>431.2760948570012</v>
      </c>
      <c r="I34" s="177">
        <v>4.703544705460598</v>
      </c>
      <c r="J34" s="73"/>
    </row>
    <row r="35" spans="1:10" ht="12.75">
      <c r="A35" s="197" t="s">
        <v>1099</v>
      </c>
      <c r="B35" s="198">
        <v>4365.160812443</v>
      </c>
      <c r="C35" s="198">
        <v>5991.080314563999</v>
      </c>
      <c r="D35" s="198">
        <v>8087.9601995409985</v>
      </c>
      <c r="E35" s="198">
        <v>8659.692776132997</v>
      </c>
      <c r="F35" s="198">
        <v>1625.919502120999</v>
      </c>
      <c r="G35" s="198">
        <v>37.2476426867545</v>
      </c>
      <c r="H35" s="198">
        <v>571.7325765919986</v>
      </c>
      <c r="I35" s="177">
        <v>7.068934100645613</v>
      </c>
      <c r="J35" s="73"/>
    </row>
    <row r="36" spans="1:10" ht="12.75">
      <c r="A36" s="197" t="s">
        <v>1100</v>
      </c>
      <c r="B36" s="198">
        <v>1033.07699995</v>
      </c>
      <c r="C36" s="198">
        <v>256.21983853999996</v>
      </c>
      <c r="D36" s="198">
        <v>293.45955275000006</v>
      </c>
      <c r="E36" s="198">
        <v>217.05380322</v>
      </c>
      <c r="F36" s="198">
        <v>-776.8571614100001</v>
      </c>
      <c r="G36" s="198">
        <v>-75.19837935096795</v>
      </c>
      <c r="H36" s="198">
        <v>-76.40574953000007</v>
      </c>
      <c r="I36" s="177">
        <v>-26.0362114008572</v>
      </c>
      <c r="J36" s="73"/>
    </row>
    <row r="37" spans="1:10" ht="12.75">
      <c r="A37" s="197" t="s">
        <v>1101</v>
      </c>
      <c r="B37" s="198">
        <v>174.91799999999998</v>
      </c>
      <c r="C37" s="198">
        <v>222.364247115</v>
      </c>
      <c r="D37" s="198">
        <v>191.76</v>
      </c>
      <c r="E37" s="198">
        <v>92.8914</v>
      </c>
      <c r="F37" s="198">
        <v>47.446247115000034</v>
      </c>
      <c r="G37" s="198">
        <v>27.124851138819356</v>
      </c>
      <c r="H37" s="198">
        <v>-98.86859999999999</v>
      </c>
      <c r="I37" s="177">
        <v>-51.558510638297875</v>
      </c>
      <c r="J37" s="73"/>
    </row>
    <row r="38" spans="1:10" ht="12.75">
      <c r="A38" s="197" t="s">
        <v>1102</v>
      </c>
      <c r="B38" s="198">
        <v>291.86961032799996</v>
      </c>
      <c r="C38" s="198">
        <v>2548.8931224139997</v>
      </c>
      <c r="D38" s="198">
        <v>595.9920503349999</v>
      </c>
      <c r="E38" s="198">
        <v>630.80991813</v>
      </c>
      <c r="F38" s="198">
        <v>2257.0235120859998</v>
      </c>
      <c r="G38" s="198">
        <v>773.298566284301</v>
      </c>
      <c r="H38" s="198">
        <v>34.8178677950001</v>
      </c>
      <c r="I38" s="177">
        <v>5.842002049428243</v>
      </c>
      <c r="J38" s="73"/>
    </row>
    <row r="39" spans="1:9" s="73" customFormat="1" ht="12.75">
      <c r="A39" s="193" t="s">
        <v>1103</v>
      </c>
      <c r="B39" s="194">
        <v>11148.98999763</v>
      </c>
      <c r="C39" s="194">
        <v>12408.914706939999</v>
      </c>
      <c r="D39" s="194">
        <v>16959.3057455</v>
      </c>
      <c r="E39" s="194">
        <v>17730.86746863</v>
      </c>
      <c r="F39" s="194">
        <v>1259.9247093099984</v>
      </c>
      <c r="G39" s="194">
        <v>11.300796839694243</v>
      </c>
      <c r="H39" s="194">
        <v>771.5617231299984</v>
      </c>
      <c r="I39" s="195">
        <v>4.5494888452891145</v>
      </c>
    </row>
    <row r="40" spans="1:10" ht="12.75">
      <c r="A40" s="197" t="s">
        <v>1104</v>
      </c>
      <c r="B40" s="198">
        <v>2716.5804566300008</v>
      </c>
      <c r="C40" s="198">
        <v>2533.12344037</v>
      </c>
      <c r="D40" s="198">
        <v>2422.90301433</v>
      </c>
      <c r="E40" s="198">
        <v>2222.8783106500005</v>
      </c>
      <c r="F40" s="198">
        <v>-183.45701626000073</v>
      </c>
      <c r="G40" s="198">
        <v>-6.753233308892483</v>
      </c>
      <c r="H40" s="198">
        <v>-200.02470367999967</v>
      </c>
      <c r="I40" s="177">
        <v>-8.255580289304813</v>
      </c>
      <c r="J40" s="73"/>
    </row>
    <row r="41" spans="1:10" ht="12.75">
      <c r="A41" s="197" t="s">
        <v>1105</v>
      </c>
      <c r="B41" s="198">
        <v>5014.325893809999</v>
      </c>
      <c r="C41" s="198">
        <v>5559.69709489</v>
      </c>
      <c r="D41" s="198">
        <v>9245.312872189998</v>
      </c>
      <c r="E41" s="198">
        <v>10637.370589319999</v>
      </c>
      <c r="F41" s="198">
        <v>545.3712010800009</v>
      </c>
      <c r="G41" s="198">
        <v>10.876261587888445</v>
      </c>
      <c r="H41" s="198">
        <v>1392.057717130001</v>
      </c>
      <c r="I41" s="177">
        <v>15.056902198705746</v>
      </c>
      <c r="J41" s="73"/>
    </row>
    <row r="42" spans="1:10" ht="12.75">
      <c r="A42" s="197" t="s">
        <v>1106</v>
      </c>
      <c r="B42" s="198">
        <v>1806.8143829300009</v>
      </c>
      <c r="C42" s="198">
        <v>1831.420568</v>
      </c>
      <c r="D42" s="198">
        <v>1136.1252200499998</v>
      </c>
      <c r="E42" s="198">
        <v>1082.4515553800002</v>
      </c>
      <c r="F42" s="198">
        <v>24.60618506999913</v>
      </c>
      <c r="G42" s="198">
        <v>1.3618546156410807</v>
      </c>
      <c r="H42" s="198">
        <v>-53.67366466999965</v>
      </c>
      <c r="I42" s="177">
        <v>-4.724273673604175</v>
      </c>
      <c r="J42" s="73"/>
    </row>
    <row r="43" spans="1:10" ht="12.75">
      <c r="A43" s="197" t="s">
        <v>1107</v>
      </c>
      <c r="B43" s="198">
        <v>269.46817531</v>
      </c>
      <c r="C43" s="198">
        <v>348.24290045</v>
      </c>
      <c r="D43" s="198">
        <v>1242.35851288</v>
      </c>
      <c r="E43" s="198">
        <v>1192.7050760799996</v>
      </c>
      <c r="F43" s="198">
        <v>78.77472513999999</v>
      </c>
      <c r="G43" s="198">
        <v>29.233405781360428</v>
      </c>
      <c r="H43" s="198">
        <v>-49.65343680000046</v>
      </c>
      <c r="I43" s="177">
        <v>-3.99670757556893</v>
      </c>
      <c r="J43" s="73"/>
    </row>
    <row r="44" spans="1:10" ht="12.75">
      <c r="A44" s="197" t="s">
        <v>1108</v>
      </c>
      <c r="B44" s="198">
        <v>1341.79616876</v>
      </c>
      <c r="C44" s="198">
        <v>2136.48500525</v>
      </c>
      <c r="D44" s="198">
        <v>2912.567198580001</v>
      </c>
      <c r="E44" s="198">
        <v>2595.44015247</v>
      </c>
      <c r="F44" s="198">
        <v>794.6888364900001</v>
      </c>
      <c r="G44" s="198">
        <v>59.22574940904768</v>
      </c>
      <c r="H44" s="198">
        <v>-317.1270461100007</v>
      </c>
      <c r="I44" s="177">
        <v>-10.888231051445388</v>
      </c>
      <c r="J44" s="73"/>
    </row>
    <row r="45" spans="1:9" s="73" customFormat="1" ht="12.75">
      <c r="A45" s="193" t="s">
        <v>1109</v>
      </c>
      <c r="B45" s="105">
        <v>387.6600842357</v>
      </c>
      <c r="C45" s="105">
        <v>434.8966291245</v>
      </c>
      <c r="D45" s="105">
        <v>395.267725842</v>
      </c>
      <c r="E45" s="105">
        <v>458.62174649319996</v>
      </c>
      <c r="F45" s="105">
        <v>47.23654488879998</v>
      </c>
      <c r="G45" s="105">
        <v>12.18504220828674</v>
      </c>
      <c r="H45" s="105">
        <v>63.35402065119996</v>
      </c>
      <c r="I45" s="175">
        <v>16.028128913445467</v>
      </c>
    </row>
    <row r="46" spans="1:9" s="73" customFormat="1" ht="12.75">
      <c r="A46" s="193" t="s">
        <v>1110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340" t="s">
        <v>714</v>
      </c>
      <c r="H46" s="1427">
        <v>0</v>
      </c>
      <c r="I46" s="1339" t="s">
        <v>714</v>
      </c>
    </row>
    <row r="47" spans="1:9" s="73" customFormat="1" ht="12.75">
      <c r="A47" s="193" t="s">
        <v>1111</v>
      </c>
      <c r="B47" s="105">
        <v>35904.542745847895</v>
      </c>
      <c r="C47" s="105">
        <v>36570.121724482706</v>
      </c>
      <c r="D47" s="105">
        <v>40398.35277084201</v>
      </c>
      <c r="E47" s="105">
        <v>46215.420243290006</v>
      </c>
      <c r="F47" s="105">
        <v>665.5789786348105</v>
      </c>
      <c r="G47" s="105">
        <v>1.8537458709504941</v>
      </c>
      <c r="H47" s="105">
        <v>5817.067472447998</v>
      </c>
      <c r="I47" s="175">
        <v>14.399268963873535</v>
      </c>
    </row>
    <row r="48" spans="1:10" ht="13.5" thickBot="1">
      <c r="A48" s="992" t="s">
        <v>520</v>
      </c>
      <c r="B48" s="993">
        <v>702232.1672719532</v>
      </c>
      <c r="C48" s="993">
        <v>713530.9064572024</v>
      </c>
      <c r="D48" s="993">
        <v>790466.8025475834</v>
      </c>
      <c r="E48" s="993">
        <v>836700.9828120633</v>
      </c>
      <c r="F48" s="993">
        <v>11298.739185249058</v>
      </c>
      <c r="G48" s="993">
        <v>1.6089748820739225</v>
      </c>
      <c r="H48" s="993">
        <v>46234.18026448003</v>
      </c>
      <c r="I48" s="994">
        <v>5.84897178673065</v>
      </c>
      <c r="J48" s="73"/>
    </row>
    <row r="49" spans="1:8" ht="13.5" thickTop="1">
      <c r="A49" s="659" t="s">
        <v>375</v>
      </c>
      <c r="B49" s="55"/>
      <c r="C49" s="55"/>
      <c r="D49" s="55"/>
      <c r="E49" s="55"/>
      <c r="F49" s="55"/>
      <c r="H49" s="5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9" bestFit="1" customWidth="1"/>
    <col min="2" max="2" width="6.421875" style="39" bestFit="1" customWidth="1"/>
    <col min="3" max="3" width="6.421875" style="995" bestFit="1" customWidth="1"/>
    <col min="4" max="5" width="7.421875" style="39" bestFit="1" customWidth="1"/>
    <col min="6" max="9" width="7.140625" style="39" bestFit="1" customWidth="1"/>
    <col min="10" max="16384" width="9.140625" style="39" customWidth="1"/>
  </cols>
  <sheetData>
    <row r="1" spans="1:9" ht="12.75">
      <c r="A1" s="1522" t="s">
        <v>449</v>
      </c>
      <c r="B1" s="1522"/>
      <c r="C1" s="1522"/>
      <c r="D1" s="1522"/>
      <c r="E1" s="1522"/>
      <c r="F1" s="1522"/>
      <c r="G1" s="1522"/>
      <c r="H1" s="1522"/>
      <c r="I1" s="1522"/>
    </row>
    <row r="2" spans="1:10" ht="15.75" customHeight="1">
      <c r="A2" s="1523" t="s">
        <v>1112</v>
      </c>
      <c r="B2" s="1523"/>
      <c r="C2" s="1523"/>
      <c r="D2" s="1523"/>
      <c r="E2" s="1523"/>
      <c r="F2" s="1523"/>
      <c r="G2" s="1523"/>
      <c r="H2" s="1523"/>
      <c r="I2" s="1523"/>
      <c r="J2" s="983"/>
    </row>
    <row r="3" spans="8:9" ht="13.5" thickBot="1">
      <c r="H3" s="1508" t="s">
        <v>116</v>
      </c>
      <c r="I3" s="1508"/>
    </row>
    <row r="4" spans="1:9" s="764" customFormat="1" ht="13.5" thickTop="1">
      <c r="A4" s="996"/>
      <c r="B4" s="997">
        <v>2011</v>
      </c>
      <c r="C4" s="997">
        <v>2011</v>
      </c>
      <c r="D4" s="997">
        <v>2012</v>
      </c>
      <c r="E4" s="997">
        <v>2012</v>
      </c>
      <c r="F4" s="1510" t="s">
        <v>1495</v>
      </c>
      <c r="G4" s="1510"/>
      <c r="H4" s="1510"/>
      <c r="I4" s="1524"/>
    </row>
    <row r="5" spans="1:9" s="764" customFormat="1" ht="14.25" customHeight="1">
      <c r="A5" s="961" t="s">
        <v>251</v>
      </c>
      <c r="B5" s="998" t="s">
        <v>651</v>
      </c>
      <c r="C5" s="998" t="s">
        <v>507</v>
      </c>
      <c r="D5" s="998" t="s">
        <v>1220</v>
      </c>
      <c r="E5" s="998" t="s">
        <v>1509</v>
      </c>
      <c r="F5" s="1525" t="s">
        <v>374</v>
      </c>
      <c r="G5" s="1525"/>
      <c r="H5" s="1525" t="s">
        <v>213</v>
      </c>
      <c r="I5" s="1526"/>
    </row>
    <row r="6" spans="1:9" s="764" customFormat="1" ht="12.75">
      <c r="A6" s="999"/>
      <c r="B6" s="998"/>
      <c r="C6" s="998"/>
      <c r="D6" s="998"/>
      <c r="E6" s="998"/>
      <c r="F6" s="1000" t="s">
        <v>337</v>
      </c>
      <c r="G6" s="1000" t="s">
        <v>326</v>
      </c>
      <c r="H6" s="1000" t="s">
        <v>337</v>
      </c>
      <c r="I6" s="1001" t="s">
        <v>326</v>
      </c>
    </row>
    <row r="7" spans="1:9" s="764" customFormat="1" ht="12.75">
      <c r="A7" s="205" t="s">
        <v>1113</v>
      </c>
      <c r="B7" s="105">
        <v>6223.048000000001</v>
      </c>
      <c r="C7" s="105">
        <v>7632.193</v>
      </c>
      <c r="D7" s="105">
        <v>9762.77960805</v>
      </c>
      <c r="E7" s="105">
        <v>11280.14752105</v>
      </c>
      <c r="F7" s="105">
        <v>1409.145</v>
      </c>
      <c r="G7" s="105">
        <v>22.643968036242036</v>
      </c>
      <c r="H7" s="105">
        <v>1517.367913</v>
      </c>
      <c r="I7" s="175">
        <v>15.542375982233983</v>
      </c>
    </row>
    <row r="8" spans="1:9" s="764" customFormat="1" ht="12.75">
      <c r="A8" s="206" t="s">
        <v>1114</v>
      </c>
      <c r="B8" s="198">
        <v>6191.948</v>
      </c>
      <c r="C8" s="198">
        <v>7541.733</v>
      </c>
      <c r="D8" s="198">
        <v>9610.519608049999</v>
      </c>
      <c r="E8" s="198">
        <v>11095.73818898</v>
      </c>
      <c r="F8" s="198">
        <v>1349.785</v>
      </c>
      <c r="G8" s="198">
        <v>21.799036426016492</v>
      </c>
      <c r="H8" s="198">
        <v>1485.2185809300008</v>
      </c>
      <c r="I8" s="177">
        <v>15.45409240605416</v>
      </c>
    </row>
    <row r="9" spans="1:12" ht="12.75">
      <c r="A9" s="206" t="s">
        <v>1115</v>
      </c>
      <c r="B9" s="198">
        <v>728.8219999999999</v>
      </c>
      <c r="C9" s="198">
        <v>459.55</v>
      </c>
      <c r="D9" s="198">
        <v>546.0958727499999</v>
      </c>
      <c r="E9" s="198">
        <v>256.03</v>
      </c>
      <c r="F9" s="198">
        <v>-269.2719999999999</v>
      </c>
      <c r="G9" s="198">
        <v>-36.94619536731876</v>
      </c>
      <c r="H9" s="198">
        <v>-290.0658727499999</v>
      </c>
      <c r="I9" s="177">
        <v>-53.116290970906256</v>
      </c>
      <c r="K9" s="764"/>
      <c r="L9" s="764"/>
    </row>
    <row r="10" spans="1:12" ht="12.75">
      <c r="A10" s="206" t="s">
        <v>1116</v>
      </c>
      <c r="B10" s="198">
        <v>2803.844</v>
      </c>
      <c r="C10" s="198">
        <v>3617.804</v>
      </c>
      <c r="D10" s="198">
        <v>4327</v>
      </c>
      <c r="E10" s="198">
        <v>6368.87165845</v>
      </c>
      <c r="F10" s="198">
        <v>813.96</v>
      </c>
      <c r="G10" s="198">
        <v>29.030145757039268</v>
      </c>
      <c r="H10" s="198">
        <v>2041.8716584499998</v>
      </c>
      <c r="I10" s="177">
        <v>47.18908385602033</v>
      </c>
      <c r="K10" s="764"/>
      <c r="L10" s="764"/>
    </row>
    <row r="11" spans="1:12" ht="12.75">
      <c r="A11" s="206" t="s">
        <v>1117</v>
      </c>
      <c r="B11" s="198">
        <v>630.99</v>
      </c>
      <c r="C11" s="198">
        <v>347.44</v>
      </c>
      <c r="D11" s="198">
        <v>527.9237353</v>
      </c>
      <c r="E11" s="198">
        <v>440.3</v>
      </c>
      <c r="F11" s="198">
        <v>-283.55</v>
      </c>
      <c r="G11" s="198">
        <v>-44.93732071823642</v>
      </c>
      <c r="H11" s="198">
        <v>-87.62373529999996</v>
      </c>
      <c r="I11" s="177">
        <v>-16.597801811317797</v>
      </c>
      <c r="K11" s="764"/>
      <c r="L11" s="764"/>
    </row>
    <row r="12" spans="1:12" ht="12.75">
      <c r="A12" s="206" t="s">
        <v>1118</v>
      </c>
      <c r="B12" s="198">
        <v>2028.292</v>
      </c>
      <c r="C12" s="198">
        <v>3116.939</v>
      </c>
      <c r="D12" s="198">
        <v>4209.5</v>
      </c>
      <c r="E12" s="198">
        <v>4030.53653053</v>
      </c>
      <c r="F12" s="198">
        <v>1088.647</v>
      </c>
      <c r="G12" s="198">
        <v>53.67309046232002</v>
      </c>
      <c r="H12" s="198">
        <v>-178.96346946999984</v>
      </c>
      <c r="I12" s="177">
        <v>-4.251418683216531</v>
      </c>
      <c r="K12" s="764"/>
      <c r="L12" s="764"/>
    </row>
    <row r="13" spans="1:12" ht="12.75">
      <c r="A13" s="206" t="s">
        <v>1119</v>
      </c>
      <c r="B13" s="198">
        <v>550</v>
      </c>
      <c r="C13" s="198">
        <v>1235.37</v>
      </c>
      <c r="D13" s="198">
        <v>2532.848940311</v>
      </c>
      <c r="E13" s="198">
        <v>2308.40066973</v>
      </c>
      <c r="F13" s="198">
        <v>685.37</v>
      </c>
      <c r="G13" s="198">
        <v>124.61272727272726</v>
      </c>
      <c r="H13" s="198">
        <v>-224.4482705810001</v>
      </c>
      <c r="I13" s="177">
        <v>-8.861494541140729</v>
      </c>
      <c r="K13" s="764"/>
      <c r="L13" s="764"/>
    </row>
    <row r="14" spans="1:12" ht="12.75">
      <c r="A14" s="206" t="s">
        <v>1120</v>
      </c>
      <c r="B14" s="198">
        <v>1478.292</v>
      </c>
      <c r="C14" s="198">
        <v>1881.569</v>
      </c>
      <c r="D14" s="198">
        <v>1676.6510596889998</v>
      </c>
      <c r="E14" s="198">
        <v>1722.1358608</v>
      </c>
      <c r="F14" s="198">
        <v>403.27700000000004</v>
      </c>
      <c r="G14" s="198">
        <v>27.27992845797718</v>
      </c>
      <c r="H14" s="198">
        <v>45.48480111100025</v>
      </c>
      <c r="I14" s="177">
        <v>2.712836451458014</v>
      </c>
      <c r="K14" s="764"/>
      <c r="L14" s="764"/>
    </row>
    <row r="15" spans="1:9" s="764" customFormat="1" ht="12.75">
      <c r="A15" s="206" t="s">
        <v>1121</v>
      </c>
      <c r="B15" s="198">
        <v>31.1</v>
      </c>
      <c r="C15" s="198">
        <v>90.46</v>
      </c>
      <c r="D15" s="198">
        <v>152.26</v>
      </c>
      <c r="E15" s="198">
        <v>184.40933207</v>
      </c>
      <c r="F15" s="198">
        <v>59.36</v>
      </c>
      <c r="G15" s="198">
        <v>190.86816720257232</v>
      </c>
      <c r="H15" s="198">
        <v>32.149332070000014</v>
      </c>
      <c r="I15" s="177">
        <v>21.114759010902414</v>
      </c>
    </row>
    <row r="16" spans="1:12" ht="12.75">
      <c r="A16" s="205" t="s">
        <v>1122</v>
      </c>
      <c r="B16" s="105">
        <v>2112.348</v>
      </c>
      <c r="C16" s="105">
        <v>1920.002</v>
      </c>
      <c r="D16" s="105">
        <v>1162.0420000000001</v>
      </c>
      <c r="E16" s="105">
        <v>898.4762898199999</v>
      </c>
      <c r="F16" s="105">
        <v>-192.346</v>
      </c>
      <c r="G16" s="105">
        <v>-9.105791280603386</v>
      </c>
      <c r="H16" s="105">
        <v>-263.5657101800002</v>
      </c>
      <c r="I16" s="175">
        <v>-22.681255082002217</v>
      </c>
      <c r="K16" s="764"/>
      <c r="L16" s="764"/>
    </row>
    <row r="17" spans="1:12" ht="12.75">
      <c r="A17" s="206" t="s">
        <v>1114</v>
      </c>
      <c r="B17" s="198">
        <v>2100.898</v>
      </c>
      <c r="C17" s="198">
        <v>1908.562</v>
      </c>
      <c r="D17" s="198">
        <v>1156.0420000000001</v>
      </c>
      <c r="E17" s="198">
        <v>895.4762898199999</v>
      </c>
      <c r="F17" s="198">
        <v>-192.33600000000024</v>
      </c>
      <c r="G17" s="198">
        <v>-9.154942315143346</v>
      </c>
      <c r="H17" s="198">
        <v>-260.5657101800002</v>
      </c>
      <c r="I17" s="177">
        <v>-22.539467439764316</v>
      </c>
      <c r="K17" s="764"/>
      <c r="L17" s="764"/>
    </row>
    <row r="18" spans="1:12" ht="12.75">
      <c r="A18" s="206" t="s">
        <v>1121</v>
      </c>
      <c r="B18" s="198">
        <v>11.45</v>
      </c>
      <c r="C18" s="198">
        <v>11.44</v>
      </c>
      <c r="D18" s="198">
        <v>6</v>
      </c>
      <c r="E18" s="198">
        <v>3</v>
      </c>
      <c r="F18" s="198">
        <v>-0.009999999999999787</v>
      </c>
      <c r="G18" s="198">
        <v>-0.08733624454148287</v>
      </c>
      <c r="H18" s="198">
        <v>-3</v>
      </c>
      <c r="I18" s="177">
        <v>-50</v>
      </c>
      <c r="K18" s="764"/>
      <c r="L18" s="764"/>
    </row>
    <row r="19" spans="1:12" ht="12.75">
      <c r="A19" s="205" t="s">
        <v>1123</v>
      </c>
      <c r="B19" s="105">
        <v>8335.396</v>
      </c>
      <c r="C19" s="105">
        <v>9552.195</v>
      </c>
      <c r="D19" s="105">
        <v>10924.821608049999</v>
      </c>
      <c r="E19" s="105">
        <v>12178.62381087</v>
      </c>
      <c r="F19" s="105">
        <v>1216.798999999999</v>
      </c>
      <c r="G19" s="105">
        <v>14.59797470929994</v>
      </c>
      <c r="H19" s="105">
        <v>1253.8022028200012</v>
      </c>
      <c r="I19" s="175">
        <v>11.476637768584999</v>
      </c>
      <c r="K19" s="764"/>
      <c r="L19" s="764"/>
    </row>
    <row r="20" spans="1:12" ht="12.75">
      <c r="A20" s="206" t="s">
        <v>1114</v>
      </c>
      <c r="B20" s="198">
        <v>8292.846000000001</v>
      </c>
      <c r="C20" s="198">
        <v>9450.295</v>
      </c>
      <c r="D20" s="198">
        <v>10766.561608049999</v>
      </c>
      <c r="E20" s="198">
        <v>11991.2144788</v>
      </c>
      <c r="F20" s="198">
        <v>1157.4489999999987</v>
      </c>
      <c r="G20" s="198">
        <v>13.957198771085325</v>
      </c>
      <c r="H20" s="198">
        <v>1224.652870750002</v>
      </c>
      <c r="I20" s="177">
        <v>11.374595858294697</v>
      </c>
      <c r="K20" s="764"/>
      <c r="L20" s="764"/>
    </row>
    <row r="21" spans="1:10" s="764" customFormat="1" ht="13.5" thickBot="1">
      <c r="A21" s="207" t="s">
        <v>1121</v>
      </c>
      <c r="B21" s="208">
        <v>42.55</v>
      </c>
      <c r="C21" s="208">
        <v>101.9</v>
      </c>
      <c r="D21" s="208">
        <v>158.26</v>
      </c>
      <c r="E21" s="208">
        <v>187.40933207</v>
      </c>
      <c r="F21" s="208">
        <v>59.35</v>
      </c>
      <c r="G21" s="208">
        <v>139.48296122209166</v>
      </c>
      <c r="H21" s="208">
        <v>29.149332070000014</v>
      </c>
      <c r="I21" s="178">
        <v>18.418635201567053</v>
      </c>
      <c r="J21" s="39"/>
    </row>
    <row r="22" spans="1:11" ht="13.5" thickTop="1">
      <c r="A22" s="659" t="s">
        <v>375</v>
      </c>
      <c r="D22" s="995"/>
      <c r="K22" s="764"/>
    </row>
    <row r="23" spans="3:5" ht="12.75">
      <c r="C23" s="39"/>
      <c r="D23" s="995"/>
      <c r="E23" s="995"/>
    </row>
    <row r="24" ht="12.75">
      <c r="C24" s="39"/>
    </row>
    <row r="25" ht="12.75">
      <c r="C25" s="39"/>
    </row>
    <row r="26" ht="12.75">
      <c r="C26" s="3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B1" sqref="B1:N1"/>
    </sheetView>
  </sheetViews>
  <sheetFormatPr defaultColWidth="9.140625" defaultRowHeight="12.75"/>
  <cols>
    <col min="1" max="1" width="9.140625" style="1002" customWidth="1"/>
    <col min="2" max="2" width="10.00390625" style="1002" customWidth="1"/>
    <col min="3" max="3" width="9.00390625" style="1002" customWidth="1"/>
    <col min="4" max="4" width="10.57421875" style="1002" customWidth="1"/>
    <col min="5" max="5" width="9.28125" style="1002" customWidth="1"/>
    <col min="6" max="6" width="9.7109375" style="1002" customWidth="1"/>
    <col min="7" max="8" width="10.28125" style="1002" customWidth="1"/>
    <col min="9" max="9" width="10.7109375" style="1002" customWidth="1"/>
    <col min="10" max="10" width="9.28125" style="1002" customWidth="1"/>
    <col min="11" max="12" width="9.140625" style="1002" customWidth="1"/>
    <col min="13" max="13" width="9.8515625" style="1002" customWidth="1"/>
    <col min="14" max="14" width="10.00390625" style="1002" customWidth="1"/>
    <col min="15" max="16384" width="9.140625" style="1002" customWidth="1"/>
  </cols>
  <sheetData>
    <row r="1" spans="2:14" ht="12.75">
      <c r="B1" s="1533" t="s">
        <v>480</v>
      </c>
      <c r="C1" s="1533"/>
      <c r="D1" s="1533"/>
      <c r="E1" s="1533"/>
      <c r="F1" s="1533"/>
      <c r="G1" s="1533"/>
      <c r="H1" s="1533"/>
      <c r="I1" s="1533"/>
      <c r="J1" s="1533"/>
      <c r="K1" s="1533"/>
      <c r="L1" s="1533"/>
      <c r="M1" s="1533"/>
      <c r="N1" s="1533"/>
    </row>
    <row r="2" spans="2:14" ht="15.75" customHeight="1">
      <c r="B2" s="1534" t="s">
        <v>1124</v>
      </c>
      <c r="C2" s="1534"/>
      <c r="D2" s="1534"/>
      <c r="E2" s="1534"/>
      <c r="F2" s="1534"/>
      <c r="G2" s="1534"/>
      <c r="H2" s="1534"/>
      <c r="I2" s="1534"/>
      <c r="J2" s="1534"/>
      <c r="K2" s="1534"/>
      <c r="L2" s="1534"/>
      <c r="M2" s="1534"/>
      <c r="N2" s="1534"/>
    </row>
    <row r="3" spans="2:14" ht="13.5" thickBot="1">
      <c r="B3" s="9"/>
      <c r="D3" s="9"/>
      <c r="N3" s="1244" t="s">
        <v>116</v>
      </c>
    </row>
    <row r="4" spans="2:14" ht="18.75" customHeight="1" thickTop="1">
      <c r="B4" s="1003"/>
      <c r="C4" s="1535" t="s">
        <v>897</v>
      </c>
      <c r="D4" s="1535"/>
      <c r="E4" s="1535"/>
      <c r="F4" s="1535"/>
      <c r="G4" s="1535"/>
      <c r="H4" s="1536"/>
      <c r="I4" s="1535" t="s">
        <v>898</v>
      </c>
      <c r="J4" s="1535"/>
      <c r="K4" s="1535"/>
      <c r="L4" s="1535"/>
      <c r="M4" s="1535"/>
      <c r="N4" s="1536"/>
    </row>
    <row r="5" spans="2:14" ht="17.25" customHeight="1">
      <c r="B5" s="1537" t="s">
        <v>645</v>
      </c>
      <c r="C5" s="1527" t="s">
        <v>680</v>
      </c>
      <c r="D5" s="1528"/>
      <c r="E5" s="1539" t="s">
        <v>374</v>
      </c>
      <c r="F5" s="1528"/>
      <c r="G5" s="1539" t="s">
        <v>213</v>
      </c>
      <c r="H5" s="1540"/>
      <c r="I5" s="1527" t="s">
        <v>680</v>
      </c>
      <c r="J5" s="1528"/>
      <c r="K5" s="1529" t="s">
        <v>374</v>
      </c>
      <c r="L5" s="1530"/>
      <c r="M5" s="1531" t="s">
        <v>213</v>
      </c>
      <c r="N5" s="1532"/>
    </row>
    <row r="6" spans="2:14" ht="38.25">
      <c r="B6" s="1538"/>
      <c r="C6" s="532" t="s">
        <v>337</v>
      </c>
      <c r="D6" s="1005" t="s">
        <v>1125</v>
      </c>
      <c r="E6" s="132" t="s">
        <v>337</v>
      </c>
      <c r="F6" s="1005" t="s">
        <v>1125</v>
      </c>
      <c r="G6" s="1004" t="s">
        <v>337</v>
      </c>
      <c r="H6" s="1006" t="s">
        <v>1125</v>
      </c>
      <c r="I6" s="532" t="s">
        <v>337</v>
      </c>
      <c r="J6" s="1005" t="s">
        <v>1125</v>
      </c>
      <c r="K6" s="132" t="s">
        <v>337</v>
      </c>
      <c r="L6" s="1005" t="s">
        <v>1125</v>
      </c>
      <c r="M6" s="825" t="s">
        <v>337</v>
      </c>
      <c r="N6" s="1007" t="s">
        <v>1125</v>
      </c>
    </row>
    <row r="7" spans="2:14" ht="15.75" customHeight="1">
      <c r="B7" s="1008" t="s">
        <v>806</v>
      </c>
      <c r="C7" s="1009">
        <v>0</v>
      </c>
      <c r="D7" s="228">
        <v>0</v>
      </c>
      <c r="E7" s="220">
        <v>0</v>
      </c>
      <c r="F7" s="210">
        <v>0</v>
      </c>
      <c r="G7" s="209">
        <v>0</v>
      </c>
      <c r="H7" s="246">
        <v>0</v>
      </c>
      <c r="I7" s="1009">
        <v>0</v>
      </c>
      <c r="J7" s="228">
        <v>0</v>
      </c>
      <c r="K7" s="220">
        <v>0</v>
      </c>
      <c r="L7" s="210">
        <v>0</v>
      </c>
      <c r="M7" s="209">
        <v>0</v>
      </c>
      <c r="N7" s="246">
        <v>0</v>
      </c>
    </row>
    <row r="8" spans="2:14" ht="15.75" customHeight="1">
      <c r="B8" s="1008" t="s">
        <v>807</v>
      </c>
      <c r="C8" s="210">
        <v>0</v>
      </c>
      <c r="D8" s="228">
        <v>0</v>
      </c>
      <c r="E8" s="220">
        <v>0</v>
      </c>
      <c r="F8" s="210">
        <v>0</v>
      </c>
      <c r="G8" s="209">
        <v>3500</v>
      </c>
      <c r="H8" s="246">
        <v>1.0092</v>
      </c>
      <c r="I8" s="210">
        <v>0</v>
      </c>
      <c r="J8" s="228">
        <v>0</v>
      </c>
      <c r="K8" s="220">
        <v>0</v>
      </c>
      <c r="L8" s="210">
        <v>0</v>
      </c>
      <c r="M8" s="209">
        <v>0</v>
      </c>
      <c r="N8" s="246">
        <v>0</v>
      </c>
    </row>
    <row r="9" spans="2:14" ht="15.75" customHeight="1">
      <c r="B9" s="1008" t="s">
        <v>808</v>
      </c>
      <c r="C9" s="226">
        <v>2000</v>
      </c>
      <c r="D9" s="228">
        <v>5.56</v>
      </c>
      <c r="E9" s="220">
        <v>0</v>
      </c>
      <c r="F9" s="210">
        <v>0</v>
      </c>
      <c r="G9" s="209">
        <v>5000</v>
      </c>
      <c r="H9" s="246">
        <v>0.94</v>
      </c>
      <c r="I9" s="210">
        <v>0</v>
      </c>
      <c r="J9" s="228">
        <v>0</v>
      </c>
      <c r="K9" s="220">
        <v>0</v>
      </c>
      <c r="L9" s="210">
        <v>0</v>
      </c>
      <c r="M9" s="209">
        <v>0</v>
      </c>
      <c r="N9" s="246">
        <v>0</v>
      </c>
    </row>
    <row r="10" spans="2:14" ht="15.75" customHeight="1">
      <c r="B10" s="1008" t="s">
        <v>809</v>
      </c>
      <c r="C10" s="210">
        <v>0</v>
      </c>
      <c r="D10" s="228">
        <v>0</v>
      </c>
      <c r="E10" s="220">
        <v>0</v>
      </c>
      <c r="F10" s="210">
        <v>0</v>
      </c>
      <c r="G10" s="209"/>
      <c r="H10" s="246"/>
      <c r="I10" s="210">
        <v>0</v>
      </c>
      <c r="J10" s="228">
        <v>0</v>
      </c>
      <c r="K10" s="220">
        <v>0</v>
      </c>
      <c r="L10" s="210">
        <v>0</v>
      </c>
      <c r="M10" s="209"/>
      <c r="N10" s="246"/>
    </row>
    <row r="11" spans="2:14" ht="15.75" customHeight="1">
      <c r="B11" s="1008" t="s">
        <v>810</v>
      </c>
      <c r="C11" s="210">
        <v>0</v>
      </c>
      <c r="D11" s="228">
        <v>0</v>
      </c>
      <c r="E11" s="245">
        <v>5400</v>
      </c>
      <c r="F11" s="210">
        <v>3.5852</v>
      </c>
      <c r="G11" s="212"/>
      <c r="H11" s="246"/>
      <c r="I11" s="210">
        <v>0</v>
      </c>
      <c r="J11" s="228">
        <v>0</v>
      </c>
      <c r="K11" s="220">
        <v>0</v>
      </c>
      <c r="L11" s="210">
        <v>0</v>
      </c>
      <c r="M11" s="212"/>
      <c r="N11" s="246"/>
    </row>
    <row r="12" spans="2:14" ht="15.75" customHeight="1">
      <c r="B12" s="1008" t="s">
        <v>811</v>
      </c>
      <c r="C12" s="210">
        <v>0</v>
      </c>
      <c r="D12" s="228">
        <v>0</v>
      </c>
      <c r="E12" s="245">
        <v>3000</v>
      </c>
      <c r="F12" s="210">
        <v>2.98</v>
      </c>
      <c r="G12" s="212"/>
      <c r="H12" s="246"/>
      <c r="I12" s="210">
        <v>0</v>
      </c>
      <c r="J12" s="228">
        <v>0</v>
      </c>
      <c r="K12" s="220">
        <v>0</v>
      </c>
      <c r="L12" s="210">
        <v>0</v>
      </c>
      <c r="M12" s="212"/>
      <c r="N12" s="246"/>
    </row>
    <row r="13" spans="2:14" ht="15.75" customHeight="1">
      <c r="B13" s="1008" t="s">
        <v>812</v>
      </c>
      <c r="C13" s="210">
        <v>0</v>
      </c>
      <c r="D13" s="228">
        <v>0</v>
      </c>
      <c r="E13" s="245">
        <v>0</v>
      </c>
      <c r="F13" s="210">
        <v>0</v>
      </c>
      <c r="G13" s="212"/>
      <c r="H13" s="246"/>
      <c r="I13" s="210">
        <v>0</v>
      </c>
      <c r="J13" s="228">
        <v>0</v>
      </c>
      <c r="K13" s="245">
        <v>0</v>
      </c>
      <c r="L13" s="210">
        <v>0</v>
      </c>
      <c r="M13" s="212"/>
      <c r="N13" s="246"/>
    </row>
    <row r="14" spans="2:14" ht="15.75" customHeight="1">
      <c r="B14" s="1008" t="s">
        <v>813</v>
      </c>
      <c r="C14" s="210">
        <v>0</v>
      </c>
      <c r="D14" s="228">
        <v>0</v>
      </c>
      <c r="E14" s="245">
        <v>0</v>
      </c>
      <c r="F14" s="210">
        <v>0</v>
      </c>
      <c r="G14" s="212"/>
      <c r="H14" s="246"/>
      <c r="I14" s="210">
        <v>0</v>
      </c>
      <c r="J14" s="228">
        <v>0</v>
      </c>
      <c r="K14" s="245">
        <v>0</v>
      </c>
      <c r="L14" s="210">
        <v>0</v>
      </c>
      <c r="M14" s="212"/>
      <c r="N14" s="246"/>
    </row>
    <row r="15" spans="2:14" ht="15.75" customHeight="1">
      <c r="B15" s="1008" t="s">
        <v>814</v>
      </c>
      <c r="C15" s="226">
        <v>0</v>
      </c>
      <c r="D15" s="228">
        <v>0</v>
      </c>
      <c r="E15" s="245">
        <v>0</v>
      </c>
      <c r="F15" s="210">
        <v>0</v>
      </c>
      <c r="G15" s="212"/>
      <c r="H15" s="246"/>
      <c r="I15" s="226">
        <v>0</v>
      </c>
      <c r="J15" s="228">
        <v>0</v>
      </c>
      <c r="K15" s="245">
        <v>0</v>
      </c>
      <c r="L15" s="210">
        <v>0</v>
      </c>
      <c r="M15" s="212"/>
      <c r="N15" s="246"/>
    </row>
    <row r="16" spans="2:14" ht="15.75" customHeight="1">
      <c r="B16" s="1008" t="s">
        <v>514</v>
      </c>
      <c r="C16" s="226">
        <v>0</v>
      </c>
      <c r="D16" s="228">
        <v>0</v>
      </c>
      <c r="E16" s="220">
        <v>0</v>
      </c>
      <c r="F16" s="210">
        <v>0</v>
      </c>
      <c r="G16" s="209"/>
      <c r="H16" s="246"/>
      <c r="I16" s="226">
        <v>0</v>
      </c>
      <c r="J16" s="228">
        <v>0</v>
      </c>
      <c r="K16" s="220">
        <v>0</v>
      </c>
      <c r="L16" s="210">
        <v>0</v>
      </c>
      <c r="M16" s="209"/>
      <c r="N16" s="246"/>
    </row>
    <row r="17" spans="2:14" ht="15.75" customHeight="1">
      <c r="B17" s="1008" t="s">
        <v>515</v>
      </c>
      <c r="C17" s="226">
        <v>0</v>
      </c>
      <c r="D17" s="228">
        <v>0</v>
      </c>
      <c r="E17" s="220">
        <v>0</v>
      </c>
      <c r="F17" s="210">
        <v>0</v>
      </c>
      <c r="G17" s="209"/>
      <c r="H17" s="246"/>
      <c r="I17" s="226">
        <v>0</v>
      </c>
      <c r="J17" s="228">
        <v>0</v>
      </c>
      <c r="K17" s="220">
        <v>0</v>
      </c>
      <c r="L17" s="210">
        <v>0</v>
      </c>
      <c r="M17" s="209"/>
      <c r="N17" s="246"/>
    </row>
    <row r="18" spans="2:14" ht="15.75" customHeight="1">
      <c r="B18" s="1010" t="s">
        <v>516</v>
      </c>
      <c r="C18" s="222">
        <v>0</v>
      </c>
      <c r="D18" s="229">
        <v>0</v>
      </c>
      <c r="E18" s="220">
        <v>0</v>
      </c>
      <c r="F18" s="210">
        <v>0</v>
      </c>
      <c r="G18" s="209"/>
      <c r="H18" s="246"/>
      <c r="I18" s="222">
        <v>0</v>
      </c>
      <c r="J18" s="229">
        <v>0</v>
      </c>
      <c r="K18" s="220">
        <v>0</v>
      </c>
      <c r="L18" s="210">
        <v>0</v>
      </c>
      <c r="M18" s="209"/>
      <c r="N18" s="246"/>
    </row>
    <row r="19" spans="2:14" ht="15.75" customHeight="1" thickBot="1">
      <c r="B19" s="1011" t="s">
        <v>519</v>
      </c>
      <c r="C19" s="1012">
        <v>2000</v>
      </c>
      <c r="D19" s="1013">
        <v>5.56</v>
      </c>
      <c r="E19" s="1014">
        <v>8400</v>
      </c>
      <c r="F19" s="214">
        <v>3.28</v>
      </c>
      <c r="G19" s="1473">
        <v>8500</v>
      </c>
      <c r="H19" s="1015"/>
      <c r="I19" s="1012">
        <v>0</v>
      </c>
      <c r="J19" s="1013">
        <v>0</v>
      </c>
      <c r="K19" s="1014">
        <v>0</v>
      </c>
      <c r="L19" s="214">
        <v>0</v>
      </c>
      <c r="M19" s="213"/>
      <c r="N19" s="1015"/>
    </row>
    <row r="20" ht="13.5" thickTop="1">
      <c r="B20" s="37" t="s">
        <v>1126</v>
      </c>
    </row>
    <row r="21" ht="12.75">
      <c r="B21" s="37"/>
    </row>
    <row r="22" ht="12.75">
      <c r="B22" s="37"/>
    </row>
  </sheetData>
  <sheetProtection/>
  <mergeCells count="11">
    <mergeCell ref="G5:H5"/>
    <mergeCell ref="I5:J5"/>
    <mergeCell ref="K5:L5"/>
    <mergeCell ref="M5:N5"/>
    <mergeCell ref="B1:N1"/>
    <mergeCell ref="B2:N2"/>
    <mergeCell ref="C4:H4"/>
    <mergeCell ref="I4:N4"/>
    <mergeCell ref="B5:B6"/>
    <mergeCell ref="C5:D5"/>
    <mergeCell ref="E5:F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533" t="s">
        <v>481</v>
      </c>
      <c r="B1" s="1533"/>
      <c r="C1" s="1533"/>
      <c r="D1" s="1533"/>
      <c r="E1" s="1533"/>
      <c r="F1" s="1533"/>
      <c r="G1" s="1533"/>
      <c r="H1" s="1533"/>
      <c r="I1" s="1533"/>
      <c r="J1" s="1533"/>
      <c r="K1" s="1533"/>
      <c r="L1" s="1533"/>
      <c r="M1" s="1533"/>
    </row>
    <row r="2" spans="1:13" ht="15.75">
      <c r="A2" s="1534" t="s">
        <v>1127</v>
      </c>
      <c r="B2" s="1534"/>
      <c r="C2" s="1534"/>
      <c r="D2" s="1534"/>
      <c r="E2" s="1534"/>
      <c r="F2" s="1534"/>
      <c r="G2" s="1534"/>
      <c r="H2" s="1534"/>
      <c r="I2" s="1534"/>
      <c r="J2" s="1534"/>
      <c r="K2" s="1534"/>
      <c r="L2" s="1534"/>
      <c r="M2" s="1534"/>
    </row>
    <row r="3" spans="1:13" ht="16.5" thickBot="1">
      <c r="A3" s="820"/>
      <c r="B3" s="820"/>
      <c r="C3" s="820"/>
      <c r="D3" s="820"/>
      <c r="E3" s="820"/>
      <c r="M3" s="1244" t="s">
        <v>116</v>
      </c>
    </row>
    <row r="4" spans="1:13" ht="19.5" customHeight="1" thickTop="1">
      <c r="A4" s="1003"/>
      <c r="B4" s="1535" t="s">
        <v>899</v>
      </c>
      <c r="C4" s="1535"/>
      <c r="D4" s="1535"/>
      <c r="E4" s="1535"/>
      <c r="F4" s="1535"/>
      <c r="G4" s="1536"/>
      <c r="H4" s="1541" t="s">
        <v>900</v>
      </c>
      <c r="I4" s="1535"/>
      <c r="J4" s="1535"/>
      <c r="K4" s="1535"/>
      <c r="L4" s="1535"/>
      <c r="M4" s="1536"/>
    </row>
    <row r="5" spans="1:13" s="1002" customFormat="1" ht="19.5" customHeight="1">
      <c r="A5" s="1537" t="s">
        <v>645</v>
      </c>
      <c r="B5" s="1542" t="s">
        <v>680</v>
      </c>
      <c r="C5" s="1530"/>
      <c r="D5" s="1529" t="s">
        <v>374</v>
      </c>
      <c r="E5" s="1530"/>
      <c r="F5" s="1529" t="s">
        <v>213</v>
      </c>
      <c r="G5" s="1532"/>
      <c r="H5" s="1531" t="s">
        <v>680</v>
      </c>
      <c r="I5" s="1530"/>
      <c r="J5" s="1529" t="s">
        <v>374</v>
      </c>
      <c r="K5" s="1530"/>
      <c r="L5" s="1529" t="s">
        <v>213</v>
      </c>
      <c r="M5" s="1532"/>
    </row>
    <row r="6" spans="1:13" s="1002" customFormat="1" ht="24" customHeight="1">
      <c r="A6" s="1538"/>
      <c r="B6" s="532" t="s">
        <v>337</v>
      </c>
      <c r="C6" s="1005" t="s">
        <v>1125</v>
      </c>
      <c r="D6" s="132" t="s">
        <v>337</v>
      </c>
      <c r="E6" s="1005" t="s">
        <v>1125</v>
      </c>
      <c r="F6" s="1004" t="s">
        <v>337</v>
      </c>
      <c r="G6" s="1006" t="s">
        <v>1125</v>
      </c>
      <c r="H6" s="132" t="s">
        <v>337</v>
      </c>
      <c r="I6" s="1005" t="s">
        <v>1125</v>
      </c>
      <c r="J6" s="132" t="s">
        <v>337</v>
      </c>
      <c r="K6" s="1005" t="s">
        <v>1125</v>
      </c>
      <c r="L6" s="1004" t="s">
        <v>337</v>
      </c>
      <c r="M6" s="1006" t="s">
        <v>1125</v>
      </c>
    </row>
    <row r="7" spans="1:13" ht="15.75" customHeight="1">
      <c r="A7" s="1008" t="s">
        <v>806</v>
      </c>
      <c r="B7" s="226">
        <v>0</v>
      </c>
      <c r="C7" s="228"/>
      <c r="D7" s="525">
        <v>727.98</v>
      </c>
      <c r="E7" s="210">
        <v>9.1787</v>
      </c>
      <c r="F7" s="209">
        <v>0</v>
      </c>
      <c r="G7" s="246">
        <v>0</v>
      </c>
      <c r="H7" s="220">
        <v>12000</v>
      </c>
      <c r="I7" s="228">
        <v>3.7527</v>
      </c>
      <c r="J7" s="525">
        <v>0</v>
      </c>
      <c r="K7" s="210">
        <v>0</v>
      </c>
      <c r="L7" s="209">
        <v>0</v>
      </c>
      <c r="M7" s="246">
        <v>0</v>
      </c>
    </row>
    <row r="8" spans="1:13" ht="15.75" customHeight="1">
      <c r="A8" s="1008" t="s">
        <v>807</v>
      </c>
      <c r="B8" s="226">
        <v>0</v>
      </c>
      <c r="C8" s="228"/>
      <c r="D8" s="220">
        <v>15.76</v>
      </c>
      <c r="E8" s="210">
        <v>9.2528</v>
      </c>
      <c r="F8" s="209">
        <v>0</v>
      </c>
      <c r="G8" s="246">
        <v>0</v>
      </c>
      <c r="H8" s="220">
        <v>7000</v>
      </c>
      <c r="I8" s="228">
        <v>3.3509</v>
      </c>
      <c r="J8" s="220">
        <v>0</v>
      </c>
      <c r="K8" s="210">
        <v>0</v>
      </c>
      <c r="L8" s="209">
        <v>0</v>
      </c>
      <c r="M8" s="246">
        <v>0</v>
      </c>
    </row>
    <row r="9" spans="1:13" ht="15.75" customHeight="1">
      <c r="A9" s="1008" t="s">
        <v>808</v>
      </c>
      <c r="B9" s="226">
        <v>3000</v>
      </c>
      <c r="C9" s="228">
        <v>9.7409</v>
      </c>
      <c r="D9" s="220">
        <v>0</v>
      </c>
      <c r="E9" s="220">
        <v>0</v>
      </c>
      <c r="F9" s="209">
        <v>0</v>
      </c>
      <c r="G9" s="246">
        <v>0</v>
      </c>
      <c r="H9" s="220">
        <v>0</v>
      </c>
      <c r="I9" s="220">
        <v>0</v>
      </c>
      <c r="J9" s="220">
        <v>0</v>
      </c>
      <c r="K9" s="210">
        <v>0</v>
      </c>
      <c r="L9" s="209">
        <v>0</v>
      </c>
      <c r="M9" s="246">
        <v>0</v>
      </c>
    </row>
    <row r="10" spans="1:13" ht="15.75" customHeight="1">
      <c r="A10" s="1008" t="s">
        <v>809</v>
      </c>
      <c r="B10" s="226">
        <v>2000</v>
      </c>
      <c r="C10" s="228">
        <v>10.3777</v>
      </c>
      <c r="D10" s="220">
        <v>0</v>
      </c>
      <c r="E10" s="210">
        <v>0</v>
      </c>
      <c r="F10" s="209"/>
      <c r="G10" s="246"/>
      <c r="H10" s="220">
        <v>0</v>
      </c>
      <c r="I10" s="220">
        <v>0</v>
      </c>
      <c r="J10" s="220">
        <v>0</v>
      </c>
      <c r="K10" s="210">
        <v>0</v>
      </c>
      <c r="L10" s="209"/>
      <c r="M10" s="246"/>
    </row>
    <row r="11" spans="1:13" ht="15.75" customHeight="1">
      <c r="A11" s="1008" t="s">
        <v>810</v>
      </c>
      <c r="B11" s="226">
        <v>0</v>
      </c>
      <c r="C11" s="228">
        <v>0</v>
      </c>
      <c r="D11" s="220">
        <v>0</v>
      </c>
      <c r="E11" s="210">
        <v>0</v>
      </c>
      <c r="F11" s="212"/>
      <c r="G11" s="246"/>
      <c r="H11" s="220">
        <v>0</v>
      </c>
      <c r="I11" s="220">
        <v>0</v>
      </c>
      <c r="J11" s="220">
        <v>0</v>
      </c>
      <c r="K11" s="210">
        <v>0</v>
      </c>
      <c r="L11" s="212"/>
      <c r="M11" s="246"/>
    </row>
    <row r="12" spans="1:13" ht="15.75" customHeight="1">
      <c r="A12" s="1008" t="s">
        <v>811</v>
      </c>
      <c r="B12" s="226">
        <v>13000</v>
      </c>
      <c r="C12" s="228">
        <v>10.4072</v>
      </c>
      <c r="D12" s="220">
        <v>0</v>
      </c>
      <c r="E12" s="210">
        <v>0</v>
      </c>
      <c r="F12" s="212"/>
      <c r="G12" s="246"/>
      <c r="H12" s="220">
        <v>0</v>
      </c>
      <c r="I12" s="220">
        <v>0</v>
      </c>
      <c r="J12" s="220">
        <v>0</v>
      </c>
      <c r="K12" s="210">
        <v>0</v>
      </c>
      <c r="L12" s="212"/>
      <c r="M12" s="246"/>
    </row>
    <row r="13" spans="1:13" ht="15.75" customHeight="1">
      <c r="A13" s="1008" t="s">
        <v>812</v>
      </c>
      <c r="B13" s="226">
        <v>10000</v>
      </c>
      <c r="C13" s="228">
        <v>10.3571</v>
      </c>
      <c r="D13" s="220">
        <v>0</v>
      </c>
      <c r="E13" s="210">
        <v>0</v>
      </c>
      <c r="F13" s="212"/>
      <c r="G13" s="246"/>
      <c r="H13" s="220">
        <v>0</v>
      </c>
      <c r="I13" s="220">
        <v>0</v>
      </c>
      <c r="J13" s="220">
        <v>0</v>
      </c>
      <c r="K13" s="210">
        <v>0</v>
      </c>
      <c r="L13" s="212"/>
      <c r="M13" s="246"/>
    </row>
    <row r="14" spans="1:13" ht="15.75" customHeight="1">
      <c r="A14" s="1008" t="s">
        <v>813</v>
      </c>
      <c r="B14" s="226">
        <v>13804.6</v>
      </c>
      <c r="C14" s="228">
        <v>9.9028</v>
      </c>
      <c r="D14" s="220">
        <v>0</v>
      </c>
      <c r="E14" s="210">
        <v>0</v>
      </c>
      <c r="F14" s="212"/>
      <c r="G14" s="246"/>
      <c r="H14" s="220">
        <v>0</v>
      </c>
      <c r="I14" s="220">
        <v>0</v>
      </c>
      <c r="J14" s="220">
        <v>0</v>
      </c>
      <c r="K14" s="210">
        <v>0</v>
      </c>
      <c r="L14" s="212"/>
      <c r="M14" s="246"/>
    </row>
    <row r="15" spans="1:13" ht="15.75" customHeight="1">
      <c r="A15" s="1008" t="s">
        <v>814</v>
      </c>
      <c r="B15" s="1016">
        <v>15187.375</v>
      </c>
      <c r="C15" s="228">
        <v>9.8698</v>
      </c>
      <c r="D15" s="220">
        <v>0</v>
      </c>
      <c r="E15" s="210">
        <v>0</v>
      </c>
      <c r="F15" s="212"/>
      <c r="G15" s="246"/>
      <c r="H15" s="219">
        <v>0</v>
      </c>
      <c r="I15" s="219">
        <v>0</v>
      </c>
      <c r="J15" s="220">
        <v>0</v>
      </c>
      <c r="K15" s="210">
        <v>0</v>
      </c>
      <c r="L15" s="212"/>
      <c r="M15" s="246"/>
    </row>
    <row r="16" spans="1:13" ht="15.75" customHeight="1">
      <c r="A16" s="1008" t="s">
        <v>514</v>
      </c>
      <c r="B16" s="1016">
        <v>18217.4</v>
      </c>
      <c r="C16" s="228">
        <v>9.9267</v>
      </c>
      <c r="D16" s="221">
        <v>0</v>
      </c>
      <c r="E16" s="210">
        <v>0</v>
      </c>
      <c r="F16" s="209"/>
      <c r="G16" s="246"/>
      <c r="H16" s="227">
        <v>0</v>
      </c>
      <c r="I16" s="227">
        <v>0</v>
      </c>
      <c r="J16" s="220">
        <v>0</v>
      </c>
      <c r="K16" s="210">
        <v>0</v>
      </c>
      <c r="L16" s="209"/>
      <c r="M16" s="246"/>
    </row>
    <row r="17" spans="1:13" ht="15.75" customHeight="1">
      <c r="A17" s="1008" t="s">
        <v>515</v>
      </c>
      <c r="B17" s="1016">
        <v>7194.3</v>
      </c>
      <c r="C17" s="228">
        <v>9.7334</v>
      </c>
      <c r="D17" s="221">
        <v>0</v>
      </c>
      <c r="E17" s="210">
        <v>0</v>
      </c>
      <c r="F17" s="209"/>
      <c r="G17" s="246"/>
      <c r="H17" s="227">
        <v>0</v>
      </c>
      <c r="I17" s="227">
        <v>0</v>
      </c>
      <c r="J17" s="220">
        <v>0</v>
      </c>
      <c r="K17" s="210">
        <v>0</v>
      </c>
      <c r="L17" s="209"/>
      <c r="M17" s="246"/>
    </row>
    <row r="18" spans="1:13" ht="15.75" customHeight="1">
      <c r="A18" s="1010" t="s">
        <v>516</v>
      </c>
      <c r="B18" s="226">
        <v>9982.4</v>
      </c>
      <c r="C18" s="229">
        <v>9.6213</v>
      </c>
      <c r="D18" s="221">
        <v>0</v>
      </c>
      <c r="E18" s="210">
        <v>0</v>
      </c>
      <c r="F18" s="209"/>
      <c r="G18" s="246"/>
      <c r="H18" s="227">
        <v>0</v>
      </c>
      <c r="I18" s="227">
        <v>0</v>
      </c>
      <c r="J18" s="223">
        <v>0</v>
      </c>
      <c r="K18" s="210">
        <v>0</v>
      </c>
      <c r="L18" s="209"/>
      <c r="M18" s="246"/>
    </row>
    <row r="19" spans="1:13" ht="15.75" customHeight="1" thickBot="1">
      <c r="A19" s="1011" t="s">
        <v>519</v>
      </c>
      <c r="B19" s="225">
        <v>92386.075</v>
      </c>
      <c r="C19" s="1013">
        <v>9.98</v>
      </c>
      <c r="D19" s="224">
        <v>743.74</v>
      </c>
      <c r="E19" s="214">
        <v>9.18</v>
      </c>
      <c r="F19" s="213">
        <v>0</v>
      </c>
      <c r="G19" s="1015"/>
      <c r="H19" s="224">
        <v>19000</v>
      </c>
      <c r="I19" s="1013">
        <v>3.6</v>
      </c>
      <c r="J19" s="224">
        <v>0</v>
      </c>
      <c r="K19" s="214">
        <v>0</v>
      </c>
      <c r="L19" s="213">
        <v>0</v>
      </c>
      <c r="M19" s="1015">
        <v>0</v>
      </c>
    </row>
    <row r="20" spans="1:7" ht="15.75" customHeight="1" thickTop="1">
      <c r="A20" s="37" t="s">
        <v>1126</v>
      </c>
      <c r="B20" s="1017"/>
      <c r="C20" s="1017"/>
      <c r="D20" s="1017"/>
      <c r="E20" s="1017"/>
      <c r="F20" s="1017"/>
      <c r="G20" s="1017"/>
    </row>
    <row r="21" ht="15.75" customHeight="1">
      <c r="A21" s="37"/>
    </row>
    <row r="26" spans="2:4" ht="12.75">
      <c r="B26" s="1018"/>
      <c r="C26" s="1018"/>
      <c r="D26" s="1018"/>
    </row>
  </sheetData>
  <sheetProtection/>
  <mergeCells count="11">
    <mergeCell ref="F5:G5"/>
    <mergeCell ref="H5:I5"/>
    <mergeCell ref="J5:K5"/>
    <mergeCell ref="L5:M5"/>
    <mergeCell ref="A1:M1"/>
    <mergeCell ref="A2:M2"/>
    <mergeCell ref="B4:G4"/>
    <mergeCell ref="H4:M4"/>
    <mergeCell ref="A5:A6"/>
    <mergeCell ref="B5:C5"/>
    <mergeCell ref="D5:E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1019" customWidth="1"/>
    <col min="2" max="2" width="15.57421875" style="1019" customWidth="1"/>
    <col min="3" max="3" width="16.28125" style="1019" customWidth="1"/>
    <col min="4" max="4" width="16.57421875" style="1019" customWidth="1"/>
    <col min="5" max="5" width="14.28125" style="1019" customWidth="1"/>
    <col min="6" max="16384" width="9.140625" style="1019" customWidth="1"/>
  </cols>
  <sheetData>
    <row r="1" spans="1:5" ht="12.75">
      <c r="A1" s="1543" t="s">
        <v>501</v>
      </c>
      <c r="B1" s="1543"/>
      <c r="C1" s="1543"/>
      <c r="D1" s="1543"/>
      <c r="E1" s="1543"/>
    </row>
    <row r="2" spans="1:5" ht="12.75" customHeight="1">
      <c r="A2" s="1544" t="s">
        <v>902</v>
      </c>
      <c r="B2" s="1544"/>
      <c r="C2" s="1544"/>
      <c r="D2" s="1544"/>
      <c r="E2" s="1544"/>
    </row>
    <row r="3" spans="1:2" ht="12.75" customHeight="1" hidden="1">
      <c r="A3" s="114" t="s">
        <v>1128</v>
      </c>
      <c r="B3" s="114"/>
    </row>
    <row r="4" spans="1:5" ht="12.75" customHeight="1" thickBot="1">
      <c r="A4" s="114"/>
      <c r="B4" s="114"/>
      <c r="E4" s="1316" t="s">
        <v>116</v>
      </c>
    </row>
    <row r="5" spans="1:5" ht="21.75" customHeight="1" thickTop="1">
      <c r="A5" s="1545" t="s">
        <v>645</v>
      </c>
      <c r="B5" s="821" t="s">
        <v>716</v>
      </c>
      <c r="C5" s="821" t="s">
        <v>680</v>
      </c>
      <c r="D5" s="821" t="s">
        <v>374</v>
      </c>
      <c r="E5" s="1021" t="s">
        <v>213</v>
      </c>
    </row>
    <row r="6" spans="1:5" ht="17.25" customHeight="1">
      <c r="A6" s="1546"/>
      <c r="B6" s="132" t="s">
        <v>337</v>
      </c>
      <c r="C6" s="132" t="s">
        <v>337</v>
      </c>
      <c r="D6" s="132" t="s">
        <v>337</v>
      </c>
      <c r="E6" s="192" t="s">
        <v>337</v>
      </c>
    </row>
    <row r="7" spans="1:5" ht="15" customHeight="1">
      <c r="A7" s="197" t="s">
        <v>806</v>
      </c>
      <c r="B7" s="245">
        <v>0</v>
      </c>
      <c r="C7" s="212">
        <v>2950</v>
      </c>
      <c r="D7" s="245">
        <v>3935.92</v>
      </c>
      <c r="E7" s="246">
        <v>0</v>
      </c>
    </row>
    <row r="8" spans="1:5" ht="15" customHeight="1">
      <c r="A8" s="197" t="s">
        <v>807</v>
      </c>
      <c r="B8" s="245">
        <v>350</v>
      </c>
      <c r="C8" s="212">
        <v>0</v>
      </c>
      <c r="D8" s="245">
        <v>203.64</v>
      </c>
      <c r="E8" s="246">
        <v>0</v>
      </c>
    </row>
    <row r="9" spans="1:5" ht="15" customHeight="1">
      <c r="A9" s="197" t="s">
        <v>808</v>
      </c>
      <c r="B9" s="245">
        <v>3700</v>
      </c>
      <c r="C9" s="212">
        <v>17892.4</v>
      </c>
      <c r="D9" s="245">
        <v>69.6</v>
      </c>
      <c r="E9" s="246">
        <v>0</v>
      </c>
    </row>
    <row r="10" spans="1:5" ht="15" customHeight="1">
      <c r="A10" s="197" t="s">
        <v>809</v>
      </c>
      <c r="B10" s="245">
        <v>13234</v>
      </c>
      <c r="C10" s="212">
        <v>30968</v>
      </c>
      <c r="D10" s="245">
        <v>2.88</v>
      </c>
      <c r="E10" s="246"/>
    </row>
    <row r="11" spans="1:5" ht="15" customHeight="1">
      <c r="A11" s="197" t="s">
        <v>810</v>
      </c>
      <c r="B11" s="245">
        <v>28178.9</v>
      </c>
      <c r="C11" s="212">
        <v>29865.26</v>
      </c>
      <c r="D11" s="245">
        <v>0</v>
      </c>
      <c r="E11" s="246"/>
    </row>
    <row r="12" spans="1:5" ht="15" customHeight="1">
      <c r="A12" s="197" t="s">
        <v>811</v>
      </c>
      <c r="B12" s="245">
        <v>19784.4</v>
      </c>
      <c r="C12" s="212">
        <v>40038.26</v>
      </c>
      <c r="D12" s="245">
        <v>36</v>
      </c>
      <c r="E12" s="246"/>
    </row>
    <row r="13" spans="1:5" ht="15" customHeight="1">
      <c r="A13" s="197" t="s">
        <v>812</v>
      </c>
      <c r="B13" s="245">
        <v>18527.19</v>
      </c>
      <c r="C13" s="212">
        <v>14924.88</v>
      </c>
      <c r="D13" s="245">
        <v>45</v>
      </c>
      <c r="E13" s="246"/>
    </row>
    <row r="14" spans="1:5" ht="15" customHeight="1">
      <c r="A14" s="197" t="s">
        <v>813</v>
      </c>
      <c r="B14" s="245">
        <v>1394.29</v>
      </c>
      <c r="C14" s="212">
        <v>19473.1</v>
      </c>
      <c r="D14" s="245">
        <v>54</v>
      </c>
      <c r="E14" s="246"/>
    </row>
    <row r="15" spans="1:5" ht="15" customHeight="1">
      <c r="A15" s="197" t="s">
        <v>814</v>
      </c>
      <c r="B15" s="245">
        <v>6617.5</v>
      </c>
      <c r="C15" s="228">
        <v>15559.85</v>
      </c>
      <c r="D15" s="245">
        <v>27</v>
      </c>
      <c r="E15" s="246"/>
    </row>
    <row r="16" spans="1:5" ht="15" customHeight="1">
      <c r="A16" s="197" t="s">
        <v>514</v>
      </c>
      <c r="B16" s="245">
        <v>67.1</v>
      </c>
      <c r="C16" s="228">
        <v>15101.14</v>
      </c>
      <c r="D16" s="245">
        <v>0</v>
      </c>
      <c r="E16" s="246"/>
    </row>
    <row r="17" spans="1:5" ht="15" customHeight="1">
      <c r="A17" s="197" t="s">
        <v>515</v>
      </c>
      <c r="B17" s="245">
        <v>2.88</v>
      </c>
      <c r="C17" s="212">
        <v>18952</v>
      </c>
      <c r="D17" s="245">
        <v>1200</v>
      </c>
      <c r="E17" s="246"/>
    </row>
    <row r="18" spans="1:5" ht="15" customHeight="1">
      <c r="A18" s="199" t="s">
        <v>516</v>
      </c>
      <c r="B18" s="247">
        <v>4080</v>
      </c>
      <c r="C18" s="215">
        <v>10949.11</v>
      </c>
      <c r="D18" s="247">
        <v>0</v>
      </c>
      <c r="E18" s="248"/>
    </row>
    <row r="19" spans="1:5" s="1023" customFormat="1" ht="15.75" customHeight="1" thickBot="1">
      <c r="A19" s="230" t="s">
        <v>519</v>
      </c>
      <c r="B19" s="249">
        <v>95936.26000000001</v>
      </c>
      <c r="C19" s="216">
        <v>216674</v>
      </c>
      <c r="D19" s="249">
        <v>5574.040000000001</v>
      </c>
      <c r="E19" s="1022">
        <v>0</v>
      </c>
    </row>
    <row r="20" spans="1:2" s="1024" customFormat="1" ht="15" customHeight="1" thickTop="1">
      <c r="A20" s="37"/>
      <c r="B20" s="37"/>
    </row>
    <row r="21" spans="1:2" s="1024" customFormat="1" ht="15" customHeight="1">
      <c r="A21" s="37"/>
      <c r="B21" s="37"/>
    </row>
    <row r="22" spans="1:2" s="1024" customFormat="1" ht="15" customHeight="1">
      <c r="A22" s="37"/>
      <c r="B22" s="37"/>
    </row>
    <row r="23" spans="1:2" s="1024" customFormat="1" ht="15" customHeight="1">
      <c r="A23" s="37"/>
      <c r="B23" s="37"/>
    </row>
    <row r="24" s="1024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421875" defaultRowHeight="12.75"/>
  <cols>
    <col min="1" max="1" width="5.7109375" style="125" customWidth="1"/>
    <col min="2" max="2" width="12.57421875" style="125" customWidth="1"/>
    <col min="3" max="3" width="10.7109375" style="1039" customWidth="1"/>
    <col min="4" max="4" width="14.140625" style="1039" customWidth="1"/>
    <col min="5" max="5" width="13.421875" style="1039" customWidth="1"/>
    <col min="6" max="6" width="15.7109375" style="1039" customWidth="1"/>
    <col min="7" max="7" width="13.421875" style="1039" customWidth="1"/>
    <col min="8" max="8" width="14.421875" style="1039" customWidth="1"/>
    <col min="9" max="16384" width="9.421875" style="1039" customWidth="1"/>
  </cols>
  <sheetData>
    <row r="1" spans="1:8" ht="12.75">
      <c r="A1" s="1533" t="s">
        <v>560</v>
      </c>
      <c r="B1" s="1533"/>
      <c r="C1" s="1533"/>
      <c r="D1" s="1533"/>
      <c r="E1" s="1533"/>
      <c r="F1" s="1533"/>
      <c r="G1" s="1533"/>
      <c r="H1" s="1533"/>
    </row>
    <row r="2" spans="1:8" ht="15.75">
      <c r="A2" s="1544" t="s">
        <v>1129</v>
      </c>
      <c r="B2" s="1544"/>
      <c r="C2" s="1544"/>
      <c r="D2" s="1544"/>
      <c r="E2" s="1544"/>
      <c r="F2" s="1544"/>
      <c r="G2" s="1544"/>
      <c r="H2" s="1544"/>
    </row>
    <row r="3" spans="1:5" ht="12.75" hidden="1">
      <c r="A3" s="23"/>
      <c r="B3" s="23"/>
      <c r="C3" s="46"/>
      <c r="D3" s="51"/>
      <c r="E3" s="51"/>
    </row>
    <row r="4" ht="12.75" thickBot="1">
      <c r="H4" s="1368" t="s">
        <v>1130</v>
      </c>
    </row>
    <row r="5" spans="2:8" ht="13.5" thickTop="1">
      <c r="B5" s="1547" t="s">
        <v>645</v>
      </c>
      <c r="C5" s="1549" t="s">
        <v>1131</v>
      </c>
      <c r="D5" s="1550"/>
      <c r="E5" s="1551"/>
      <c r="F5" s="1550" t="s">
        <v>1132</v>
      </c>
      <c r="G5" s="1550"/>
      <c r="H5" s="1551"/>
    </row>
    <row r="6" spans="2:8" ht="12.75">
      <c r="B6" s="1548"/>
      <c r="C6" s="1040" t="s">
        <v>680</v>
      </c>
      <c r="D6" s="1041" t="s">
        <v>374</v>
      </c>
      <c r="E6" s="1042" t="s">
        <v>213</v>
      </c>
      <c r="F6" s="1043" t="s">
        <v>680</v>
      </c>
      <c r="G6" s="1041" t="s">
        <v>374</v>
      </c>
      <c r="H6" s="1042" t="s">
        <v>213</v>
      </c>
    </row>
    <row r="7" spans="2:8" ht="12.75">
      <c r="B7" s="1044" t="s">
        <v>336</v>
      </c>
      <c r="C7" s="1045">
        <v>3.81</v>
      </c>
      <c r="D7" s="1046">
        <v>3.98</v>
      </c>
      <c r="E7" s="1047">
        <v>0.18</v>
      </c>
      <c r="F7" s="1048" t="s">
        <v>714</v>
      </c>
      <c r="G7" s="1048" t="s">
        <v>714</v>
      </c>
      <c r="H7" s="1049" t="s">
        <v>714</v>
      </c>
    </row>
    <row r="8" spans="2:8" ht="12.75">
      <c r="B8" s="1050" t="s">
        <v>506</v>
      </c>
      <c r="C8" s="250">
        <v>3.77</v>
      </c>
      <c r="D8" s="1051">
        <v>2.28</v>
      </c>
      <c r="E8" s="1369">
        <v>0.1463</v>
      </c>
      <c r="F8" s="1053">
        <v>5.41</v>
      </c>
      <c r="G8" s="1053">
        <v>4.46</v>
      </c>
      <c r="H8" s="1052">
        <v>1.16</v>
      </c>
    </row>
    <row r="9" spans="2:8" ht="12.75">
      <c r="B9" s="1050" t="s">
        <v>507</v>
      </c>
      <c r="C9" s="250">
        <v>5.63</v>
      </c>
      <c r="D9" s="1051">
        <v>1.82</v>
      </c>
      <c r="E9" s="1052">
        <v>0.31</v>
      </c>
      <c r="F9" s="1053">
        <v>6.38</v>
      </c>
      <c r="G9" s="1053">
        <v>4.43</v>
      </c>
      <c r="H9" s="1052">
        <v>0.93</v>
      </c>
    </row>
    <row r="10" spans="2:8" ht="12.75">
      <c r="B10" s="1050" t="s">
        <v>508</v>
      </c>
      <c r="C10" s="250">
        <v>7.73</v>
      </c>
      <c r="D10" s="1051">
        <v>0.97</v>
      </c>
      <c r="E10" s="1052"/>
      <c r="F10" s="1053">
        <v>7.65</v>
      </c>
      <c r="G10" s="1053">
        <v>3.27</v>
      </c>
      <c r="H10" s="1052"/>
    </row>
    <row r="11" spans="2:8" ht="12.75">
      <c r="B11" s="1050" t="s">
        <v>509</v>
      </c>
      <c r="C11" s="250">
        <v>6.82</v>
      </c>
      <c r="D11" s="1051">
        <v>0.8</v>
      </c>
      <c r="E11" s="1052"/>
      <c r="F11" s="1053">
        <v>7.19</v>
      </c>
      <c r="G11" s="1053">
        <v>2.68</v>
      </c>
      <c r="H11" s="1052"/>
    </row>
    <row r="12" spans="2:8" ht="12.75">
      <c r="B12" s="1050" t="s">
        <v>510</v>
      </c>
      <c r="C12" s="250">
        <v>8.21</v>
      </c>
      <c r="D12" s="1051">
        <v>0.7</v>
      </c>
      <c r="E12" s="1052"/>
      <c r="F12" s="1053">
        <v>8.61</v>
      </c>
      <c r="G12" s="1053">
        <v>3.03</v>
      </c>
      <c r="H12" s="1052"/>
    </row>
    <row r="13" spans="2:8" ht="12.75">
      <c r="B13" s="1050" t="s">
        <v>511</v>
      </c>
      <c r="C13" s="250">
        <v>7.78</v>
      </c>
      <c r="D13" s="1051">
        <v>0.61</v>
      </c>
      <c r="E13" s="1054"/>
      <c r="F13" s="1053" t="s">
        <v>714</v>
      </c>
      <c r="G13" s="1053" t="s">
        <v>714</v>
      </c>
      <c r="H13" s="1052"/>
    </row>
    <row r="14" spans="2:8" ht="12.75">
      <c r="B14" s="1050" t="s">
        <v>512</v>
      </c>
      <c r="C14" s="250">
        <v>8.09</v>
      </c>
      <c r="D14" s="1051">
        <v>0.97</v>
      </c>
      <c r="E14" s="1055"/>
      <c r="F14" s="1056" t="s">
        <v>714</v>
      </c>
      <c r="G14" s="1053">
        <v>2.41</v>
      </c>
      <c r="H14" s="1052"/>
    </row>
    <row r="15" spans="2:8" ht="12.75">
      <c r="B15" s="1050" t="s">
        <v>513</v>
      </c>
      <c r="C15" s="250">
        <v>9.06</v>
      </c>
      <c r="D15" s="1051">
        <v>1.09</v>
      </c>
      <c r="E15" s="1054"/>
      <c r="F15" s="1053">
        <v>8.81</v>
      </c>
      <c r="G15" s="1053">
        <v>2.65</v>
      </c>
      <c r="H15" s="1052"/>
    </row>
    <row r="16" spans="2:8" ht="12.75">
      <c r="B16" s="1050" t="s">
        <v>514</v>
      </c>
      <c r="C16" s="1057">
        <v>9</v>
      </c>
      <c r="D16" s="1051">
        <v>0.83</v>
      </c>
      <c r="E16" s="1055"/>
      <c r="F16" s="1056" t="s">
        <v>714</v>
      </c>
      <c r="G16" s="1053" t="s">
        <v>714</v>
      </c>
      <c r="H16" s="1052"/>
    </row>
    <row r="17" spans="2:8" ht="12.75">
      <c r="B17" s="1050" t="s">
        <v>650</v>
      </c>
      <c r="C17" s="250">
        <v>8.34</v>
      </c>
      <c r="D17" s="1051">
        <v>1.34</v>
      </c>
      <c r="E17" s="1052"/>
      <c r="F17" s="1053">
        <v>8.61</v>
      </c>
      <c r="G17" s="1053">
        <v>3.44</v>
      </c>
      <c r="H17" s="1052"/>
    </row>
    <row r="18" spans="2:8" ht="12.75">
      <c r="B18" s="1058" t="s">
        <v>651</v>
      </c>
      <c r="C18" s="1059">
        <v>8.52</v>
      </c>
      <c r="D18" s="1060">
        <v>1.15</v>
      </c>
      <c r="E18" s="1061"/>
      <c r="F18" s="1062">
        <v>8.61</v>
      </c>
      <c r="G18" s="1062">
        <v>2.72</v>
      </c>
      <c r="H18" s="1061"/>
    </row>
    <row r="19" spans="2:8" ht="15.75" customHeight="1" thickBot="1">
      <c r="B19" s="1063" t="s">
        <v>1133</v>
      </c>
      <c r="C19" s="1064">
        <v>7.41</v>
      </c>
      <c r="D19" s="1065">
        <v>1.31</v>
      </c>
      <c r="E19" s="1066"/>
      <c r="F19" s="1067">
        <v>8.35</v>
      </c>
      <c r="G19" s="1065">
        <v>2.94</v>
      </c>
      <c r="H19" s="1068"/>
    </row>
    <row r="20" ht="12.75" thickTop="1"/>
    <row r="22" spans="4:5" ht="15.75">
      <c r="D22" s="1069"/>
      <c r="E22" s="1070"/>
    </row>
    <row r="23" spans="4:5" ht="15.75">
      <c r="D23" s="1071"/>
      <c r="E23" s="1072"/>
    </row>
    <row r="24" spans="4:5" ht="15.75">
      <c r="D24" s="1071"/>
      <c r="E24" s="1072"/>
    </row>
    <row r="25" spans="4:5" ht="15.75">
      <c r="D25" s="1071"/>
      <c r="E25" s="1072"/>
    </row>
    <row r="26" spans="4:5" ht="15.75">
      <c r="D26" s="1071"/>
      <c r="E26" s="1072"/>
    </row>
    <row r="27" spans="4:5" ht="15.75">
      <c r="D27" s="1071"/>
      <c r="E27" s="1072"/>
    </row>
    <row r="28" spans="4:5" ht="15">
      <c r="D28" s="1071"/>
      <c r="E28" s="1073"/>
    </row>
    <row r="29" spans="4:5" ht="15.75">
      <c r="D29" s="1069"/>
      <c r="E29" s="1072"/>
    </row>
    <row r="30" spans="4:5" ht="15.75">
      <c r="D30" s="1071"/>
      <c r="E30" s="34"/>
    </row>
    <row r="31" spans="4:5" ht="15.75">
      <c r="D31" s="1069"/>
      <c r="E31" s="1074"/>
    </row>
    <row r="32" spans="4:5" ht="15.75">
      <c r="D32" s="1071"/>
      <c r="E32" s="34"/>
    </row>
    <row r="33" spans="4:5" ht="15.75">
      <c r="D33" s="1071"/>
      <c r="E33" s="1074"/>
    </row>
    <row r="34" spans="4:5" ht="15.75">
      <c r="D34" s="1075"/>
      <c r="E34" s="1074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B1" sqref="B1:J1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533" t="s">
        <v>561</v>
      </c>
      <c r="C1" s="1533"/>
      <c r="D1" s="1533"/>
      <c r="E1" s="1533"/>
      <c r="F1" s="1533"/>
      <c r="G1" s="1533"/>
      <c r="H1" s="1533"/>
      <c r="I1" s="1533"/>
      <c r="J1" s="1533"/>
    </row>
    <row r="2" spans="2:16" ht="12.75" hidden="1">
      <c r="B2" s="1543" t="s">
        <v>563</v>
      </c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</row>
    <row r="3" spans="2:16" ht="15.75" hidden="1">
      <c r="B3" s="1544" t="s">
        <v>1134</v>
      </c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</row>
    <row r="4" spans="2:16" ht="15.75" hidden="1"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</row>
    <row r="5" spans="2:16" ht="15.75" hidden="1">
      <c r="B5" s="822"/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</row>
    <row r="6" spans="2:16" ht="12.75" hidden="1">
      <c r="B6" s="41"/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20" t="s">
        <v>116</v>
      </c>
    </row>
    <row r="7" spans="2:16" ht="13.5" hidden="1" thickTop="1">
      <c r="B7" s="1545" t="s">
        <v>645</v>
      </c>
      <c r="C7" s="1558" t="s">
        <v>213</v>
      </c>
      <c r="D7" s="1559"/>
      <c r="E7" s="1559"/>
      <c r="F7" s="1559"/>
      <c r="G7" s="1559"/>
      <c r="H7" s="1559"/>
      <c r="I7" s="1559"/>
      <c r="J7" s="1559"/>
      <c r="K7" s="1559"/>
      <c r="L7" s="1559"/>
      <c r="M7" s="1559"/>
      <c r="N7" s="1559"/>
      <c r="O7" s="1559"/>
      <c r="P7" s="1560"/>
    </row>
    <row r="8" spans="2:16" ht="12.75" hidden="1">
      <c r="B8" s="1555"/>
      <c r="C8" s="1552" t="s">
        <v>1135</v>
      </c>
      <c r="D8" s="1553"/>
      <c r="E8" s="1552" t="s">
        <v>1136</v>
      </c>
      <c r="F8" s="1553"/>
      <c r="G8" s="1552" t="s">
        <v>1137</v>
      </c>
      <c r="H8" s="1553"/>
      <c r="I8" s="1552" t="s">
        <v>1138</v>
      </c>
      <c r="J8" s="1553"/>
      <c r="K8" s="1552" t="s">
        <v>1139</v>
      </c>
      <c r="L8" s="1553"/>
      <c r="M8" s="1552" t="s">
        <v>1140</v>
      </c>
      <c r="N8" s="1553"/>
      <c r="O8" s="1552" t="s">
        <v>519</v>
      </c>
      <c r="P8" s="1554"/>
    </row>
    <row r="9" spans="2:16" ht="12.75" hidden="1">
      <c r="B9" s="1546"/>
      <c r="C9" s="1076" t="s">
        <v>337</v>
      </c>
      <c r="D9" s="1076" t="s">
        <v>1141</v>
      </c>
      <c r="E9" s="1076" t="s">
        <v>337</v>
      </c>
      <c r="F9" s="1076" t="s">
        <v>1141</v>
      </c>
      <c r="G9" s="1076" t="s">
        <v>337</v>
      </c>
      <c r="H9" s="1076" t="s">
        <v>1141</v>
      </c>
      <c r="I9" s="1076" t="s">
        <v>337</v>
      </c>
      <c r="J9" s="1076" t="s">
        <v>1141</v>
      </c>
      <c r="K9" s="1076" t="s">
        <v>337</v>
      </c>
      <c r="L9" s="1076" t="s">
        <v>1141</v>
      </c>
      <c r="M9" s="1076" t="s">
        <v>337</v>
      </c>
      <c r="N9" s="1076" t="s">
        <v>1141</v>
      </c>
      <c r="O9" s="1077" t="s">
        <v>337</v>
      </c>
      <c r="P9" s="1078" t="s">
        <v>1141</v>
      </c>
    </row>
    <row r="10" spans="2:18" ht="12.75" hidden="1">
      <c r="B10" s="197" t="s">
        <v>1142</v>
      </c>
      <c r="C10" s="245">
        <v>6070.52</v>
      </c>
      <c r="D10" s="245">
        <v>0.42</v>
      </c>
      <c r="E10" s="1079">
        <v>2971.95</v>
      </c>
      <c r="F10" s="1079">
        <v>1.52</v>
      </c>
      <c r="G10" s="1079">
        <v>2636.4</v>
      </c>
      <c r="H10" s="1079">
        <v>7.77</v>
      </c>
      <c r="I10" s="1080" t="s">
        <v>714</v>
      </c>
      <c r="J10" s="1080" t="s">
        <v>714</v>
      </c>
      <c r="K10" s="1079">
        <v>1376.9</v>
      </c>
      <c r="L10" s="1079">
        <v>12.87</v>
      </c>
      <c r="M10" s="1079">
        <v>748.61</v>
      </c>
      <c r="N10" s="1081">
        <v>15.66</v>
      </c>
      <c r="O10" s="1081">
        <v>13804.33</v>
      </c>
      <c r="P10" s="1082">
        <v>4.13</v>
      </c>
      <c r="R10" s="1083">
        <f>C10+E10+G10+K10+M10</f>
        <v>13804.380000000001</v>
      </c>
    </row>
    <row r="11" spans="2:18" ht="12.75" hidden="1">
      <c r="B11" s="197" t="s">
        <v>807</v>
      </c>
      <c r="C11" s="245"/>
      <c r="D11" s="245"/>
      <c r="E11" s="1079"/>
      <c r="F11" s="1079"/>
      <c r="G11" s="1079"/>
      <c r="H11" s="1079"/>
      <c r="I11" s="1079"/>
      <c r="J11" s="1079"/>
      <c r="K11" s="1079"/>
      <c r="L11" s="1079"/>
      <c r="M11" s="1079"/>
      <c r="N11" s="1081"/>
      <c r="O11" s="1081"/>
      <c r="P11" s="1082"/>
      <c r="R11">
        <f>C10*D10+E10*F10+G10*H10+K10*L10+M10*N10</f>
        <v>56995.74600000001</v>
      </c>
    </row>
    <row r="12" spans="2:18" ht="12.75" hidden="1">
      <c r="B12" s="197" t="s">
        <v>715</v>
      </c>
      <c r="C12" s="245"/>
      <c r="D12" s="245"/>
      <c r="E12" s="1079"/>
      <c r="F12" s="1079"/>
      <c r="G12" s="1079"/>
      <c r="H12" s="1079"/>
      <c r="I12" s="1079"/>
      <c r="J12" s="1079"/>
      <c r="K12" s="1079"/>
      <c r="L12" s="1079"/>
      <c r="M12" s="1079"/>
      <c r="N12" s="1081"/>
      <c r="O12" s="1081"/>
      <c r="P12" s="1082"/>
      <c r="R12" s="1083">
        <f>R11/R10</f>
        <v>4.12881607142081</v>
      </c>
    </row>
    <row r="13" spans="2:16" ht="12.75" hidden="1">
      <c r="B13" s="197" t="s">
        <v>809</v>
      </c>
      <c r="C13" s="245"/>
      <c r="D13" s="245"/>
      <c r="E13" s="1079"/>
      <c r="F13" s="1079"/>
      <c r="G13" s="1079"/>
      <c r="H13" s="1079"/>
      <c r="I13" s="1079"/>
      <c r="J13" s="1079"/>
      <c r="K13" s="1079"/>
      <c r="L13" s="1079"/>
      <c r="M13" s="1079"/>
      <c r="N13" s="1081"/>
      <c r="O13" s="1081"/>
      <c r="P13" s="1082"/>
    </row>
    <row r="14" spans="2:16" ht="12.75" hidden="1">
      <c r="B14" s="197" t="s">
        <v>810</v>
      </c>
      <c r="C14" s="245"/>
      <c r="D14" s="245"/>
      <c r="E14" s="1079"/>
      <c r="F14" s="1079"/>
      <c r="G14" s="1079"/>
      <c r="H14" s="1079"/>
      <c r="I14" s="1079"/>
      <c r="J14" s="1079"/>
      <c r="K14" s="1079"/>
      <c r="L14" s="1079"/>
      <c r="M14" s="1079"/>
      <c r="N14" s="1081"/>
      <c r="O14" s="1081"/>
      <c r="P14" s="1082"/>
    </row>
    <row r="15" spans="2:16" ht="12.75" hidden="1">
      <c r="B15" s="197" t="s">
        <v>811</v>
      </c>
      <c r="C15" s="245"/>
      <c r="D15" s="245"/>
      <c r="E15" s="1079"/>
      <c r="F15" s="1079"/>
      <c r="G15" s="1079"/>
      <c r="H15" s="1079"/>
      <c r="I15" s="1079"/>
      <c r="J15" s="1079"/>
      <c r="K15" s="1079"/>
      <c r="L15" s="1079"/>
      <c r="M15" s="1079"/>
      <c r="N15" s="1081"/>
      <c r="O15" s="1081"/>
      <c r="P15" s="1082"/>
    </row>
    <row r="16" spans="2:16" ht="12.75" hidden="1">
      <c r="B16" s="197" t="s">
        <v>812</v>
      </c>
      <c r="C16" s="245"/>
      <c r="D16" s="245"/>
      <c r="E16" s="1079"/>
      <c r="F16" s="1079"/>
      <c r="G16" s="1079"/>
      <c r="H16" s="1079"/>
      <c r="I16" s="1079"/>
      <c r="J16" s="1079"/>
      <c r="K16" s="1079"/>
      <c r="L16" s="1079"/>
      <c r="M16" s="1079"/>
      <c r="N16" s="1081"/>
      <c r="O16" s="1081"/>
      <c r="P16" s="1082"/>
    </row>
    <row r="17" spans="2:16" ht="12.75" hidden="1">
      <c r="B17" s="197" t="s">
        <v>813</v>
      </c>
      <c r="C17" s="245"/>
      <c r="D17" s="245"/>
      <c r="E17" s="1079"/>
      <c r="F17" s="1079"/>
      <c r="G17" s="1079"/>
      <c r="H17" s="1079"/>
      <c r="I17" s="1079"/>
      <c r="J17" s="1079"/>
      <c r="K17" s="1079"/>
      <c r="L17" s="1079"/>
      <c r="M17" s="1079"/>
      <c r="N17" s="1081"/>
      <c r="O17" s="1081"/>
      <c r="P17" s="1082"/>
    </row>
    <row r="18" spans="2:16" ht="12.75" hidden="1">
      <c r="B18" s="197" t="s">
        <v>814</v>
      </c>
      <c r="C18" s="245"/>
      <c r="D18" s="245"/>
      <c r="E18" s="1079"/>
      <c r="F18" s="1079"/>
      <c r="G18" s="1079"/>
      <c r="H18" s="1079"/>
      <c r="I18" s="1079"/>
      <c r="J18" s="1079"/>
      <c r="K18" s="1079"/>
      <c r="L18" s="1079"/>
      <c r="M18" s="1079"/>
      <c r="N18" s="1081"/>
      <c r="O18" s="1081"/>
      <c r="P18" s="1082"/>
    </row>
    <row r="19" spans="2:16" ht="12.75" hidden="1">
      <c r="B19" s="197" t="s">
        <v>514</v>
      </c>
      <c r="C19" s="245"/>
      <c r="D19" s="245"/>
      <c r="E19" s="1079"/>
      <c r="F19" s="1079"/>
      <c r="G19" s="1079"/>
      <c r="H19" s="1079"/>
      <c r="I19" s="1079"/>
      <c r="J19" s="1079"/>
      <c r="K19" s="1079"/>
      <c r="L19" s="1079"/>
      <c r="M19" s="1079"/>
      <c r="N19" s="1081"/>
      <c r="O19" s="1081"/>
      <c r="P19" s="1082"/>
    </row>
    <row r="20" spans="2:16" ht="12.75" hidden="1">
      <c r="B20" s="197" t="s">
        <v>515</v>
      </c>
      <c r="C20" s="245"/>
      <c r="D20" s="245"/>
      <c r="E20" s="1079"/>
      <c r="F20" s="1079"/>
      <c r="G20" s="1079"/>
      <c r="H20" s="1079"/>
      <c r="I20" s="1079"/>
      <c r="J20" s="1079"/>
      <c r="K20" s="1079"/>
      <c r="L20" s="1079"/>
      <c r="M20" s="1079"/>
      <c r="N20" s="1081"/>
      <c r="O20" s="1081"/>
      <c r="P20" s="1082"/>
    </row>
    <row r="21" spans="2:16" ht="12.75" hidden="1">
      <c r="B21" s="199" t="s">
        <v>516</v>
      </c>
      <c r="C21" s="247"/>
      <c r="D21" s="247"/>
      <c r="E21" s="1084"/>
      <c r="F21" s="1084"/>
      <c r="G21" s="1084"/>
      <c r="H21" s="1084"/>
      <c r="I21" s="1084"/>
      <c r="J21" s="1084"/>
      <c r="K21" s="1084"/>
      <c r="L21" s="1084"/>
      <c r="M21" s="1084"/>
      <c r="N21" s="1085"/>
      <c r="O21" s="1085"/>
      <c r="P21" s="1086"/>
    </row>
    <row r="22" spans="2:16" ht="13.5" hidden="1" thickBot="1">
      <c r="B22" s="254" t="s">
        <v>892</v>
      </c>
      <c r="C22" s="1087"/>
      <c r="D22" s="1087"/>
      <c r="E22" s="1088"/>
      <c r="F22" s="1088"/>
      <c r="G22" s="1088"/>
      <c r="H22" s="1088"/>
      <c r="I22" s="1089"/>
      <c r="J22" s="1089"/>
      <c r="K22" s="1089"/>
      <c r="L22" s="1089"/>
      <c r="M22" s="1089"/>
      <c r="N22" s="1090"/>
      <c r="O22" s="1090"/>
      <c r="P22" s="1091"/>
    </row>
    <row r="23" ht="12.75" hidden="1"/>
    <row r="24" ht="12.75" hidden="1">
      <c r="B24" s="37" t="s">
        <v>1143</v>
      </c>
    </row>
    <row r="25" spans="2:10" ht="15.75">
      <c r="B25" s="1544" t="s">
        <v>1144</v>
      </c>
      <c r="C25" s="1544"/>
      <c r="D25" s="1544"/>
      <c r="E25" s="1544"/>
      <c r="F25" s="1544"/>
      <c r="G25" s="1544"/>
      <c r="H25" s="1544"/>
      <c r="I25" s="1544"/>
      <c r="J25" s="1544"/>
    </row>
    <row r="26" ht="13.5" thickBot="1"/>
    <row r="27" spans="2:10" ht="13.5" thickTop="1">
      <c r="B27" s="1545" t="s">
        <v>645</v>
      </c>
      <c r="C27" s="1556" t="s">
        <v>1145</v>
      </c>
      <c r="D27" s="1535"/>
      <c r="E27" s="1535"/>
      <c r="F27" s="1557"/>
      <c r="G27" s="1341"/>
      <c r="H27" s="1341" t="s">
        <v>1233</v>
      </c>
      <c r="I27" s="1341"/>
      <c r="J27" s="1342"/>
    </row>
    <row r="28" spans="2:10" ht="12.75">
      <c r="B28" s="1555"/>
      <c r="C28" s="1529" t="s">
        <v>374</v>
      </c>
      <c r="D28" s="1530"/>
      <c r="E28" s="1529" t="s">
        <v>213</v>
      </c>
      <c r="F28" s="1530"/>
      <c r="G28" s="1529" t="s">
        <v>374</v>
      </c>
      <c r="H28" s="1530"/>
      <c r="I28" s="1529" t="s">
        <v>213</v>
      </c>
      <c r="J28" s="1532"/>
    </row>
    <row r="29" spans="2:10" ht="12.75">
      <c r="B29" s="1546"/>
      <c r="C29" s="1343" t="s">
        <v>337</v>
      </c>
      <c r="D29" s="1344" t="s">
        <v>1146</v>
      </c>
      <c r="E29" s="1343" t="s">
        <v>337</v>
      </c>
      <c r="F29" s="1344" t="s">
        <v>1146</v>
      </c>
      <c r="G29" s="1343" t="s">
        <v>337</v>
      </c>
      <c r="H29" s="1344" t="s">
        <v>1146</v>
      </c>
      <c r="I29" s="1343" t="s">
        <v>337</v>
      </c>
      <c r="J29" s="1345" t="s">
        <v>1146</v>
      </c>
    </row>
    <row r="30" spans="2:10" ht="12.75">
      <c r="B30" s="197" t="s">
        <v>806</v>
      </c>
      <c r="C30" s="245">
        <v>46481</v>
      </c>
      <c r="D30" s="245">
        <v>2.69</v>
      </c>
      <c r="E30" s="245">
        <v>3778</v>
      </c>
      <c r="F30" s="245">
        <v>0.48</v>
      </c>
      <c r="G30" s="245">
        <v>21365.4</v>
      </c>
      <c r="H30" s="245">
        <v>10.1156</v>
      </c>
      <c r="I30" s="245">
        <v>8042</v>
      </c>
      <c r="J30" s="246">
        <v>4.85</v>
      </c>
    </row>
    <row r="31" spans="2:10" ht="12.75">
      <c r="B31" s="197" t="s">
        <v>807</v>
      </c>
      <c r="C31" s="245">
        <v>23655</v>
      </c>
      <c r="D31" s="245">
        <v>1.33</v>
      </c>
      <c r="E31" s="40">
        <v>7614.91</v>
      </c>
      <c r="F31" s="42">
        <v>0.34</v>
      </c>
      <c r="G31" s="245">
        <v>17479.71</v>
      </c>
      <c r="H31" s="245">
        <v>7.6476</v>
      </c>
      <c r="I31" s="40">
        <v>10383.49</v>
      </c>
      <c r="J31" s="1346">
        <v>6.65</v>
      </c>
    </row>
    <row r="32" spans="2:10" ht="12.75">
      <c r="B32" s="197" t="s">
        <v>715</v>
      </c>
      <c r="C32" s="245">
        <v>13401.3</v>
      </c>
      <c r="D32" s="245">
        <v>1.08</v>
      </c>
      <c r="E32" s="40">
        <v>22664.88</v>
      </c>
      <c r="F32" s="496">
        <v>0.32673033901946913</v>
      </c>
      <c r="G32" s="245">
        <v>14641.04</v>
      </c>
      <c r="H32" s="245">
        <v>7.6482</v>
      </c>
      <c r="I32" s="40">
        <v>12226.58</v>
      </c>
      <c r="J32" s="1429">
        <v>4.22809426812606</v>
      </c>
    </row>
    <row r="33" spans="2:10" ht="12.75">
      <c r="B33" s="197" t="s">
        <v>809</v>
      </c>
      <c r="C33" s="245">
        <v>6483.8</v>
      </c>
      <c r="D33" s="245">
        <v>1.11</v>
      </c>
      <c r="E33" s="40"/>
      <c r="F33" s="42"/>
      <c r="G33" s="245">
        <v>12051.72</v>
      </c>
      <c r="H33" s="245">
        <v>8.0246</v>
      </c>
      <c r="I33" s="40"/>
      <c r="J33" s="1346"/>
    </row>
    <row r="34" spans="2:10" ht="12.75">
      <c r="B34" s="197" t="s">
        <v>810</v>
      </c>
      <c r="C34" s="245">
        <v>8057</v>
      </c>
      <c r="D34" s="245">
        <v>1.06</v>
      </c>
      <c r="E34" s="40"/>
      <c r="F34" s="42"/>
      <c r="G34" s="245">
        <v>11464.63</v>
      </c>
      <c r="H34" s="245">
        <v>7.7022</v>
      </c>
      <c r="I34" s="40"/>
      <c r="J34" s="1346"/>
    </row>
    <row r="35" spans="2:10" ht="12.75">
      <c r="B35" s="197" t="s">
        <v>811</v>
      </c>
      <c r="C35" s="245">
        <v>3737.22</v>
      </c>
      <c r="D35" s="245">
        <v>0.9</v>
      </c>
      <c r="E35" s="40"/>
      <c r="F35" s="42"/>
      <c r="G35" s="245">
        <v>11207.48</v>
      </c>
      <c r="H35" s="245">
        <v>9.9563</v>
      </c>
      <c r="I35" s="40"/>
      <c r="J35" s="1346"/>
    </row>
    <row r="36" spans="2:10" ht="12.75">
      <c r="B36" s="197" t="s">
        <v>812</v>
      </c>
      <c r="C36" s="245">
        <v>10599</v>
      </c>
      <c r="D36" s="245">
        <v>0.72</v>
      </c>
      <c r="E36" s="40"/>
      <c r="F36" s="42"/>
      <c r="G36" s="245">
        <v>13053.88</v>
      </c>
      <c r="H36" s="245">
        <v>7.9675</v>
      </c>
      <c r="I36" s="40"/>
      <c r="J36" s="1346"/>
    </row>
    <row r="37" spans="2:10" ht="12.75">
      <c r="B37" s="197" t="s">
        <v>813</v>
      </c>
      <c r="C37" s="245">
        <v>16760</v>
      </c>
      <c r="D37" s="245">
        <v>0.69</v>
      </c>
      <c r="E37" s="40"/>
      <c r="F37" s="42"/>
      <c r="G37" s="245">
        <v>12385.49</v>
      </c>
      <c r="H37" s="245">
        <v>7.5824</v>
      </c>
      <c r="I37" s="40"/>
      <c r="J37" s="1346"/>
    </row>
    <row r="38" spans="2:10" ht="12.75">
      <c r="B38" s="197" t="s">
        <v>814</v>
      </c>
      <c r="C38" s="245">
        <v>16372.64</v>
      </c>
      <c r="D38" s="245">
        <v>0.69</v>
      </c>
      <c r="E38" s="40"/>
      <c r="F38" s="42"/>
      <c r="G38" s="245">
        <v>21007.6</v>
      </c>
      <c r="H38" s="245">
        <v>8.88598</v>
      </c>
      <c r="I38" s="40"/>
      <c r="J38" s="1346"/>
    </row>
    <row r="39" spans="2:10" ht="12.75">
      <c r="B39" s="197" t="s">
        <v>514</v>
      </c>
      <c r="C39" s="245">
        <v>39224</v>
      </c>
      <c r="D39" s="245">
        <v>0.75</v>
      </c>
      <c r="E39" s="40"/>
      <c r="F39" s="42"/>
      <c r="G39" s="245">
        <v>13499.19</v>
      </c>
      <c r="H39" s="245">
        <v>7.1385</v>
      </c>
      <c r="I39" s="40"/>
      <c r="J39" s="1346"/>
    </row>
    <row r="40" spans="2:10" ht="12.75">
      <c r="B40" s="197" t="s">
        <v>515</v>
      </c>
      <c r="C40" s="245">
        <v>20305</v>
      </c>
      <c r="D40" s="245">
        <v>0.84</v>
      </c>
      <c r="E40" s="40"/>
      <c r="F40" s="42"/>
      <c r="G40" s="245">
        <v>15336.19</v>
      </c>
      <c r="H40" s="245">
        <v>6.9618</v>
      </c>
      <c r="I40" s="40"/>
      <c r="J40" s="1346"/>
    </row>
    <row r="41" spans="2:10" ht="12.75">
      <c r="B41" s="199" t="s">
        <v>516</v>
      </c>
      <c r="C41" s="247">
        <v>7692.6</v>
      </c>
      <c r="D41" s="247">
        <v>0.86</v>
      </c>
      <c r="E41" s="398"/>
      <c r="F41" s="43"/>
      <c r="G41" s="247">
        <v>9405.97</v>
      </c>
      <c r="H41" s="247">
        <v>6.9719</v>
      </c>
      <c r="I41" s="398"/>
      <c r="J41" s="1347"/>
    </row>
    <row r="42" spans="2:10" ht="13.5" thickBot="1">
      <c r="B42" s="1348" t="s">
        <v>519</v>
      </c>
      <c r="C42" s="1092">
        <v>212768.56</v>
      </c>
      <c r="D42" s="1092">
        <v>1.28</v>
      </c>
      <c r="E42" s="808">
        <v>34057.79</v>
      </c>
      <c r="F42" s="182"/>
      <c r="G42" s="1349">
        <v>172898.30000000002</v>
      </c>
      <c r="H42" s="1349">
        <v>8.16</v>
      </c>
      <c r="I42" s="808">
        <v>30652.07</v>
      </c>
      <c r="J42" s="1350"/>
    </row>
    <row r="43" ht="13.5" thickTop="1">
      <c r="B43" s="37" t="s">
        <v>1234</v>
      </c>
    </row>
    <row r="44" ht="12.75">
      <c r="B44" s="37" t="s">
        <v>1147</v>
      </c>
    </row>
    <row r="48" ht="12.75">
      <c r="E48" s="1083"/>
    </row>
  </sheetData>
  <sheetProtection/>
  <mergeCells count="19">
    <mergeCell ref="B2:P2"/>
    <mergeCell ref="B3:P3"/>
    <mergeCell ref="B7:B9"/>
    <mergeCell ref="C7:P7"/>
    <mergeCell ref="C8:D8"/>
    <mergeCell ref="E8:F8"/>
    <mergeCell ref="G8:H8"/>
    <mergeCell ref="I8:J8"/>
    <mergeCell ref="K8:L8"/>
    <mergeCell ref="B1:J1"/>
    <mergeCell ref="M8:N8"/>
    <mergeCell ref="O8:P8"/>
    <mergeCell ref="B25:J25"/>
    <mergeCell ref="B27:B29"/>
    <mergeCell ref="C27:F27"/>
    <mergeCell ref="C28:D28"/>
    <mergeCell ref="E28:F28"/>
    <mergeCell ref="G28:H28"/>
    <mergeCell ref="I28:J28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66">
      <selection activeCell="A66" sqref="A66:I66"/>
    </sheetView>
  </sheetViews>
  <sheetFormatPr defaultColWidth="9.140625" defaultRowHeight="12.75"/>
  <cols>
    <col min="1" max="1" width="3.140625" style="1019" customWidth="1"/>
    <col min="2" max="2" width="2.7109375" style="1019" customWidth="1"/>
    <col min="3" max="3" width="32.8515625" style="1019" customWidth="1"/>
    <col min="4" max="4" width="9.8515625" style="1019" hidden="1" customWidth="1"/>
    <col min="5" max="6" width="9.8515625" style="1019" customWidth="1"/>
    <col min="7" max="16384" width="9.140625" style="1019" customWidth="1"/>
  </cols>
  <sheetData>
    <row r="1" spans="1:3" ht="12.75" customHeight="1" hidden="1">
      <c r="A1" s="1521" t="s">
        <v>415</v>
      </c>
      <c r="B1" s="1521"/>
      <c r="C1" s="1521"/>
    </row>
    <row r="2" spans="1:3" ht="12.75" customHeight="1" hidden="1">
      <c r="A2" s="1521" t="s">
        <v>161</v>
      </c>
      <c r="B2" s="1521"/>
      <c r="C2" s="1521"/>
    </row>
    <row r="3" spans="1:3" ht="12.75" customHeight="1" hidden="1">
      <c r="A3" s="1521" t="s">
        <v>749</v>
      </c>
      <c r="B3" s="1521"/>
      <c r="C3" s="1521"/>
    </row>
    <row r="4" spans="1:3" ht="5.25" customHeight="1" hidden="1">
      <c r="A4" s="114"/>
      <c r="B4" s="114"/>
      <c r="C4" s="114"/>
    </row>
    <row r="5" spans="1:3" ht="12.75" customHeight="1" hidden="1">
      <c r="A5" s="1521" t="s">
        <v>828</v>
      </c>
      <c r="B5" s="1521"/>
      <c r="C5" s="1521"/>
    </row>
    <row r="6" spans="1:3" ht="12.75" customHeight="1" hidden="1">
      <c r="A6" s="1521" t="s">
        <v>162</v>
      </c>
      <c r="B6" s="1521"/>
      <c r="C6" s="1521"/>
    </row>
    <row r="7" spans="1:3" ht="5.25" customHeight="1" hidden="1">
      <c r="A7" s="41"/>
      <c r="B7" s="41"/>
      <c r="C7" s="41"/>
    </row>
    <row r="8" spans="1:3" s="1093" customFormat="1" ht="12.75" customHeight="1" hidden="1">
      <c r="A8" s="1574" t="s">
        <v>829</v>
      </c>
      <c r="B8" s="1575"/>
      <c r="C8" s="1576"/>
    </row>
    <row r="9" spans="1:3" s="1093" customFormat="1" ht="12.75" customHeight="1" hidden="1">
      <c r="A9" s="1571" t="s">
        <v>163</v>
      </c>
      <c r="B9" s="1572"/>
      <c r="C9" s="1573"/>
    </row>
    <row r="10" spans="1:3" ht="12.75" hidden="1">
      <c r="A10" s="505" t="s">
        <v>164</v>
      </c>
      <c r="B10" s="506"/>
      <c r="C10" s="411"/>
    </row>
    <row r="11" spans="1:3" ht="12.75" hidden="1">
      <c r="A11" s="507"/>
      <c r="B11" s="500" t="s">
        <v>165</v>
      </c>
      <c r="C11" s="90"/>
    </row>
    <row r="12" spans="1:3" ht="12.75" hidden="1">
      <c r="A12" s="116"/>
      <c r="B12" s="500" t="s">
        <v>166</v>
      </c>
      <c r="C12" s="90"/>
    </row>
    <row r="13" spans="1:3" ht="12.75" hidden="1">
      <c r="A13" s="116"/>
      <c r="B13" s="500" t="s">
        <v>167</v>
      </c>
      <c r="C13" s="90"/>
    </row>
    <row r="14" spans="1:3" ht="12.75" hidden="1">
      <c r="A14" s="116"/>
      <c r="B14" s="500" t="s">
        <v>168</v>
      </c>
      <c r="C14" s="90"/>
    </row>
    <row r="15" spans="1:3" ht="12.75" hidden="1">
      <c r="A15" s="116"/>
      <c r="B15" s="37" t="s">
        <v>169</v>
      </c>
      <c r="C15" s="90"/>
    </row>
    <row r="16" spans="1:3" ht="12.75" hidden="1">
      <c r="A16" s="116"/>
      <c r="B16" s="37" t="s">
        <v>830</v>
      </c>
      <c r="C16" s="90"/>
    </row>
    <row r="17" spans="1:3" ht="7.5" customHeight="1" hidden="1">
      <c r="A17" s="508"/>
      <c r="B17" s="92"/>
      <c r="C17" s="91"/>
    </row>
    <row r="18" spans="1:3" ht="12.75" hidden="1">
      <c r="A18" s="507" t="s">
        <v>170</v>
      </c>
      <c r="B18" s="37"/>
      <c r="C18" s="90"/>
    </row>
    <row r="19" spans="1:3" ht="12.75" hidden="1">
      <c r="A19" s="507"/>
      <c r="B19" s="37" t="s">
        <v>831</v>
      </c>
      <c r="C19" s="90"/>
    </row>
    <row r="20" spans="1:3" ht="12.75" hidden="1">
      <c r="A20" s="116"/>
      <c r="B20" s="37" t="s">
        <v>171</v>
      </c>
      <c r="C20" s="90"/>
    </row>
    <row r="21" spans="1:3" ht="12.75" hidden="1">
      <c r="A21" s="116"/>
      <c r="B21" s="500" t="s">
        <v>832</v>
      </c>
      <c r="C21" s="90"/>
    </row>
    <row r="22" spans="1:3" ht="12.75" hidden="1">
      <c r="A22" s="509" t="s">
        <v>172</v>
      </c>
      <c r="B22" s="510"/>
      <c r="C22" s="511"/>
    </row>
    <row r="23" spans="1:3" ht="12.75" hidden="1">
      <c r="A23" s="507" t="s">
        <v>834</v>
      </c>
      <c r="B23" s="37"/>
      <c r="C23" s="90"/>
    </row>
    <row r="24" spans="1:3" ht="12.75" hidden="1">
      <c r="A24" s="116"/>
      <c r="B24" s="512" t="s">
        <v>835</v>
      </c>
      <c r="C24" s="90"/>
    </row>
    <row r="25" spans="1:3" ht="12.75" hidden="1">
      <c r="A25" s="116"/>
      <c r="B25" s="37" t="s">
        <v>836</v>
      </c>
      <c r="C25" s="90"/>
    </row>
    <row r="26" spans="1:3" ht="12.75" hidden="1">
      <c r="A26" s="116"/>
      <c r="B26" s="37" t="s">
        <v>837</v>
      </c>
      <c r="C26" s="90"/>
    </row>
    <row r="27" spans="1:3" ht="12.75" hidden="1">
      <c r="A27" s="116"/>
      <c r="B27" s="37"/>
      <c r="C27" s="90" t="s">
        <v>838</v>
      </c>
    </row>
    <row r="28" spans="1:3" ht="12.75" hidden="1">
      <c r="A28" s="116"/>
      <c r="B28" s="37"/>
      <c r="C28" s="90" t="s">
        <v>839</v>
      </c>
    </row>
    <row r="29" spans="1:3" ht="12.75" hidden="1">
      <c r="A29" s="116"/>
      <c r="B29" s="37"/>
      <c r="C29" s="90" t="s">
        <v>840</v>
      </c>
    </row>
    <row r="30" spans="1:3" ht="12.75" hidden="1">
      <c r="A30" s="116"/>
      <c r="B30" s="37"/>
      <c r="C30" s="90" t="s">
        <v>841</v>
      </c>
    </row>
    <row r="31" spans="1:3" ht="12.75" hidden="1">
      <c r="A31" s="116"/>
      <c r="B31" s="37"/>
      <c r="C31" s="90" t="s">
        <v>842</v>
      </c>
    </row>
    <row r="32" spans="1:3" ht="7.5" customHeight="1" hidden="1">
      <c r="A32" s="116"/>
      <c r="B32" s="37"/>
      <c r="C32" s="90"/>
    </row>
    <row r="33" spans="1:3" ht="12.75" hidden="1">
      <c r="A33" s="116"/>
      <c r="B33" s="512" t="s">
        <v>843</v>
      </c>
      <c r="C33" s="90"/>
    </row>
    <row r="34" spans="1:3" ht="12.75" hidden="1">
      <c r="A34" s="116"/>
      <c r="B34" s="37" t="s">
        <v>844</v>
      </c>
      <c r="C34" s="90"/>
    </row>
    <row r="35" spans="1:3" ht="12.75" hidden="1">
      <c r="A35" s="116"/>
      <c r="B35" s="500" t="s">
        <v>845</v>
      </c>
      <c r="C35" s="90"/>
    </row>
    <row r="36" spans="1:3" ht="12.75" hidden="1">
      <c r="A36" s="116"/>
      <c r="B36" s="500" t="s">
        <v>846</v>
      </c>
      <c r="C36" s="90"/>
    </row>
    <row r="37" spans="1:3" ht="12.75" hidden="1">
      <c r="A37" s="116"/>
      <c r="B37" s="500" t="s">
        <v>847</v>
      </c>
      <c r="C37" s="90"/>
    </row>
    <row r="38" spans="1:3" ht="12.75" hidden="1">
      <c r="A38" s="116"/>
      <c r="B38" s="500" t="s">
        <v>848</v>
      </c>
      <c r="C38" s="90"/>
    </row>
    <row r="39" spans="1:3" ht="7.5" customHeight="1" hidden="1">
      <c r="A39" s="508"/>
      <c r="B39" s="513"/>
      <c r="C39" s="91"/>
    </row>
    <row r="40" spans="1:3" s="1094" customFormat="1" ht="12.75" hidden="1">
      <c r="A40" s="514"/>
      <c r="B40" s="515" t="s">
        <v>849</v>
      </c>
      <c r="C40" s="516"/>
    </row>
    <row r="41" spans="1:3" ht="12.75" hidden="1">
      <c r="A41" s="41" t="s">
        <v>173</v>
      </c>
      <c r="B41" s="37"/>
      <c r="C41" s="37"/>
    </row>
    <row r="42" spans="1:3" ht="12.75" hidden="1">
      <c r="A42" s="41"/>
      <c r="B42" s="37" t="s">
        <v>178</v>
      </c>
      <c r="C42" s="37"/>
    </row>
    <row r="43" spans="1:3" ht="12.75" hidden="1">
      <c r="A43" s="41"/>
      <c r="B43" s="37" t="s">
        <v>179</v>
      </c>
      <c r="C43" s="37"/>
    </row>
    <row r="44" spans="1:3" ht="12.75" hidden="1">
      <c r="A44" s="41"/>
      <c r="B44" s="37" t="s">
        <v>180</v>
      </c>
      <c r="C44" s="37"/>
    </row>
    <row r="45" spans="1:3" ht="12.75" hidden="1">
      <c r="A45" s="41"/>
      <c r="B45" s="37" t="s">
        <v>181</v>
      </c>
      <c r="C45" s="37"/>
    </row>
    <row r="46" spans="1:3" ht="12.75" hidden="1">
      <c r="A46" s="41"/>
      <c r="B46" s="37"/>
      <c r="C46" s="37"/>
    </row>
    <row r="47" spans="1:3" ht="12.75" hidden="1">
      <c r="A47" s="41" t="s">
        <v>182</v>
      </c>
      <c r="B47" s="37" t="s">
        <v>183</v>
      </c>
      <c r="C47" s="37"/>
    </row>
    <row r="48" spans="1:3" ht="12.75" hidden="1">
      <c r="A48" s="41"/>
      <c r="B48" s="37"/>
      <c r="C48" s="37" t="s">
        <v>835</v>
      </c>
    </row>
    <row r="49" spans="1:3" ht="12.75" hidden="1">
      <c r="A49" s="41"/>
      <c r="B49" s="37"/>
      <c r="C49" s="37" t="s">
        <v>837</v>
      </c>
    </row>
    <row r="50" spans="1:3" ht="12.75" hidden="1">
      <c r="A50" s="41"/>
      <c r="B50" s="37"/>
      <c r="C50" s="517" t="s">
        <v>839</v>
      </c>
    </row>
    <row r="51" spans="1:3" ht="12.75" hidden="1">
      <c r="A51" s="41"/>
      <c r="B51" s="37"/>
      <c r="C51" s="517" t="s">
        <v>840</v>
      </c>
    </row>
    <row r="52" spans="1:3" ht="12.75" hidden="1">
      <c r="A52" s="41"/>
      <c r="B52" s="37"/>
      <c r="C52" s="517" t="s">
        <v>841</v>
      </c>
    </row>
    <row r="53" spans="1:3" ht="12.75" hidden="1">
      <c r="A53" s="41"/>
      <c r="B53" s="37"/>
      <c r="C53" s="517" t="s">
        <v>184</v>
      </c>
    </row>
    <row r="54" spans="1:3" ht="12.75" hidden="1">
      <c r="A54" s="41"/>
      <c r="B54" s="37"/>
      <c r="C54" s="517" t="s">
        <v>185</v>
      </c>
    </row>
    <row r="55" spans="1:3" ht="12.75" hidden="1">
      <c r="A55" s="41"/>
      <c r="B55" s="37"/>
      <c r="C55" s="517" t="s">
        <v>186</v>
      </c>
    </row>
    <row r="56" spans="1:3" ht="12.75" hidden="1">
      <c r="A56" s="41"/>
      <c r="B56" s="37"/>
      <c r="C56" s="517" t="s">
        <v>187</v>
      </c>
    </row>
    <row r="57" spans="1:3" ht="12.75" hidden="1">
      <c r="A57" s="41"/>
      <c r="B57" s="37"/>
      <c r="C57" s="37" t="s">
        <v>843</v>
      </c>
    </row>
    <row r="58" spans="1:3" ht="12.75" hidden="1">
      <c r="A58" s="41"/>
      <c r="B58" s="37"/>
      <c r="C58" s="37" t="s">
        <v>844</v>
      </c>
    </row>
    <row r="59" spans="1:3" ht="12.75" hidden="1">
      <c r="A59" s="41"/>
      <c r="B59" s="37"/>
      <c r="C59" s="501" t="s">
        <v>188</v>
      </c>
    </row>
    <row r="60" spans="1:3" ht="12.75" hidden="1">
      <c r="A60" s="41"/>
      <c r="B60" s="37"/>
      <c r="C60" s="501" t="s">
        <v>189</v>
      </c>
    </row>
    <row r="61" spans="1:3" ht="12.75" hidden="1">
      <c r="A61" s="41"/>
      <c r="B61" s="37"/>
      <c r="C61" s="500" t="s">
        <v>847</v>
      </c>
    </row>
    <row r="62" spans="1:3" ht="12.75" hidden="1">
      <c r="A62" s="41"/>
      <c r="B62" s="37"/>
      <c r="C62" s="500"/>
    </row>
    <row r="63" spans="1:3" ht="12.75" hidden="1">
      <c r="A63" s="499" t="s">
        <v>863</v>
      </c>
      <c r="B63" s="37"/>
      <c r="C63" s="37"/>
    </row>
    <row r="64" spans="1:3" ht="12.75" hidden="1">
      <c r="A64" s="499" t="s">
        <v>864</v>
      </c>
      <c r="B64" s="37"/>
      <c r="C64" s="37"/>
    </row>
    <row r="65" spans="2:3" ht="12.75" hidden="1">
      <c r="B65" s="1024"/>
      <c r="C65" s="1024"/>
    </row>
    <row r="66" spans="1:13" ht="15.75">
      <c r="A66" s="1543" t="s">
        <v>562</v>
      </c>
      <c r="B66" s="1543"/>
      <c r="C66" s="1543"/>
      <c r="D66" s="1543"/>
      <c r="E66" s="1543"/>
      <c r="F66" s="1543"/>
      <c r="G66" s="1543"/>
      <c r="H66" s="1543"/>
      <c r="I66" s="1543"/>
      <c r="J66" s="819"/>
      <c r="K66" s="819"/>
      <c r="L66" s="819"/>
      <c r="M66" s="819"/>
    </row>
    <row r="67" spans="1:13" ht="15.75">
      <c r="A67" s="1520" t="s">
        <v>828</v>
      </c>
      <c r="B67" s="1520"/>
      <c r="C67" s="1520"/>
      <c r="D67" s="1520"/>
      <c r="E67" s="1520"/>
      <c r="F67" s="1520"/>
      <c r="G67" s="1520"/>
      <c r="H67" s="1520"/>
      <c r="I67" s="1520"/>
      <c r="J67" s="819"/>
      <c r="K67" s="819"/>
      <c r="L67" s="819"/>
      <c r="M67" s="819"/>
    </row>
    <row r="68" spans="1:13" ht="16.5" thickBot="1">
      <c r="A68" s="1570" t="s">
        <v>865</v>
      </c>
      <c r="B68" s="1570"/>
      <c r="C68" s="1570"/>
      <c r="D68" s="1570"/>
      <c r="E68" s="1570"/>
      <c r="F68" s="1570"/>
      <c r="G68" s="1570"/>
      <c r="H68" s="1570"/>
      <c r="I68" s="1570"/>
      <c r="J68" s="819"/>
      <c r="K68" s="819"/>
      <c r="L68" s="819"/>
      <c r="M68" s="819"/>
    </row>
    <row r="69" spans="1:9" ht="12.75" customHeight="1" thickTop="1">
      <c r="A69" s="1563" t="s">
        <v>829</v>
      </c>
      <c r="B69" s="1564"/>
      <c r="C69" s="1565"/>
      <c r="D69" s="1095">
        <v>2010</v>
      </c>
      <c r="E69" s="1095">
        <v>2011</v>
      </c>
      <c r="F69" s="791">
        <v>2012</v>
      </c>
      <c r="G69" s="1430">
        <v>2012</v>
      </c>
      <c r="H69" s="791">
        <v>2012</v>
      </c>
      <c r="I69" s="1096">
        <v>2012</v>
      </c>
    </row>
    <row r="70" spans="1:9" ht="12.75">
      <c r="A70" s="1566" t="s">
        <v>866</v>
      </c>
      <c r="B70" s="1567"/>
      <c r="C70" s="1568"/>
      <c r="D70" s="1097" t="s">
        <v>651</v>
      </c>
      <c r="E70" s="1097" t="s">
        <v>651</v>
      </c>
      <c r="F70" s="1098" t="s">
        <v>651</v>
      </c>
      <c r="G70" s="1431" t="s">
        <v>336</v>
      </c>
      <c r="H70" s="1098" t="s">
        <v>506</v>
      </c>
      <c r="I70" s="1440" t="s">
        <v>507</v>
      </c>
    </row>
    <row r="71" spans="1:9" ht="12.75">
      <c r="A71" s="792" t="s">
        <v>867</v>
      </c>
      <c r="B71" s="37"/>
      <c r="C71" s="90"/>
      <c r="D71" s="120"/>
      <c r="E71" s="120"/>
      <c r="F71" s="119"/>
      <c r="G71" s="1432"/>
      <c r="H71" s="119"/>
      <c r="I71" s="1099"/>
    </row>
    <row r="72" spans="1:9" ht="12.75">
      <c r="A72" s="792"/>
      <c r="B72" s="37" t="s">
        <v>831</v>
      </c>
      <c r="C72" s="90"/>
      <c r="D72" s="1100"/>
      <c r="E72" s="1100"/>
      <c r="F72" s="1079"/>
      <c r="G72" s="1024"/>
      <c r="H72" s="1079"/>
      <c r="I72" s="1101"/>
    </row>
    <row r="73" spans="1:9" ht="12.75">
      <c r="A73" s="792"/>
      <c r="B73" s="37" t="s">
        <v>533</v>
      </c>
      <c r="C73" s="90"/>
      <c r="D73" s="120">
        <v>5.5</v>
      </c>
      <c r="E73" s="120">
        <v>5.5</v>
      </c>
      <c r="F73" s="119">
        <v>5</v>
      </c>
      <c r="G73" s="1432">
        <v>5</v>
      </c>
      <c r="H73" s="119">
        <v>6</v>
      </c>
      <c r="I73" s="1099">
        <v>6</v>
      </c>
    </row>
    <row r="74" spans="1:9" ht="12.75">
      <c r="A74" s="792"/>
      <c r="B74" s="37" t="s">
        <v>534</v>
      </c>
      <c r="C74" s="90"/>
      <c r="D74" s="120">
        <v>5.5</v>
      </c>
      <c r="E74" s="120">
        <v>5.5</v>
      </c>
      <c r="F74" s="119">
        <v>5</v>
      </c>
      <c r="G74" s="1432">
        <v>5</v>
      </c>
      <c r="H74" s="119">
        <v>5.5</v>
      </c>
      <c r="I74" s="1099">
        <v>5.5</v>
      </c>
    </row>
    <row r="75" spans="1:9" ht="12.75">
      <c r="A75" s="792"/>
      <c r="B75" s="37" t="s">
        <v>677</v>
      </c>
      <c r="C75" s="90"/>
      <c r="D75" s="120">
        <v>5.5</v>
      </c>
      <c r="E75" s="120">
        <v>5.5</v>
      </c>
      <c r="F75" s="119">
        <v>5</v>
      </c>
      <c r="G75" s="1432">
        <v>5</v>
      </c>
      <c r="H75" s="119">
        <v>5</v>
      </c>
      <c r="I75" s="1099">
        <v>5</v>
      </c>
    </row>
    <row r="76" spans="1:9" ht="12.75">
      <c r="A76" s="204"/>
      <c r="B76" s="37" t="s">
        <v>868</v>
      </c>
      <c r="C76" s="90"/>
      <c r="D76" s="120">
        <v>6.5</v>
      </c>
      <c r="E76" s="120">
        <v>7</v>
      </c>
      <c r="F76" s="119">
        <v>7</v>
      </c>
      <c r="G76" s="1432">
        <v>8</v>
      </c>
      <c r="H76" s="119">
        <v>8</v>
      </c>
      <c r="I76" s="1099">
        <v>8</v>
      </c>
    </row>
    <row r="77" spans="1:9" ht="12.75" customHeight="1" hidden="1">
      <c r="A77" s="203"/>
      <c r="B77" s="513" t="s">
        <v>832</v>
      </c>
      <c r="C77" s="91"/>
      <c r="D77" s="1102"/>
      <c r="E77" s="1102"/>
      <c r="F77" s="1103"/>
      <c r="G77" s="1017"/>
      <c r="H77" s="1103"/>
      <c r="I77" s="1104"/>
    </row>
    <row r="78" spans="1:9" s="1024" customFormat="1" ht="12.75">
      <c r="A78" s="204"/>
      <c r="B78" s="37" t="s">
        <v>869</v>
      </c>
      <c r="C78" s="90"/>
      <c r="D78" s="1102"/>
      <c r="E78" s="1102"/>
      <c r="F78" s="1103"/>
      <c r="G78" s="1017"/>
      <c r="H78" s="1103"/>
      <c r="I78" s="1104"/>
    </row>
    <row r="79" spans="1:9" s="1024" customFormat="1" ht="12.75">
      <c r="A79" s="204"/>
      <c r="B79" s="37"/>
      <c r="C79" s="90" t="s">
        <v>1148</v>
      </c>
      <c r="D79" s="1102"/>
      <c r="E79" s="120">
        <v>1.5</v>
      </c>
      <c r="F79" s="119">
        <v>1.5</v>
      </c>
      <c r="G79" s="1432">
        <v>1.5</v>
      </c>
      <c r="H79" s="119">
        <v>1.5</v>
      </c>
      <c r="I79" s="1099">
        <v>1.5</v>
      </c>
    </row>
    <row r="80" spans="1:9" s="1024" customFormat="1" ht="12.75">
      <c r="A80" s="204"/>
      <c r="B80" s="37"/>
      <c r="C80" s="90" t="s">
        <v>1149</v>
      </c>
      <c r="D80" s="1102"/>
      <c r="E80" s="122">
        <v>7</v>
      </c>
      <c r="F80" s="113">
        <v>7</v>
      </c>
      <c r="G80" s="1433">
        <v>6</v>
      </c>
      <c r="H80" s="113">
        <v>6</v>
      </c>
      <c r="I80" s="1105">
        <v>6</v>
      </c>
    </row>
    <row r="81" spans="1:9" s="1024" customFormat="1" ht="12.75" hidden="1">
      <c r="A81" s="204"/>
      <c r="B81" s="37"/>
      <c r="C81" s="90" t="s">
        <v>870</v>
      </c>
      <c r="D81" s="120">
        <v>1.5</v>
      </c>
      <c r="E81" s="120">
        <v>1.5</v>
      </c>
      <c r="F81" s="119">
        <v>1.5</v>
      </c>
      <c r="G81" s="1432">
        <v>1.5</v>
      </c>
      <c r="H81" s="119">
        <v>1.5</v>
      </c>
      <c r="I81" s="1099">
        <v>1.5</v>
      </c>
    </row>
    <row r="82" spans="1:9" s="1024" customFormat="1" ht="12.75" hidden="1">
      <c r="A82" s="204"/>
      <c r="B82" s="37"/>
      <c r="C82" s="90" t="s">
        <v>872</v>
      </c>
      <c r="D82" s="122">
        <v>2</v>
      </c>
      <c r="E82" s="119">
        <v>1.5</v>
      </c>
      <c r="F82" s="119">
        <v>1.5</v>
      </c>
      <c r="G82" s="1432">
        <v>1.5</v>
      </c>
      <c r="H82" s="119">
        <v>1.5</v>
      </c>
      <c r="I82" s="1099">
        <v>1.5</v>
      </c>
    </row>
    <row r="83" spans="1:9" s="1024" customFormat="1" ht="12.75" hidden="1">
      <c r="A83" s="204"/>
      <c r="B83" s="37"/>
      <c r="C83" s="90" t="s">
        <v>871</v>
      </c>
      <c r="D83" s="120">
        <v>3.5</v>
      </c>
      <c r="E83" s="120">
        <v>1.5</v>
      </c>
      <c r="F83" s="119">
        <v>1.5</v>
      </c>
      <c r="G83" s="1432">
        <v>1.5</v>
      </c>
      <c r="H83" s="119">
        <v>1.5</v>
      </c>
      <c r="I83" s="1099">
        <v>1.5</v>
      </c>
    </row>
    <row r="84" spans="1:9" s="1024" customFormat="1" ht="12.75">
      <c r="A84" s="204"/>
      <c r="B84" s="37"/>
      <c r="C84" s="90" t="s">
        <v>873</v>
      </c>
      <c r="D84" s="1106" t="s">
        <v>683</v>
      </c>
      <c r="E84" s="1106" t="s">
        <v>683</v>
      </c>
      <c r="F84" s="790" t="s">
        <v>683</v>
      </c>
      <c r="G84" s="1434" t="s">
        <v>683</v>
      </c>
      <c r="H84" s="790" t="s">
        <v>683</v>
      </c>
      <c r="I84" s="1107" t="s">
        <v>683</v>
      </c>
    </row>
    <row r="85" spans="1:9" s="1024" customFormat="1" ht="12.75">
      <c r="A85" s="204"/>
      <c r="B85" s="37" t="s">
        <v>1150</v>
      </c>
      <c r="C85" s="90"/>
      <c r="D85" s="1106"/>
      <c r="E85" s="1317"/>
      <c r="F85" s="1318"/>
      <c r="G85" s="1434">
        <v>8</v>
      </c>
      <c r="H85" s="790">
        <v>8</v>
      </c>
      <c r="I85" s="1107">
        <v>8</v>
      </c>
    </row>
    <row r="86" spans="1:9" ht="12.75" customHeight="1">
      <c r="A86" s="203"/>
      <c r="B86" s="92" t="s">
        <v>1151</v>
      </c>
      <c r="C86" s="91"/>
      <c r="D86" s="1108">
        <v>3</v>
      </c>
      <c r="E86" s="1108">
        <v>3</v>
      </c>
      <c r="F86" s="1109">
        <v>3</v>
      </c>
      <c r="G86" s="1435"/>
      <c r="H86" s="1441"/>
      <c r="I86" s="1319"/>
    </row>
    <row r="87" spans="1:9" ht="12.75">
      <c r="A87" s="792" t="s">
        <v>874</v>
      </c>
      <c r="B87" s="37"/>
      <c r="C87" s="90"/>
      <c r="D87" s="118"/>
      <c r="E87" s="118"/>
      <c r="F87" s="117"/>
      <c r="G87" s="26"/>
      <c r="H87" s="117"/>
      <c r="I87" s="1110"/>
    </row>
    <row r="88" spans="1:9" ht="12.75">
      <c r="A88" s="792"/>
      <c r="B88" s="500" t="s">
        <v>875</v>
      </c>
      <c r="C88" s="90"/>
      <c r="D88" s="118">
        <v>8.7</v>
      </c>
      <c r="E88" s="117">
        <v>8.08</v>
      </c>
      <c r="F88" s="117">
        <v>0.1</v>
      </c>
      <c r="G88" s="26">
        <v>0.03</v>
      </c>
      <c r="H88" s="117">
        <v>0.07</v>
      </c>
      <c r="I88" s="1110">
        <v>0.11523975903614458</v>
      </c>
    </row>
    <row r="89" spans="1:9" ht="12.75">
      <c r="A89" s="204"/>
      <c r="B89" s="500" t="s">
        <v>876</v>
      </c>
      <c r="C89" s="90"/>
      <c r="D89" s="118">
        <v>8.13</v>
      </c>
      <c r="E89" s="117">
        <v>8.52</v>
      </c>
      <c r="F89" s="117">
        <v>1.15</v>
      </c>
      <c r="G89" s="26">
        <v>0.18</v>
      </c>
      <c r="H89" s="117">
        <v>0.15</v>
      </c>
      <c r="I89" s="1110">
        <v>0.30955867507886436</v>
      </c>
    </row>
    <row r="90" spans="1:9" ht="12.75">
      <c r="A90" s="204"/>
      <c r="B90" s="500" t="s">
        <v>877</v>
      </c>
      <c r="C90" s="90"/>
      <c r="D90" s="1111">
        <v>8.28</v>
      </c>
      <c r="E90" s="117">
        <v>8.59</v>
      </c>
      <c r="F90" s="1112">
        <v>1.96</v>
      </c>
      <c r="G90" s="1436">
        <v>0</v>
      </c>
      <c r="H90" s="117">
        <v>0.79</v>
      </c>
      <c r="I90" s="1110">
        <v>0.525453846153846</v>
      </c>
    </row>
    <row r="91" spans="1:9" ht="12.75">
      <c r="A91" s="204"/>
      <c r="B91" s="500" t="s">
        <v>878</v>
      </c>
      <c r="C91" s="90"/>
      <c r="D91" s="118">
        <v>7.28</v>
      </c>
      <c r="E91" s="117">
        <v>8.6105</v>
      </c>
      <c r="F91" s="1112">
        <v>2.72</v>
      </c>
      <c r="G91" s="1436">
        <v>0</v>
      </c>
      <c r="H91" s="117">
        <v>1.16</v>
      </c>
      <c r="I91" s="1110">
        <v>0.9252607723577234</v>
      </c>
    </row>
    <row r="92" spans="1:9" s="1024" customFormat="1" ht="12.75">
      <c r="A92" s="204"/>
      <c r="B92" s="37" t="s">
        <v>830</v>
      </c>
      <c r="C92" s="90"/>
      <c r="D92" s="118" t="s">
        <v>308</v>
      </c>
      <c r="E92" s="117" t="s">
        <v>378</v>
      </c>
      <c r="F92" s="117" t="s">
        <v>378</v>
      </c>
      <c r="G92" s="26" t="s">
        <v>1152</v>
      </c>
      <c r="H92" s="117" t="s">
        <v>378</v>
      </c>
      <c r="I92" s="1110" t="s">
        <v>1152</v>
      </c>
    </row>
    <row r="93" spans="1:9" ht="12.75">
      <c r="A93" s="204"/>
      <c r="B93" s="37" t="s">
        <v>879</v>
      </c>
      <c r="C93" s="90"/>
      <c r="D93" s="118" t="s">
        <v>379</v>
      </c>
      <c r="E93" s="117" t="s">
        <v>309</v>
      </c>
      <c r="F93" s="117" t="s">
        <v>309</v>
      </c>
      <c r="G93" s="1437" t="s">
        <v>1153</v>
      </c>
      <c r="H93" s="1442" t="s">
        <v>309</v>
      </c>
      <c r="I93" s="1113" t="s">
        <v>309</v>
      </c>
    </row>
    <row r="94" spans="1:9" s="1023" customFormat="1" ht="12.75">
      <c r="A94" s="1114" t="s">
        <v>1154</v>
      </c>
      <c r="B94" s="1115"/>
      <c r="C94" s="1116"/>
      <c r="D94" s="1117">
        <v>6.57</v>
      </c>
      <c r="E94" s="1117">
        <v>8.22</v>
      </c>
      <c r="F94" s="1117">
        <v>0.86</v>
      </c>
      <c r="G94" s="1438">
        <v>0.45</v>
      </c>
      <c r="H94" s="1117">
        <v>0.34</v>
      </c>
      <c r="I94" s="1118">
        <v>0.32673033901946913</v>
      </c>
    </row>
    <row r="95" spans="1:9" ht="12.75">
      <c r="A95" s="792" t="s">
        <v>1155</v>
      </c>
      <c r="B95" s="37"/>
      <c r="C95" s="90"/>
      <c r="D95" s="120"/>
      <c r="E95" s="120"/>
      <c r="F95" s="119"/>
      <c r="G95" s="1432"/>
      <c r="H95" s="119"/>
      <c r="I95" s="1099"/>
    </row>
    <row r="96" spans="1:9" ht="12.75">
      <c r="A96" s="204"/>
      <c r="B96" s="512" t="s">
        <v>835</v>
      </c>
      <c r="C96" s="90"/>
      <c r="D96" s="120"/>
      <c r="E96" s="119"/>
      <c r="F96" s="119"/>
      <c r="G96" s="1432"/>
      <c r="H96" s="119"/>
      <c r="I96" s="1099"/>
    </row>
    <row r="97" spans="1:9" ht="12.75">
      <c r="A97" s="204"/>
      <c r="B97" s="37" t="s">
        <v>836</v>
      </c>
      <c r="C97" s="90"/>
      <c r="D97" s="119" t="s">
        <v>684</v>
      </c>
      <c r="E97" s="119" t="s">
        <v>684</v>
      </c>
      <c r="F97" s="119"/>
      <c r="G97" s="1432"/>
      <c r="H97" s="119"/>
      <c r="I97" s="1099"/>
    </row>
    <row r="98" spans="1:9" ht="12.75">
      <c r="A98" s="204"/>
      <c r="B98" s="37" t="s">
        <v>837</v>
      </c>
      <c r="C98" s="90"/>
      <c r="D98" s="119"/>
      <c r="E98" s="119"/>
      <c r="F98" s="1079"/>
      <c r="G98" s="1432"/>
      <c r="H98" s="119"/>
      <c r="I98" s="1099"/>
    </row>
    <row r="99" spans="1:9" ht="12.75">
      <c r="A99" s="204"/>
      <c r="B99" s="37"/>
      <c r="C99" s="90" t="s">
        <v>838</v>
      </c>
      <c r="D99" s="119" t="s">
        <v>685</v>
      </c>
      <c r="E99" s="119" t="s">
        <v>685</v>
      </c>
      <c r="F99" s="119"/>
      <c r="G99" s="1432"/>
      <c r="H99" s="119"/>
      <c r="I99" s="1099"/>
    </row>
    <row r="100" spans="1:9" ht="12.75">
      <c r="A100" s="204"/>
      <c r="B100" s="37"/>
      <c r="C100" s="90" t="s">
        <v>839</v>
      </c>
      <c r="D100" s="119" t="s">
        <v>686</v>
      </c>
      <c r="E100" s="119" t="s">
        <v>686</v>
      </c>
      <c r="F100" s="119"/>
      <c r="G100" s="1432"/>
      <c r="H100" s="119"/>
      <c r="I100" s="1099"/>
    </row>
    <row r="101" spans="1:9" ht="12.75">
      <c r="A101" s="204"/>
      <c r="B101" s="37"/>
      <c r="C101" s="90" t="s">
        <v>840</v>
      </c>
      <c r="D101" s="119" t="s">
        <v>687</v>
      </c>
      <c r="E101" s="119" t="s">
        <v>689</v>
      </c>
      <c r="F101" s="119"/>
      <c r="G101" s="1432"/>
      <c r="H101" s="119"/>
      <c r="I101" s="1099"/>
    </row>
    <row r="102" spans="1:9" ht="12.75">
      <c r="A102" s="204"/>
      <c r="B102" s="37"/>
      <c r="C102" s="90" t="s">
        <v>841</v>
      </c>
      <c r="D102" s="119" t="s">
        <v>688</v>
      </c>
      <c r="E102" s="119" t="s">
        <v>688</v>
      </c>
      <c r="F102" s="119"/>
      <c r="G102" s="1432"/>
      <c r="H102" s="119"/>
      <c r="I102" s="1099"/>
    </row>
    <row r="103" spans="1:9" ht="12.75">
      <c r="A103" s="204"/>
      <c r="B103" s="37"/>
      <c r="C103" s="90" t="s">
        <v>842</v>
      </c>
      <c r="D103" s="119" t="s">
        <v>690</v>
      </c>
      <c r="E103" s="119" t="s">
        <v>380</v>
      </c>
      <c r="F103" s="119"/>
      <c r="G103" s="1432"/>
      <c r="H103" s="119"/>
      <c r="I103" s="1099"/>
    </row>
    <row r="104" spans="1:9" ht="12.75">
      <c r="A104" s="204"/>
      <c r="B104" s="512" t="s">
        <v>843</v>
      </c>
      <c r="C104" s="90"/>
      <c r="D104" s="119"/>
      <c r="E104" s="119"/>
      <c r="F104" s="119"/>
      <c r="G104" s="1432"/>
      <c r="H104" s="119"/>
      <c r="I104" s="1099"/>
    </row>
    <row r="105" spans="1:9" ht="12.75">
      <c r="A105" s="204"/>
      <c r="B105" s="37" t="s">
        <v>844</v>
      </c>
      <c r="C105" s="90"/>
      <c r="D105" s="119" t="s">
        <v>881</v>
      </c>
      <c r="E105" s="119" t="s">
        <v>881</v>
      </c>
      <c r="F105" s="119"/>
      <c r="G105" s="1432"/>
      <c r="H105" s="119"/>
      <c r="I105" s="1099"/>
    </row>
    <row r="106" spans="1:9" ht="12.75">
      <c r="A106" s="204"/>
      <c r="B106" s="500" t="s">
        <v>845</v>
      </c>
      <c r="C106" s="90"/>
      <c r="D106" s="119" t="s">
        <v>398</v>
      </c>
      <c r="E106" s="119" t="s">
        <v>398</v>
      </c>
      <c r="F106" s="119"/>
      <c r="G106" s="1432"/>
      <c r="H106" s="119"/>
      <c r="I106" s="1099"/>
    </row>
    <row r="107" spans="1:9" ht="12.75">
      <c r="A107" s="204"/>
      <c r="B107" s="500" t="s">
        <v>846</v>
      </c>
      <c r="C107" s="90"/>
      <c r="D107" s="119" t="s">
        <v>691</v>
      </c>
      <c r="E107" s="119" t="s">
        <v>381</v>
      </c>
      <c r="F107" s="119"/>
      <c r="G107" s="1432"/>
      <c r="H107" s="119"/>
      <c r="I107" s="1099"/>
    </row>
    <row r="108" spans="1:9" ht="12.75">
      <c r="A108" s="204"/>
      <c r="B108" s="500" t="s">
        <v>847</v>
      </c>
      <c r="C108" s="90"/>
      <c r="D108" s="119" t="s">
        <v>883</v>
      </c>
      <c r="E108" s="119" t="s">
        <v>883</v>
      </c>
      <c r="F108" s="119"/>
      <c r="G108" s="1432"/>
      <c r="H108" s="119"/>
      <c r="I108" s="1099"/>
    </row>
    <row r="109" spans="1:9" ht="13.5" thickBot="1">
      <c r="A109" s="1119"/>
      <c r="B109" s="1120" t="s">
        <v>848</v>
      </c>
      <c r="C109" s="920"/>
      <c r="D109" s="1121" t="s">
        <v>692</v>
      </c>
      <c r="E109" s="1121" t="s">
        <v>692</v>
      </c>
      <c r="F109" s="1121"/>
      <c r="G109" s="1439"/>
      <c r="H109" s="1121"/>
      <c r="I109" s="1122"/>
    </row>
    <row r="110" spans="1:3" ht="15.75" customHeight="1" hidden="1">
      <c r="A110" s="499" t="s">
        <v>863</v>
      </c>
      <c r="B110" s="37"/>
      <c r="C110" s="37"/>
    </row>
    <row r="111" spans="1:3" ht="15.75" customHeight="1" thickTop="1">
      <c r="A111" s="1123" t="s">
        <v>1156</v>
      </c>
      <c r="B111" s="37"/>
      <c r="C111" s="37"/>
    </row>
    <row r="112" spans="1:7" ht="30" customHeight="1">
      <c r="A112" s="1569" t="s">
        <v>1157</v>
      </c>
      <c r="B112" s="1569"/>
      <c r="C112" s="1569"/>
      <c r="D112" s="1569"/>
      <c r="E112" s="1569"/>
      <c r="F112" s="1569"/>
      <c r="G112" s="1569"/>
    </row>
    <row r="113" spans="1:7" ht="12.75">
      <c r="A113" s="1562" t="s">
        <v>1158</v>
      </c>
      <c r="B113" s="1562"/>
      <c r="C113" s="1562"/>
      <c r="D113" s="1562"/>
      <c r="E113" s="1562"/>
      <c r="F113" s="1562"/>
      <c r="G113" s="1562"/>
    </row>
    <row r="114" spans="1:3" ht="12.75">
      <c r="A114" s="1561"/>
      <c r="B114" s="1562"/>
      <c r="C114" s="1562"/>
    </row>
    <row r="115" spans="1:3" ht="12.75">
      <c r="A115" s="512"/>
      <c r="B115" s="37"/>
      <c r="C115" s="37"/>
    </row>
    <row r="116" spans="1:3" ht="12.75">
      <c r="A116" s="512"/>
      <c r="B116" s="37"/>
      <c r="C116" s="37"/>
    </row>
    <row r="117" spans="1:3" ht="12.75">
      <c r="A117" s="37"/>
      <c r="B117" s="37"/>
      <c r="C117" s="37"/>
    </row>
    <row r="118" spans="1:3" ht="12.75">
      <c r="A118" s="37"/>
      <c r="B118" s="500"/>
      <c r="C118" s="37"/>
    </row>
    <row r="119" spans="1:3" ht="12.75">
      <c r="A119" s="37"/>
      <c r="B119" s="37"/>
      <c r="C119" s="37"/>
    </row>
    <row r="120" spans="1:3" ht="12.75">
      <c r="A120" s="37"/>
      <c r="B120" s="37"/>
      <c r="C120" s="37"/>
    </row>
    <row r="121" spans="1:3" ht="12.75">
      <c r="A121" s="37"/>
      <c r="B121" s="37"/>
      <c r="C121" s="37"/>
    </row>
    <row r="122" spans="1:3" ht="12.75">
      <c r="A122" s="37"/>
      <c r="B122" s="37"/>
      <c r="C122" s="37"/>
    </row>
    <row r="123" spans="1:3" ht="12.75">
      <c r="A123" s="37"/>
      <c r="B123" s="37"/>
      <c r="C123" s="37"/>
    </row>
    <row r="124" spans="1:3" ht="12.75">
      <c r="A124" s="37"/>
      <c r="B124" s="37"/>
      <c r="C124" s="37"/>
    </row>
    <row r="125" spans="1:3" ht="12.75">
      <c r="A125" s="512"/>
      <c r="B125" s="37"/>
      <c r="C125" s="37"/>
    </row>
    <row r="126" spans="1:3" ht="12.75">
      <c r="A126" s="512"/>
      <c r="B126" s="500"/>
      <c r="C126" s="37"/>
    </row>
    <row r="127" spans="1:3" ht="12.75">
      <c r="A127" s="37"/>
      <c r="B127" s="500"/>
      <c r="C127" s="37"/>
    </row>
    <row r="128" spans="1:3" ht="12.75">
      <c r="A128" s="37"/>
      <c r="B128" s="500"/>
      <c r="C128" s="37"/>
    </row>
    <row r="129" spans="1:3" ht="12.75">
      <c r="A129" s="37"/>
      <c r="B129" s="500"/>
      <c r="C129" s="37"/>
    </row>
    <row r="130" spans="1:3" ht="12.75">
      <c r="A130" s="37"/>
      <c r="B130" s="37"/>
      <c r="C130" s="37"/>
    </row>
    <row r="131" spans="1:3" ht="12.75">
      <c r="A131" s="37"/>
      <c r="B131" s="37"/>
      <c r="C131" s="37"/>
    </row>
    <row r="132" spans="1:3" ht="12.75">
      <c r="A132" s="58"/>
      <c r="B132" s="519"/>
      <c r="C132" s="520"/>
    </row>
    <row r="133" spans="1:3" ht="12.75">
      <c r="A133" s="512"/>
      <c r="B133" s="37"/>
      <c r="C133" s="37"/>
    </row>
    <row r="134" spans="1:3" ht="12.75">
      <c r="A134" s="37"/>
      <c r="B134" s="512"/>
      <c r="C134" s="37"/>
    </row>
    <row r="135" spans="1:3" ht="12.75">
      <c r="A135" s="37"/>
      <c r="B135" s="37"/>
      <c r="C135" s="37"/>
    </row>
    <row r="136" spans="1:3" ht="12.75">
      <c r="A136" s="37"/>
      <c r="B136" s="37"/>
      <c r="C136" s="37"/>
    </row>
    <row r="137" spans="1:3" ht="12.75">
      <c r="A137" s="37"/>
      <c r="B137" s="37"/>
      <c r="C137" s="37"/>
    </row>
    <row r="138" spans="1:3" ht="12.75">
      <c r="A138" s="37"/>
      <c r="B138" s="37"/>
      <c r="C138" s="37"/>
    </row>
    <row r="139" spans="1:3" ht="12.75">
      <c r="A139" s="37"/>
      <c r="B139" s="37"/>
      <c r="C139" s="37"/>
    </row>
    <row r="140" spans="1:3" ht="12.75">
      <c r="A140" s="37"/>
      <c r="B140" s="37"/>
      <c r="C140" s="37"/>
    </row>
    <row r="141" spans="1:3" ht="12.75">
      <c r="A141" s="37"/>
      <c r="B141" s="37"/>
      <c r="C141" s="37"/>
    </row>
    <row r="142" spans="1:3" ht="12.75">
      <c r="A142" s="37"/>
      <c r="B142" s="512"/>
      <c r="C142" s="37"/>
    </row>
    <row r="143" spans="1:3" ht="12.75">
      <c r="A143" s="37"/>
      <c r="B143" s="37"/>
      <c r="C143" s="37"/>
    </row>
    <row r="144" spans="1:3" ht="12.75">
      <c r="A144" s="37"/>
      <c r="B144" s="500"/>
      <c r="C144" s="37"/>
    </row>
    <row r="145" spans="1:3" ht="12.75">
      <c r="A145" s="37"/>
      <c r="B145" s="500"/>
      <c r="C145" s="37"/>
    </row>
    <row r="146" spans="1:3" ht="12.75">
      <c r="A146" s="37"/>
      <c r="B146" s="500"/>
      <c r="C146" s="37"/>
    </row>
    <row r="147" spans="1:3" ht="12.75">
      <c r="A147" s="37"/>
      <c r="B147" s="500"/>
      <c r="C147" s="37"/>
    </row>
    <row r="148" spans="1:3" ht="12.75">
      <c r="A148" s="521"/>
      <c r="B148" s="521"/>
      <c r="C148" s="58"/>
    </row>
    <row r="149" spans="1:3" ht="12.75">
      <c r="A149" s="500"/>
      <c r="B149" s="1024"/>
      <c r="C149" s="1024"/>
    </row>
    <row r="150" ht="12.75">
      <c r="A150" s="660"/>
    </row>
  </sheetData>
  <sheetProtection/>
  <mergeCells count="15">
    <mergeCell ref="A9:C9"/>
    <mergeCell ref="A1:C1"/>
    <mergeCell ref="A2:C2"/>
    <mergeCell ref="A3:C3"/>
    <mergeCell ref="A5:C5"/>
    <mergeCell ref="A6:C6"/>
    <mergeCell ref="A8:C8"/>
    <mergeCell ref="A66:I66"/>
    <mergeCell ref="A114:C114"/>
    <mergeCell ref="A69:C69"/>
    <mergeCell ref="A70:C70"/>
    <mergeCell ref="A112:G112"/>
    <mergeCell ref="A113:G113"/>
    <mergeCell ref="A67:I67"/>
    <mergeCell ref="A68:I68"/>
  </mergeCells>
  <printOptions horizontalCentered="1" vertic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5" width="10.140625" style="9" customWidth="1"/>
    <col min="16" max="16" width="10.57421875" style="9" customWidth="1"/>
    <col min="17" max="16384" width="9.140625" style="9" customWidth="1"/>
  </cols>
  <sheetData>
    <row r="1" spans="1:16" ht="12.75">
      <c r="A1" s="1581" t="s">
        <v>563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</row>
    <row r="2" spans="1:16" ht="15.75">
      <c r="A2" s="1582" t="s">
        <v>1159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</row>
    <row r="3" spans="1:4" ht="12.75" hidden="1">
      <c r="A3" s="1583" t="s">
        <v>1128</v>
      </c>
      <c r="B3" s="1583"/>
      <c r="C3" s="1583"/>
      <c r="D3" s="1583"/>
    </row>
    <row r="4" s="41" customFormat="1" ht="16.5" customHeight="1" thickBot="1">
      <c r="P4" s="1244" t="s">
        <v>1160</v>
      </c>
    </row>
    <row r="5" spans="1:16" s="41" customFormat="1" ht="16.5" customHeight="1" thickTop="1">
      <c r="A5" s="1584" t="s">
        <v>645</v>
      </c>
      <c r="B5" s="1587" t="s">
        <v>821</v>
      </c>
      <c r="C5" s="1588"/>
      <c r="D5" s="1589"/>
      <c r="E5" s="1587" t="s">
        <v>374</v>
      </c>
      <c r="F5" s="1588"/>
      <c r="G5" s="1588"/>
      <c r="H5" s="1588"/>
      <c r="I5" s="1588"/>
      <c r="J5" s="1589"/>
      <c r="K5" s="1588" t="s">
        <v>213</v>
      </c>
      <c r="L5" s="1588"/>
      <c r="M5" s="1588"/>
      <c r="N5" s="1588"/>
      <c r="O5" s="1588"/>
      <c r="P5" s="1590"/>
    </row>
    <row r="6" spans="1:16" s="41" customFormat="1" ht="26.25" customHeight="1">
      <c r="A6" s="1585"/>
      <c r="B6" s="1124"/>
      <c r="C6" s="1125"/>
      <c r="D6" s="1126"/>
      <c r="E6" s="1577" t="s">
        <v>822</v>
      </c>
      <c r="F6" s="1578"/>
      <c r="G6" s="1577" t="s">
        <v>823</v>
      </c>
      <c r="H6" s="1578"/>
      <c r="I6" s="1579" t="s">
        <v>824</v>
      </c>
      <c r="J6" s="1591"/>
      <c r="K6" s="1577" t="s">
        <v>822</v>
      </c>
      <c r="L6" s="1578"/>
      <c r="M6" s="1577" t="s">
        <v>823</v>
      </c>
      <c r="N6" s="1578"/>
      <c r="O6" s="1579" t="s">
        <v>824</v>
      </c>
      <c r="P6" s="1580"/>
    </row>
    <row r="7" spans="1:16" s="41" customFormat="1" ht="16.5" customHeight="1">
      <c r="A7" s="1586"/>
      <c r="B7" s="1127" t="s">
        <v>822</v>
      </c>
      <c r="C7" s="1128" t="s">
        <v>823</v>
      </c>
      <c r="D7" s="1129" t="s">
        <v>824</v>
      </c>
      <c r="E7" s="1130" t="s">
        <v>1161</v>
      </c>
      <c r="F7" s="1130" t="s">
        <v>1162</v>
      </c>
      <c r="G7" s="1130" t="s">
        <v>1161</v>
      </c>
      <c r="H7" s="1130" t="s">
        <v>1162</v>
      </c>
      <c r="I7" s="1130" t="s">
        <v>1161</v>
      </c>
      <c r="J7" s="1130" t="s">
        <v>1162</v>
      </c>
      <c r="K7" s="1130" t="s">
        <v>1161</v>
      </c>
      <c r="L7" s="1130" t="s">
        <v>1162</v>
      </c>
      <c r="M7" s="1130" t="s">
        <v>1161</v>
      </c>
      <c r="N7" s="1130" t="s">
        <v>1162</v>
      </c>
      <c r="O7" s="1130" t="s">
        <v>1161</v>
      </c>
      <c r="P7" s="1131" t="s">
        <v>1162</v>
      </c>
    </row>
    <row r="8" spans="1:16" s="41" customFormat="1" ht="16.5" customHeight="1">
      <c r="A8" s="167" t="s">
        <v>806</v>
      </c>
      <c r="B8" s="212">
        <v>735.39</v>
      </c>
      <c r="C8" s="228">
        <v>0</v>
      </c>
      <c r="D8" s="210">
        <v>735.39</v>
      </c>
      <c r="E8" s="245">
        <v>256.63</v>
      </c>
      <c r="F8" s="212">
        <v>18375.275</v>
      </c>
      <c r="G8" s="1132">
        <v>0</v>
      </c>
      <c r="H8" s="210">
        <v>0</v>
      </c>
      <c r="I8" s="245">
        <v>256.63</v>
      </c>
      <c r="J8" s="245">
        <v>18375.275</v>
      </c>
      <c r="K8" s="228">
        <v>153</v>
      </c>
      <c r="L8" s="245">
        <v>13561.61</v>
      </c>
      <c r="M8" s="1133">
        <v>11.3</v>
      </c>
      <c r="N8" s="1133">
        <v>1007.5</v>
      </c>
      <c r="O8" s="1133">
        <v>141.7</v>
      </c>
      <c r="P8" s="211">
        <v>12554.11</v>
      </c>
    </row>
    <row r="9" spans="1:16" s="41" customFormat="1" ht="16.5" customHeight="1">
      <c r="A9" s="167" t="s">
        <v>807</v>
      </c>
      <c r="B9" s="212">
        <v>1337.1</v>
      </c>
      <c r="C9" s="228">
        <v>0</v>
      </c>
      <c r="D9" s="210">
        <v>1337.1</v>
      </c>
      <c r="E9" s="245">
        <v>288.21</v>
      </c>
      <c r="F9" s="212">
        <v>21283.07</v>
      </c>
      <c r="G9" s="1132">
        <v>0</v>
      </c>
      <c r="H9" s="210">
        <v>0</v>
      </c>
      <c r="I9" s="245">
        <v>288.21</v>
      </c>
      <c r="J9" s="245">
        <v>21283.07</v>
      </c>
      <c r="K9" s="228">
        <v>168.3</v>
      </c>
      <c r="L9" s="245">
        <v>14957.54</v>
      </c>
      <c r="M9" s="245">
        <v>0</v>
      </c>
      <c r="N9" s="245">
        <v>0</v>
      </c>
      <c r="O9" s="210">
        <v>168.3</v>
      </c>
      <c r="P9" s="246">
        <v>14957.54</v>
      </c>
    </row>
    <row r="10" spans="1:16" s="41" customFormat="1" ht="16.5" customHeight="1">
      <c r="A10" s="167" t="s">
        <v>808</v>
      </c>
      <c r="B10" s="212">
        <v>3529.54</v>
      </c>
      <c r="C10" s="228">
        <v>0</v>
      </c>
      <c r="D10" s="210">
        <v>3529.54</v>
      </c>
      <c r="E10" s="245">
        <v>371.05</v>
      </c>
      <c r="F10" s="212">
        <v>28964.093</v>
      </c>
      <c r="G10" s="1132">
        <v>0</v>
      </c>
      <c r="H10" s="210">
        <v>0</v>
      </c>
      <c r="I10" s="245">
        <v>371.05</v>
      </c>
      <c r="J10" s="245">
        <v>28964.093</v>
      </c>
      <c r="K10" s="228">
        <v>228.975</v>
      </c>
      <c r="L10" s="245">
        <v>19347.08625</v>
      </c>
      <c r="M10" s="245">
        <v>0</v>
      </c>
      <c r="N10" s="245">
        <v>0</v>
      </c>
      <c r="O10" s="210">
        <v>228.975</v>
      </c>
      <c r="P10" s="246">
        <v>19347.08625</v>
      </c>
    </row>
    <row r="11" spans="1:16" s="41" customFormat="1" ht="16.5" customHeight="1">
      <c r="A11" s="167" t="s">
        <v>809</v>
      </c>
      <c r="B11" s="212">
        <v>2685.96</v>
      </c>
      <c r="C11" s="228">
        <v>0</v>
      </c>
      <c r="D11" s="210">
        <v>2685.96</v>
      </c>
      <c r="E11" s="245">
        <v>250.85</v>
      </c>
      <c r="F11" s="212">
        <v>19856.764</v>
      </c>
      <c r="G11" s="1132">
        <v>0</v>
      </c>
      <c r="H11" s="210">
        <v>0</v>
      </c>
      <c r="I11" s="245">
        <v>250.85</v>
      </c>
      <c r="J11" s="245">
        <v>19856.764</v>
      </c>
      <c r="K11" s="228"/>
      <c r="L11" s="245"/>
      <c r="M11" s="245"/>
      <c r="N11" s="245"/>
      <c r="O11" s="210"/>
      <c r="P11" s="1134"/>
    </row>
    <row r="12" spans="1:16" s="41" customFormat="1" ht="16.5" customHeight="1">
      <c r="A12" s="167" t="s">
        <v>810</v>
      </c>
      <c r="B12" s="212">
        <v>2257.5</v>
      </c>
      <c r="C12" s="228">
        <v>496.34</v>
      </c>
      <c r="D12" s="210">
        <v>1761.16</v>
      </c>
      <c r="E12" s="245">
        <v>231.71</v>
      </c>
      <c r="F12" s="212">
        <v>19211.93</v>
      </c>
      <c r="G12" s="1132">
        <v>0</v>
      </c>
      <c r="H12" s="210">
        <v>0</v>
      </c>
      <c r="I12" s="245">
        <v>231.71</v>
      </c>
      <c r="J12" s="245">
        <v>19211.93</v>
      </c>
      <c r="K12" s="228"/>
      <c r="L12" s="245"/>
      <c r="M12" s="245"/>
      <c r="N12" s="245"/>
      <c r="O12" s="210"/>
      <c r="P12" s="1134"/>
    </row>
    <row r="13" spans="1:16" s="41" customFormat="1" ht="16.5" customHeight="1">
      <c r="A13" s="167" t="s">
        <v>811</v>
      </c>
      <c r="B13" s="212">
        <v>2901.58</v>
      </c>
      <c r="C13" s="228">
        <v>0</v>
      </c>
      <c r="D13" s="210">
        <v>2901.58</v>
      </c>
      <c r="E13" s="245">
        <v>222.43</v>
      </c>
      <c r="F13" s="212">
        <v>18781.57</v>
      </c>
      <c r="G13" s="1132">
        <v>0</v>
      </c>
      <c r="H13" s="210">
        <v>0</v>
      </c>
      <c r="I13" s="245">
        <v>222.43</v>
      </c>
      <c r="J13" s="245">
        <v>18781.57</v>
      </c>
      <c r="K13" s="228"/>
      <c r="L13" s="245"/>
      <c r="M13" s="245"/>
      <c r="N13" s="245"/>
      <c r="O13" s="210"/>
      <c r="P13" s="1134"/>
    </row>
    <row r="14" spans="1:16" s="41" customFormat="1" ht="16.5" customHeight="1">
      <c r="A14" s="167" t="s">
        <v>812</v>
      </c>
      <c r="B14" s="212">
        <v>1893.9</v>
      </c>
      <c r="C14" s="228">
        <v>0</v>
      </c>
      <c r="D14" s="210">
        <v>1893.9</v>
      </c>
      <c r="E14" s="1135">
        <v>185.58</v>
      </c>
      <c r="F14" s="212">
        <v>14785.68</v>
      </c>
      <c r="G14" s="1132">
        <v>0</v>
      </c>
      <c r="H14" s="210">
        <v>0</v>
      </c>
      <c r="I14" s="245">
        <v>185.58</v>
      </c>
      <c r="J14" s="245">
        <v>14785.68</v>
      </c>
      <c r="K14" s="228"/>
      <c r="L14" s="245"/>
      <c r="M14" s="245"/>
      <c r="N14" s="245"/>
      <c r="O14" s="210"/>
      <c r="P14" s="1134"/>
    </row>
    <row r="15" spans="1:16" s="41" customFormat="1" ht="16.5" customHeight="1">
      <c r="A15" s="167" t="s">
        <v>813</v>
      </c>
      <c r="B15" s="212">
        <v>1962.72</v>
      </c>
      <c r="C15" s="228">
        <v>0</v>
      </c>
      <c r="D15" s="210">
        <v>1962.72</v>
      </c>
      <c r="E15" s="1135">
        <v>244.4</v>
      </c>
      <c r="F15" s="212">
        <v>19341.27</v>
      </c>
      <c r="G15" s="1132">
        <v>0</v>
      </c>
      <c r="H15" s="210">
        <v>0</v>
      </c>
      <c r="I15" s="245">
        <v>244.4</v>
      </c>
      <c r="J15" s="245">
        <v>19341.27</v>
      </c>
      <c r="K15" s="228"/>
      <c r="L15" s="245"/>
      <c r="M15" s="245"/>
      <c r="N15" s="245"/>
      <c r="O15" s="210"/>
      <c r="P15" s="1134"/>
    </row>
    <row r="16" spans="1:16" s="41" customFormat="1" ht="16.5" customHeight="1">
      <c r="A16" s="167" t="s">
        <v>814</v>
      </c>
      <c r="B16" s="212">
        <v>2955.37</v>
      </c>
      <c r="C16" s="228">
        <v>0</v>
      </c>
      <c r="D16" s="210">
        <v>2955.37</v>
      </c>
      <c r="E16" s="1136">
        <v>258.65</v>
      </c>
      <c r="F16" s="1137">
        <v>21063.93</v>
      </c>
      <c r="G16" s="1132">
        <v>0</v>
      </c>
      <c r="H16" s="210">
        <v>0</v>
      </c>
      <c r="I16" s="245">
        <v>258.65</v>
      </c>
      <c r="J16" s="245">
        <v>21063.93</v>
      </c>
      <c r="K16" s="1138"/>
      <c r="L16" s="245"/>
      <c r="M16" s="245"/>
      <c r="N16" s="245"/>
      <c r="O16" s="210"/>
      <c r="P16" s="1134"/>
    </row>
    <row r="17" spans="1:16" s="41" customFormat="1" ht="16.5" customHeight="1">
      <c r="A17" s="167" t="s">
        <v>514</v>
      </c>
      <c r="B17" s="212">
        <v>1971.17</v>
      </c>
      <c r="C17" s="228">
        <v>408.86</v>
      </c>
      <c r="D17" s="210">
        <v>1562.31</v>
      </c>
      <c r="E17" s="1136">
        <v>264.95</v>
      </c>
      <c r="F17" s="1137">
        <v>22301.3</v>
      </c>
      <c r="G17" s="1132">
        <v>0</v>
      </c>
      <c r="H17" s="210">
        <v>0</v>
      </c>
      <c r="I17" s="245">
        <v>264.95</v>
      </c>
      <c r="J17" s="245">
        <v>22301.3</v>
      </c>
      <c r="K17" s="1138"/>
      <c r="L17" s="1136"/>
      <c r="M17" s="1136"/>
      <c r="N17" s="1136"/>
      <c r="O17" s="1139"/>
      <c r="P17" s="1134"/>
    </row>
    <row r="18" spans="1:16" s="41" customFormat="1" ht="16.5" customHeight="1">
      <c r="A18" s="167" t="s">
        <v>515</v>
      </c>
      <c r="B18" s="212">
        <v>4584.48</v>
      </c>
      <c r="C18" s="228">
        <v>0</v>
      </c>
      <c r="D18" s="210">
        <v>4584.48</v>
      </c>
      <c r="E18" s="245">
        <v>345.44</v>
      </c>
      <c r="F18" s="212">
        <v>30485.22</v>
      </c>
      <c r="G18" s="1132">
        <v>0</v>
      </c>
      <c r="H18" s="210">
        <v>0</v>
      </c>
      <c r="I18" s="245">
        <v>345.44</v>
      </c>
      <c r="J18" s="245">
        <v>30485.22</v>
      </c>
      <c r="K18" s="228"/>
      <c r="L18" s="245"/>
      <c r="M18" s="245"/>
      <c r="N18" s="245"/>
      <c r="O18" s="210"/>
      <c r="P18" s="1134"/>
    </row>
    <row r="19" spans="1:16" s="41" customFormat="1" ht="16.5" customHeight="1">
      <c r="A19" s="179" t="s">
        <v>516</v>
      </c>
      <c r="B19" s="215">
        <v>3337.29</v>
      </c>
      <c r="C19" s="229">
        <v>1132.25</v>
      </c>
      <c r="D19" s="210">
        <v>2205.04</v>
      </c>
      <c r="E19" s="247">
        <v>266.28</v>
      </c>
      <c r="F19" s="1140">
        <v>23827.34</v>
      </c>
      <c r="G19" s="1141">
        <v>0</v>
      </c>
      <c r="H19" s="210">
        <v>0</v>
      </c>
      <c r="I19" s="247">
        <v>266.28</v>
      </c>
      <c r="J19" s="247">
        <v>23827.34</v>
      </c>
      <c r="K19" s="1142"/>
      <c r="L19" s="247"/>
      <c r="M19" s="245"/>
      <c r="N19" s="245"/>
      <c r="O19" s="210"/>
      <c r="P19" s="1134"/>
    </row>
    <row r="20" spans="1:16" s="41" customFormat="1" ht="16.5" customHeight="1" thickBot="1">
      <c r="A20" s="230" t="s">
        <v>519</v>
      </c>
      <c r="B20" s="216">
        <v>30152</v>
      </c>
      <c r="C20" s="231">
        <v>2037.45</v>
      </c>
      <c r="D20" s="217">
        <v>28114.55</v>
      </c>
      <c r="E20" s="249">
        <v>3186.1799999999994</v>
      </c>
      <c r="F20" s="249">
        <v>258277.44199999995</v>
      </c>
      <c r="G20" s="217">
        <v>0</v>
      </c>
      <c r="H20" s="217">
        <v>0</v>
      </c>
      <c r="I20" s="1443">
        <v>3186.1799999999994</v>
      </c>
      <c r="J20" s="1443">
        <v>258277.44199999995</v>
      </c>
      <c r="K20" s="217">
        <v>550.275</v>
      </c>
      <c r="L20" s="249">
        <v>47866.23625</v>
      </c>
      <c r="M20" s="249">
        <v>11.3</v>
      </c>
      <c r="N20" s="249">
        <v>1007.5</v>
      </c>
      <c r="O20" s="249">
        <v>538.975</v>
      </c>
      <c r="P20" s="218">
        <v>46858.73625</v>
      </c>
    </row>
    <row r="21" s="41" customFormat="1" ht="16.5" customHeight="1" thickTop="1"/>
    <row r="22" s="41" customFormat="1" ht="16.5" customHeight="1"/>
    <row r="23" s="41" customFormat="1" ht="16.5" customHeight="1"/>
    <row r="24" s="41" customFormat="1" ht="16.5" customHeight="1"/>
    <row r="25" s="41" customFormat="1" ht="16.5" customHeight="1"/>
    <row r="26" s="41" customFormat="1" ht="16.5" customHeight="1"/>
    <row r="27" spans="1:17" ht="12.75">
      <c r="A27" s="41"/>
      <c r="Q27" s="41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1002" customWidth="1"/>
    <col min="2" max="2" width="10.00390625" style="1002" customWidth="1"/>
    <col min="3" max="3" width="15.421875" style="1002" customWidth="1"/>
    <col min="4" max="4" width="14.28125" style="1002" customWidth="1"/>
    <col min="5" max="5" width="16.8515625" style="1002" customWidth="1"/>
    <col min="6" max="6" width="11.7109375" style="1002" customWidth="1"/>
    <col min="7" max="7" width="13.00390625" style="1002" customWidth="1"/>
    <col min="8" max="8" width="12.7109375" style="1002" customWidth="1"/>
    <col min="9" max="16384" width="9.140625" style="1002" customWidth="1"/>
  </cols>
  <sheetData>
    <row r="1" spans="2:8" ht="12.75">
      <c r="B1" s="1476" t="s">
        <v>564</v>
      </c>
      <c r="C1" s="1476"/>
      <c r="D1" s="1476"/>
      <c r="E1" s="1476"/>
      <c r="F1" s="1476"/>
      <c r="G1" s="1476"/>
      <c r="H1" s="1476"/>
    </row>
    <row r="2" spans="2:8" ht="15.75">
      <c r="B2" s="1520" t="s">
        <v>1163</v>
      </c>
      <c r="C2" s="1520"/>
      <c r="D2" s="1520"/>
      <c r="E2" s="1520"/>
      <c r="F2" s="1520"/>
      <c r="G2" s="1520"/>
      <c r="H2" s="1520"/>
    </row>
    <row r="3" spans="2:8" ht="17.25" customHeight="1" thickBot="1">
      <c r="B3" s="1143"/>
      <c r="D3" s="20"/>
      <c r="H3" s="1244" t="s">
        <v>116</v>
      </c>
    </row>
    <row r="4" spans="2:8" s="1025" customFormat="1" ht="13.5" customHeight="1" thickTop="1">
      <c r="B4" s="1592" t="s">
        <v>645</v>
      </c>
      <c r="C4" s="1594" t="s">
        <v>680</v>
      </c>
      <c r="D4" s="1595"/>
      <c r="E4" s="1594" t="s">
        <v>374</v>
      </c>
      <c r="F4" s="1596"/>
      <c r="G4" s="1597" t="s">
        <v>213</v>
      </c>
      <c r="H4" s="1598"/>
    </row>
    <row r="5" spans="2:8" s="1025" customFormat="1" ht="13.5" customHeight="1">
      <c r="B5" s="1593"/>
      <c r="C5" s="1144" t="s">
        <v>825</v>
      </c>
      <c r="D5" s="233" t="s">
        <v>826</v>
      </c>
      <c r="E5" s="1144" t="s">
        <v>825</v>
      </c>
      <c r="F5" s="232" t="s">
        <v>826</v>
      </c>
      <c r="G5" s="1145" t="s">
        <v>825</v>
      </c>
      <c r="H5" s="234" t="s">
        <v>826</v>
      </c>
    </row>
    <row r="6" spans="2:8" ht="15.75" customHeight="1">
      <c r="B6" s="167" t="s">
        <v>806</v>
      </c>
      <c r="C6" s="1146">
        <v>7447.35</v>
      </c>
      <c r="D6" s="1147">
        <v>160</v>
      </c>
      <c r="E6" s="1146">
        <v>11624.7</v>
      </c>
      <c r="F6" s="235">
        <v>260</v>
      </c>
      <c r="G6" s="1148">
        <v>13318.9</v>
      </c>
      <c r="H6" s="236">
        <v>240</v>
      </c>
    </row>
    <row r="7" spans="2:8" ht="15.75" customHeight="1">
      <c r="B7" s="167" t="s">
        <v>807</v>
      </c>
      <c r="C7" s="1146">
        <v>9334.23</v>
      </c>
      <c r="D7" s="1147">
        <v>200</v>
      </c>
      <c r="E7" s="1146">
        <v>11059.95</v>
      </c>
      <c r="F7" s="235">
        <v>240</v>
      </c>
      <c r="G7" s="1148">
        <v>8330.9</v>
      </c>
      <c r="H7" s="236">
        <v>150</v>
      </c>
    </row>
    <row r="8" spans="2:8" ht="15.75" customHeight="1">
      <c r="B8" s="167" t="s">
        <v>808</v>
      </c>
      <c r="C8" s="1149">
        <v>9010.18</v>
      </c>
      <c r="D8" s="1150">
        <v>200</v>
      </c>
      <c r="E8" s="1149">
        <v>9697.6</v>
      </c>
      <c r="F8" s="237">
        <v>200</v>
      </c>
      <c r="G8" s="1151">
        <v>16467.44</v>
      </c>
      <c r="H8" s="239">
        <v>310</v>
      </c>
    </row>
    <row r="9" spans="2:8" ht="15.75" customHeight="1">
      <c r="B9" s="167" t="s">
        <v>809</v>
      </c>
      <c r="C9" s="1149">
        <v>6212.85</v>
      </c>
      <c r="D9" s="1150">
        <v>140</v>
      </c>
      <c r="E9" s="1149">
        <v>15859.19</v>
      </c>
      <c r="F9" s="237">
        <v>320</v>
      </c>
      <c r="G9" s="1151"/>
      <c r="H9" s="239"/>
    </row>
    <row r="10" spans="2:9" ht="15.75" customHeight="1">
      <c r="B10" s="167" t="s">
        <v>810</v>
      </c>
      <c r="C10" s="1149">
        <v>14525.89</v>
      </c>
      <c r="D10" s="1150">
        <v>320</v>
      </c>
      <c r="E10" s="1149">
        <v>14515.67</v>
      </c>
      <c r="F10" s="237">
        <v>280</v>
      </c>
      <c r="G10" s="1151"/>
      <c r="H10" s="239"/>
      <c r="I10" s="1152"/>
    </row>
    <row r="11" spans="2:8" ht="15.75" customHeight="1">
      <c r="B11" s="167" t="s">
        <v>811</v>
      </c>
      <c r="C11" s="1149">
        <v>9025.57</v>
      </c>
      <c r="D11" s="1150">
        <v>200</v>
      </c>
      <c r="E11" s="1149">
        <v>6380.3</v>
      </c>
      <c r="F11" s="237">
        <v>120</v>
      </c>
      <c r="G11" s="1151"/>
      <c r="H11" s="239"/>
    </row>
    <row r="12" spans="2:8" ht="15.75" customHeight="1">
      <c r="B12" s="167" t="s">
        <v>812</v>
      </c>
      <c r="C12" s="1149">
        <v>10019.93</v>
      </c>
      <c r="D12" s="1150">
        <v>220</v>
      </c>
      <c r="E12" s="1149">
        <v>9969.6</v>
      </c>
      <c r="F12" s="237">
        <v>200</v>
      </c>
      <c r="G12" s="1151"/>
      <c r="H12" s="239"/>
    </row>
    <row r="13" spans="2:8" ht="15.75" customHeight="1">
      <c r="B13" s="167" t="s">
        <v>813</v>
      </c>
      <c r="C13" s="1149">
        <v>8154.46</v>
      </c>
      <c r="D13" s="1150">
        <v>200</v>
      </c>
      <c r="E13" s="1149">
        <v>8907.2</v>
      </c>
      <c r="F13" s="237">
        <v>180</v>
      </c>
      <c r="G13" s="1151"/>
      <c r="H13" s="239"/>
    </row>
    <row r="14" spans="2:8" ht="15.75" customHeight="1">
      <c r="B14" s="167" t="s">
        <v>814</v>
      </c>
      <c r="C14" s="1149">
        <v>12543.85</v>
      </c>
      <c r="D14" s="1150">
        <v>260</v>
      </c>
      <c r="E14" s="238">
        <v>17195.63</v>
      </c>
      <c r="F14" s="765">
        <v>340</v>
      </c>
      <c r="G14" s="1149"/>
      <c r="H14" s="239"/>
    </row>
    <row r="15" spans="2:8" ht="15.75" customHeight="1">
      <c r="B15" s="167" t="s">
        <v>514</v>
      </c>
      <c r="C15" s="1153">
        <v>12447.1</v>
      </c>
      <c r="D15" s="1150">
        <v>280</v>
      </c>
      <c r="E15" s="240">
        <v>9503.25</v>
      </c>
      <c r="F15" s="765">
        <v>180</v>
      </c>
      <c r="G15" s="1153"/>
      <c r="H15" s="239"/>
    </row>
    <row r="16" spans="2:8" ht="15.75" customHeight="1">
      <c r="B16" s="167" t="s">
        <v>515</v>
      </c>
      <c r="C16" s="1153">
        <v>12594</v>
      </c>
      <c r="D16" s="1150">
        <v>280</v>
      </c>
      <c r="E16" s="1153">
        <v>9980.05</v>
      </c>
      <c r="F16" s="237">
        <v>180</v>
      </c>
      <c r="G16" s="1154"/>
      <c r="H16" s="239"/>
    </row>
    <row r="17" spans="2:8" ht="15.75" customHeight="1">
      <c r="B17" s="179" t="s">
        <v>516</v>
      </c>
      <c r="C17" s="1155">
        <v>12529.6</v>
      </c>
      <c r="D17" s="1156">
        <v>280</v>
      </c>
      <c r="E17" s="1155">
        <v>9025.3</v>
      </c>
      <c r="F17" s="241">
        <v>160</v>
      </c>
      <c r="G17" s="1157"/>
      <c r="H17" s="242"/>
    </row>
    <row r="18" spans="2:8" s="1158" customFormat="1" ht="15.75" customHeight="1" thickBot="1">
      <c r="B18" s="170" t="s">
        <v>519</v>
      </c>
      <c r="C18" s="1159">
        <v>123845.01000000002</v>
      </c>
      <c r="D18" s="1160">
        <v>2740</v>
      </c>
      <c r="E18" s="1159">
        <v>133718.44</v>
      </c>
      <c r="F18" s="243">
        <v>2660</v>
      </c>
      <c r="G18" s="1161">
        <v>38117.24</v>
      </c>
      <c r="H18" s="244">
        <v>700</v>
      </c>
    </row>
    <row r="19" s="1019" customFormat="1" ht="13.5" thickTop="1">
      <c r="B19" s="501"/>
    </row>
    <row r="20" ht="12.75">
      <c r="B20" s="1019"/>
    </row>
    <row r="32" spans="3:5" ht="12.75">
      <c r="C32" s="1031"/>
      <c r="E32" s="1031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76" t="s">
        <v>401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77" t="s">
        <v>540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</row>
    <row r="3" spans="1:11" ht="13.5" thickBot="1">
      <c r="A3" s="11" t="s">
        <v>334</v>
      </c>
      <c r="B3" s="11"/>
      <c r="C3" s="11"/>
      <c r="D3" s="37"/>
      <c r="E3" s="37"/>
      <c r="F3" s="11"/>
      <c r="G3" s="37"/>
      <c r="H3" s="11"/>
      <c r="I3" s="1478" t="s">
        <v>376</v>
      </c>
      <c r="J3" s="1478"/>
      <c r="K3" s="1478"/>
    </row>
    <row r="4" spans="1:11" ht="16.5" customHeight="1" thickTop="1">
      <c r="A4" s="826"/>
      <c r="B4" s="827">
        <v>2011</v>
      </c>
      <c r="C4" s="828">
        <v>2011</v>
      </c>
      <c r="D4" s="829">
        <v>2012</v>
      </c>
      <c r="E4" s="830">
        <v>2012</v>
      </c>
      <c r="F4" s="1479" t="s">
        <v>1495</v>
      </c>
      <c r="G4" s="1479"/>
      <c r="H4" s="1479"/>
      <c r="I4" s="1479"/>
      <c r="J4" s="1479"/>
      <c r="K4" s="1480"/>
    </row>
    <row r="5" spans="1:11" ht="12.75">
      <c r="A5" s="831" t="s">
        <v>402</v>
      </c>
      <c r="B5" s="832" t="s">
        <v>929</v>
      </c>
      <c r="C5" s="832" t="s">
        <v>1493</v>
      </c>
      <c r="D5" s="833" t="s">
        <v>930</v>
      </c>
      <c r="E5" s="834" t="s">
        <v>1494</v>
      </c>
      <c r="F5" s="1481" t="s">
        <v>374</v>
      </c>
      <c r="G5" s="1481"/>
      <c r="H5" s="1482"/>
      <c r="I5" s="1481" t="s">
        <v>213</v>
      </c>
      <c r="J5" s="1481"/>
      <c r="K5" s="1483"/>
    </row>
    <row r="6" spans="1:11" ht="12.75">
      <c r="A6" s="181" t="s">
        <v>334</v>
      </c>
      <c r="B6" s="836"/>
      <c r="C6" s="837"/>
      <c r="D6" s="838"/>
      <c r="E6" s="839"/>
      <c r="F6" s="840" t="s">
        <v>337</v>
      </c>
      <c r="G6" s="841" t="s">
        <v>334</v>
      </c>
      <c r="H6" s="842" t="s">
        <v>326</v>
      </c>
      <c r="I6" s="843" t="s">
        <v>337</v>
      </c>
      <c r="J6" s="841" t="s">
        <v>334</v>
      </c>
      <c r="K6" s="844" t="s">
        <v>326</v>
      </c>
    </row>
    <row r="7" spans="1:11" ht="16.5" customHeight="1">
      <c r="A7" s="845" t="s">
        <v>403</v>
      </c>
      <c r="B7" s="846">
        <v>216039.1017192778</v>
      </c>
      <c r="C7" s="846">
        <v>263620.00804214115</v>
      </c>
      <c r="D7" s="847">
        <v>374620.15917803784</v>
      </c>
      <c r="E7" s="848">
        <v>366004.0616270925</v>
      </c>
      <c r="F7" s="849">
        <v>33662.24176740836</v>
      </c>
      <c r="G7" s="850" t="s">
        <v>313</v>
      </c>
      <c r="H7" s="851">
        <v>15.581550515401252</v>
      </c>
      <c r="I7" s="847">
        <v>347.2513098246436</v>
      </c>
      <c r="J7" s="852" t="s">
        <v>314</v>
      </c>
      <c r="K7" s="853">
        <v>0.0926942401035105</v>
      </c>
    </row>
    <row r="8" spans="1:11" ht="16.5" customHeight="1">
      <c r="A8" s="854" t="s">
        <v>931</v>
      </c>
      <c r="B8" s="855">
        <v>278883.7603228904</v>
      </c>
      <c r="C8" s="855">
        <v>332308.0377652464</v>
      </c>
      <c r="D8" s="856">
        <v>446824.83423461375</v>
      </c>
      <c r="E8" s="857">
        <v>437161.27901555924</v>
      </c>
      <c r="F8" s="858">
        <v>53424.27744235599</v>
      </c>
      <c r="G8" s="859"/>
      <c r="H8" s="860">
        <v>19.156467691235083</v>
      </c>
      <c r="I8" s="856">
        <v>-9663.555219054513</v>
      </c>
      <c r="J8" s="857"/>
      <c r="K8" s="861">
        <v>-2.1627166797046207</v>
      </c>
    </row>
    <row r="9" spans="1:11" ht="16.5" customHeight="1">
      <c r="A9" s="854" t="s">
        <v>932</v>
      </c>
      <c r="B9" s="855">
        <v>62844.658603612625</v>
      </c>
      <c r="C9" s="855">
        <v>68688.02972310527</v>
      </c>
      <c r="D9" s="855">
        <v>72204.67505657588</v>
      </c>
      <c r="E9" s="860">
        <v>71157.21738846679</v>
      </c>
      <c r="F9" s="858">
        <v>5843.371119492644</v>
      </c>
      <c r="G9" s="859"/>
      <c r="H9" s="860">
        <v>9.29811896401445</v>
      </c>
      <c r="I9" s="856">
        <v>-1047.4576681090984</v>
      </c>
      <c r="J9" s="857"/>
      <c r="K9" s="861">
        <v>-1.45067845993125</v>
      </c>
    </row>
    <row r="10" spans="1:11" ht="16.5" customHeight="1">
      <c r="A10" s="862" t="s">
        <v>933</v>
      </c>
      <c r="B10" s="856">
        <v>52336.42281183262</v>
      </c>
      <c r="C10" s="856">
        <v>57076.59944269527</v>
      </c>
      <c r="D10" s="856">
        <v>60465.59334064589</v>
      </c>
      <c r="E10" s="857">
        <v>59933.76271748678</v>
      </c>
      <c r="F10" s="858">
        <v>4740.176630862647</v>
      </c>
      <c r="G10" s="859"/>
      <c r="H10" s="860">
        <v>9.057127667867569</v>
      </c>
      <c r="I10" s="856">
        <v>-531.8306231591123</v>
      </c>
      <c r="J10" s="857"/>
      <c r="K10" s="861">
        <v>-0.8795590910072284</v>
      </c>
    </row>
    <row r="11" spans="1:11" s="11" customFormat="1" ht="16.5" customHeight="1">
      <c r="A11" s="862" t="s">
        <v>934</v>
      </c>
      <c r="B11" s="855">
        <v>10508.23579178</v>
      </c>
      <c r="C11" s="855">
        <v>11611.430280409999</v>
      </c>
      <c r="D11" s="856">
        <v>11739.081715929997</v>
      </c>
      <c r="E11" s="857">
        <v>11223.45467098</v>
      </c>
      <c r="F11" s="858">
        <v>1103.194488629999</v>
      </c>
      <c r="G11" s="859"/>
      <c r="H11" s="860">
        <v>10.49837965658294</v>
      </c>
      <c r="I11" s="856">
        <v>-515.6270449499971</v>
      </c>
      <c r="J11" s="857"/>
      <c r="K11" s="861">
        <v>-4.392396760048858</v>
      </c>
    </row>
    <row r="12" spans="1:11" ht="16.5" customHeight="1">
      <c r="A12" s="845" t="s">
        <v>404</v>
      </c>
      <c r="B12" s="846">
        <v>706004.197146435</v>
      </c>
      <c r="C12" s="846">
        <v>713235.5019694342</v>
      </c>
      <c r="D12" s="847">
        <v>756349.4193255331</v>
      </c>
      <c r="E12" s="848">
        <v>800729.9037410822</v>
      </c>
      <c r="F12" s="849">
        <v>21149.969378454225</v>
      </c>
      <c r="G12" s="850" t="s">
        <v>313</v>
      </c>
      <c r="H12" s="851">
        <v>2.9957285613795617</v>
      </c>
      <c r="I12" s="847">
        <v>35417.135554779</v>
      </c>
      <c r="J12" s="863" t="s">
        <v>314</v>
      </c>
      <c r="K12" s="853">
        <v>4.68264199718192</v>
      </c>
    </row>
    <row r="13" spans="1:11" ht="16.5" customHeight="1">
      <c r="A13" s="854" t="s">
        <v>935</v>
      </c>
      <c r="B13" s="855">
        <v>912576.2322393316</v>
      </c>
      <c r="C13" s="855">
        <v>920705.9714225415</v>
      </c>
      <c r="D13" s="856">
        <v>994547.427825891</v>
      </c>
      <c r="E13" s="857">
        <v>1023268.7515388855</v>
      </c>
      <c r="F13" s="858">
        <v>8129.739183209953</v>
      </c>
      <c r="G13" s="859"/>
      <c r="H13" s="860">
        <v>0.8908558974038515</v>
      </c>
      <c r="I13" s="864">
        <v>28721.323712994577</v>
      </c>
      <c r="J13" s="865"/>
      <c r="K13" s="866">
        <v>2.887878738551485</v>
      </c>
    </row>
    <row r="14" spans="1:11" ht="16.5" customHeight="1">
      <c r="A14" s="854" t="s">
        <v>936</v>
      </c>
      <c r="B14" s="855">
        <v>163439.36997209</v>
      </c>
      <c r="C14" s="855">
        <v>161111.34292136</v>
      </c>
      <c r="D14" s="856">
        <v>162882.05210624</v>
      </c>
      <c r="E14" s="857">
        <v>142599.29791295002</v>
      </c>
      <c r="F14" s="858">
        <v>-2328.0270507300156</v>
      </c>
      <c r="G14" s="859"/>
      <c r="H14" s="860">
        <v>-1.4243979593947071</v>
      </c>
      <c r="I14" s="856">
        <v>-20282.75419328999</v>
      </c>
      <c r="J14" s="857"/>
      <c r="K14" s="861">
        <v>-12.45241813386569</v>
      </c>
    </row>
    <row r="15" spans="1:11" ht="16.5" customHeight="1">
      <c r="A15" s="862" t="s">
        <v>937</v>
      </c>
      <c r="B15" s="855">
        <v>163439.36997209</v>
      </c>
      <c r="C15" s="855">
        <v>161111.34292136</v>
      </c>
      <c r="D15" s="856">
        <v>165254.84826484</v>
      </c>
      <c r="E15" s="857">
        <v>165286.14403384</v>
      </c>
      <c r="F15" s="858">
        <v>-2328.0270507300156</v>
      </c>
      <c r="G15" s="859"/>
      <c r="H15" s="860">
        <v>-1.4243979593947071</v>
      </c>
      <c r="I15" s="856">
        <v>31.29576900001848</v>
      </c>
      <c r="J15" s="857"/>
      <c r="K15" s="861">
        <v>0.018937882506093493</v>
      </c>
    </row>
    <row r="16" spans="1:11" ht="16.5" customHeight="1">
      <c r="A16" s="862" t="s">
        <v>938</v>
      </c>
      <c r="B16" s="855">
        <v>0</v>
      </c>
      <c r="C16" s="856">
        <v>0</v>
      </c>
      <c r="D16" s="856">
        <v>2372.7961585999947</v>
      </c>
      <c r="E16" s="857">
        <v>22686.846120890004</v>
      </c>
      <c r="F16" s="858">
        <v>0</v>
      </c>
      <c r="G16" s="859"/>
      <c r="H16" s="1381" t="s">
        <v>714</v>
      </c>
      <c r="I16" s="856">
        <v>20314.04996229001</v>
      </c>
      <c r="J16" s="857"/>
      <c r="K16" s="861">
        <v>856.1228442933663</v>
      </c>
    </row>
    <row r="17" spans="1:11" ht="16.5" customHeight="1">
      <c r="A17" s="854" t="s">
        <v>939</v>
      </c>
      <c r="B17" s="855">
        <v>6347.5535</v>
      </c>
      <c r="C17" s="855">
        <v>7911.27928693</v>
      </c>
      <c r="D17" s="856">
        <v>10070.55929792</v>
      </c>
      <c r="E17" s="857">
        <v>11581.685216980388</v>
      </c>
      <c r="F17" s="858">
        <v>1563.7257869300001</v>
      </c>
      <c r="G17" s="859"/>
      <c r="H17" s="860">
        <v>24.635094244262774</v>
      </c>
      <c r="I17" s="856">
        <v>1511.1259190603887</v>
      </c>
      <c r="J17" s="857"/>
      <c r="K17" s="861">
        <v>15.005382266827036</v>
      </c>
    </row>
    <row r="18" spans="1:11" ht="16.5" customHeight="1">
      <c r="A18" s="862" t="s">
        <v>405</v>
      </c>
      <c r="B18" s="855">
        <v>15466.872994191617</v>
      </c>
      <c r="C18" s="855">
        <v>14394.505909168798</v>
      </c>
      <c r="D18" s="855">
        <v>11768.967023483678</v>
      </c>
      <c r="E18" s="860">
        <v>12247.132294503852</v>
      </c>
      <c r="F18" s="858">
        <v>-1072.367085022819</v>
      </c>
      <c r="G18" s="859"/>
      <c r="H18" s="860">
        <v>-6.933315385893016</v>
      </c>
      <c r="I18" s="856">
        <v>478.16527102017426</v>
      </c>
      <c r="J18" s="857"/>
      <c r="K18" s="861">
        <v>4.062933221463261</v>
      </c>
    </row>
    <row r="19" spans="1:11" ht="16.5" customHeight="1">
      <c r="A19" s="862" t="s">
        <v>940</v>
      </c>
      <c r="B19" s="855">
        <v>5426.93486871</v>
      </c>
      <c r="C19" s="855">
        <v>3905.16484004</v>
      </c>
      <c r="D19" s="855">
        <v>1989.54834076</v>
      </c>
      <c r="E19" s="857">
        <v>1802.3358205099998</v>
      </c>
      <c r="F19" s="858">
        <v>-1521.77002867</v>
      </c>
      <c r="G19" s="859"/>
      <c r="H19" s="860">
        <v>-28.04105937301823</v>
      </c>
      <c r="I19" s="856">
        <v>-187.21252025000013</v>
      </c>
      <c r="J19" s="857"/>
      <c r="K19" s="861">
        <v>-9.409800024184667</v>
      </c>
    </row>
    <row r="20" spans="1:11" ht="16.5" customHeight="1">
      <c r="A20" s="862" t="s">
        <v>941</v>
      </c>
      <c r="B20" s="855">
        <v>10039.938125481616</v>
      </c>
      <c r="C20" s="855">
        <v>10489.341069128799</v>
      </c>
      <c r="D20" s="855">
        <v>9779.418682723677</v>
      </c>
      <c r="E20" s="860">
        <v>10444.796473993852</v>
      </c>
      <c r="F20" s="858">
        <v>449.40294364718284</v>
      </c>
      <c r="G20" s="859"/>
      <c r="H20" s="860">
        <v>4.47615252236054</v>
      </c>
      <c r="I20" s="856">
        <v>665.3777912701753</v>
      </c>
      <c r="J20" s="857"/>
      <c r="K20" s="861">
        <v>6.803858315685285</v>
      </c>
    </row>
    <row r="21" spans="1:11" ht="16.5" customHeight="1">
      <c r="A21" s="854" t="s">
        <v>942</v>
      </c>
      <c r="B21" s="855">
        <v>727322.43577305</v>
      </c>
      <c r="C21" s="855">
        <v>737288.8433050828</v>
      </c>
      <c r="D21" s="856">
        <v>809825.8493982473</v>
      </c>
      <c r="E21" s="857">
        <v>856840.6361144512</v>
      </c>
      <c r="F21" s="858">
        <v>9966.407532032812</v>
      </c>
      <c r="G21" s="90"/>
      <c r="H21" s="860">
        <v>1.3702873776250015</v>
      </c>
      <c r="I21" s="856">
        <v>47014.786716203904</v>
      </c>
      <c r="J21" s="867"/>
      <c r="K21" s="861">
        <v>5.805542852347688</v>
      </c>
    </row>
    <row r="22" spans="1:11" ht="16.5" customHeight="1">
      <c r="A22" s="854" t="s">
        <v>943</v>
      </c>
      <c r="B22" s="855">
        <v>206572.03509289658</v>
      </c>
      <c r="C22" s="855">
        <v>207470.4694531073</v>
      </c>
      <c r="D22" s="855">
        <v>238198.0085003578</v>
      </c>
      <c r="E22" s="855">
        <v>222538.84779780338</v>
      </c>
      <c r="F22" s="858">
        <v>-13020.230195244272</v>
      </c>
      <c r="G22" s="868" t="s">
        <v>313</v>
      </c>
      <c r="H22" s="860">
        <v>-6.302997494016556</v>
      </c>
      <c r="I22" s="856">
        <v>-6695.811841784422</v>
      </c>
      <c r="J22" s="869" t="s">
        <v>314</v>
      </c>
      <c r="K22" s="861">
        <v>-2.8110276336648568</v>
      </c>
    </row>
    <row r="23" spans="1:11" ht="16.5" customHeight="1">
      <c r="A23" s="845" t="s">
        <v>407</v>
      </c>
      <c r="B23" s="846">
        <v>922043.2988657128</v>
      </c>
      <c r="C23" s="846">
        <v>976855.5100115754</v>
      </c>
      <c r="D23" s="847">
        <v>1130969.578503571</v>
      </c>
      <c r="E23" s="848">
        <v>1166733.9653681747</v>
      </c>
      <c r="F23" s="849">
        <v>54812.21114586259</v>
      </c>
      <c r="G23" s="870"/>
      <c r="H23" s="851">
        <v>5.944646115132765</v>
      </c>
      <c r="I23" s="847">
        <v>35764.38686460373</v>
      </c>
      <c r="J23" s="848"/>
      <c r="K23" s="853">
        <v>3.1622766469037082</v>
      </c>
    </row>
    <row r="24" spans="1:11" ht="16.5" customHeight="1">
      <c r="A24" s="854" t="s">
        <v>944</v>
      </c>
      <c r="B24" s="856">
        <v>623049.1240155129</v>
      </c>
      <c r="C24" s="856">
        <v>659277.0333307155</v>
      </c>
      <c r="D24" s="856">
        <v>789936.577257202</v>
      </c>
      <c r="E24" s="857">
        <v>825206.5191159027</v>
      </c>
      <c r="F24" s="858">
        <v>36227.90931520262</v>
      </c>
      <c r="G24" s="859"/>
      <c r="H24" s="860">
        <v>5.81461523960037</v>
      </c>
      <c r="I24" s="856">
        <v>35269.94185870071</v>
      </c>
      <c r="J24" s="857"/>
      <c r="K24" s="871">
        <v>4.4649080539053045</v>
      </c>
    </row>
    <row r="25" spans="1:11" ht="16.5" customHeight="1">
      <c r="A25" s="854" t="s">
        <v>945</v>
      </c>
      <c r="B25" s="856">
        <v>223074.57713800477</v>
      </c>
      <c r="C25" s="856">
        <v>234197.1306285053</v>
      </c>
      <c r="D25" s="856">
        <v>264372.98690888827</v>
      </c>
      <c r="E25" s="857">
        <v>269791.85036717285</v>
      </c>
      <c r="F25" s="858">
        <v>11122.553490500548</v>
      </c>
      <c r="G25" s="859"/>
      <c r="H25" s="860">
        <v>4.986024688783607</v>
      </c>
      <c r="I25" s="856">
        <v>5418.863458284584</v>
      </c>
      <c r="J25" s="857"/>
      <c r="K25" s="871">
        <v>2.049703913264068</v>
      </c>
    </row>
    <row r="26" spans="1:11" ht="16.5" customHeight="1">
      <c r="A26" s="862" t="s">
        <v>946</v>
      </c>
      <c r="B26" s="855">
        <v>141931.480013872</v>
      </c>
      <c r="C26" s="855">
        <v>156555.256941489</v>
      </c>
      <c r="D26" s="856">
        <v>170491.686875334</v>
      </c>
      <c r="E26" s="857">
        <v>182114.41822004897</v>
      </c>
      <c r="F26" s="858">
        <v>14623.776927617</v>
      </c>
      <c r="G26" s="859"/>
      <c r="H26" s="860">
        <v>10.30340621135474</v>
      </c>
      <c r="I26" s="856">
        <v>11622.731344714965</v>
      </c>
      <c r="J26" s="857"/>
      <c r="K26" s="861">
        <v>6.817183616239116</v>
      </c>
    </row>
    <row r="27" spans="1:11" ht="16.5" customHeight="1">
      <c r="A27" s="862" t="s">
        <v>947</v>
      </c>
      <c r="B27" s="855">
        <v>81143.10784692926</v>
      </c>
      <c r="C27" s="855">
        <v>77641.83557433289</v>
      </c>
      <c r="D27" s="856">
        <v>93881.34109982569</v>
      </c>
      <c r="E27" s="857">
        <v>87677.42095040828</v>
      </c>
      <c r="F27" s="858">
        <v>-3501.2722725963686</v>
      </c>
      <c r="G27" s="859"/>
      <c r="H27" s="860">
        <v>-4.314934891576092</v>
      </c>
      <c r="I27" s="856">
        <v>-6203.920149417405</v>
      </c>
      <c r="J27" s="857"/>
      <c r="K27" s="861">
        <v>-6.608256845011051</v>
      </c>
    </row>
    <row r="28" spans="1:11" ht="16.5" customHeight="1">
      <c r="A28" s="862" t="s">
        <v>948</v>
      </c>
      <c r="B28" s="856">
        <v>399974.54687750805</v>
      </c>
      <c r="C28" s="856">
        <v>425079.9027022101</v>
      </c>
      <c r="D28" s="856">
        <v>525563.5903483137</v>
      </c>
      <c r="E28" s="857">
        <v>555414.6687487299</v>
      </c>
      <c r="F28" s="858">
        <v>25105.35582470207</v>
      </c>
      <c r="G28" s="859"/>
      <c r="H28" s="860">
        <v>6.276738362651503</v>
      </c>
      <c r="I28" s="856">
        <v>29851.078400416183</v>
      </c>
      <c r="J28" s="857"/>
      <c r="K28" s="861">
        <v>5.679822375182532</v>
      </c>
    </row>
    <row r="29" spans="1:11" ht="16.5" customHeight="1">
      <c r="A29" s="872" t="s">
        <v>949</v>
      </c>
      <c r="B29" s="873">
        <v>298994.1748502</v>
      </c>
      <c r="C29" s="873">
        <v>317578.47668086</v>
      </c>
      <c r="D29" s="873">
        <v>341033.00124636904</v>
      </c>
      <c r="E29" s="874">
        <v>341527.446252272</v>
      </c>
      <c r="F29" s="875">
        <v>18584.30183065997</v>
      </c>
      <c r="G29" s="874"/>
      <c r="H29" s="876">
        <v>6.215606655203549</v>
      </c>
      <c r="I29" s="873">
        <v>494.4450059029623</v>
      </c>
      <c r="J29" s="874"/>
      <c r="K29" s="877">
        <v>0.14498450416702205</v>
      </c>
    </row>
    <row r="30" spans="1:11" ht="16.5" customHeight="1" thickBot="1">
      <c r="A30" s="878" t="s">
        <v>408</v>
      </c>
      <c r="B30" s="879">
        <v>974379.7216775455</v>
      </c>
      <c r="C30" s="879">
        <v>1033932.1094542707</v>
      </c>
      <c r="D30" s="880">
        <v>1191435.171844217</v>
      </c>
      <c r="E30" s="881">
        <v>1226667.7280856615</v>
      </c>
      <c r="F30" s="882">
        <v>59552.38777672523</v>
      </c>
      <c r="G30" s="881"/>
      <c r="H30" s="883">
        <v>6.111825446674586</v>
      </c>
      <c r="I30" s="880">
        <v>35232.556241444545</v>
      </c>
      <c r="J30" s="881"/>
      <c r="K30" s="884">
        <v>2.957152606709456</v>
      </c>
    </row>
    <row r="31" spans="1:11" ht="14.25" thickTop="1">
      <c r="A31" s="1382" t="s">
        <v>1496</v>
      </c>
      <c r="B31" s="1382"/>
      <c r="C31" s="1382"/>
      <c r="D31" s="885"/>
      <c r="E31" s="885"/>
      <c r="F31" s="885"/>
      <c r="G31" s="886"/>
      <c r="H31" s="887"/>
      <c r="I31" s="885"/>
      <c r="J31" s="888"/>
      <c r="K31" s="888"/>
    </row>
    <row r="32" spans="1:11" ht="16.5" customHeight="1">
      <c r="A32" s="1383" t="s">
        <v>1497</v>
      </c>
      <c r="B32" s="1383"/>
      <c r="C32" s="1383"/>
      <c r="D32" s="885"/>
      <c r="E32" s="885"/>
      <c r="F32" s="885"/>
      <c r="G32" s="886"/>
      <c r="H32" s="887"/>
      <c r="I32" s="885"/>
      <c r="J32" s="888"/>
      <c r="K32" s="888"/>
    </row>
    <row r="33" spans="1:11" ht="16.5" customHeight="1">
      <c r="A33" s="889" t="s">
        <v>950</v>
      </c>
      <c r="B33" s="11"/>
      <c r="C33" s="11"/>
      <c r="D33" s="885"/>
      <c r="E33" s="885"/>
      <c r="F33" s="885"/>
      <c r="G33" s="886"/>
      <c r="H33" s="887"/>
      <c r="I33" s="885"/>
      <c r="J33" s="888"/>
      <c r="K33" s="888"/>
    </row>
    <row r="34" spans="1:11" ht="16.5" customHeight="1">
      <c r="A34" s="890" t="s">
        <v>951</v>
      </c>
      <c r="B34" s="11"/>
      <c r="C34" s="11"/>
      <c r="D34" s="885"/>
      <c r="E34" s="885"/>
      <c r="F34" s="885"/>
      <c r="G34" s="886"/>
      <c r="H34" s="887"/>
      <c r="I34" s="885"/>
      <c r="J34" s="888"/>
      <c r="K34" s="888"/>
    </row>
    <row r="35" spans="1:11" ht="16.5" customHeight="1">
      <c r="A35" s="891" t="s">
        <v>952</v>
      </c>
      <c r="B35" s="892">
        <v>0.9525417606196431</v>
      </c>
      <c r="C35" s="892">
        <v>0.8718626810232265</v>
      </c>
      <c r="D35" s="892">
        <v>0.827916600015122</v>
      </c>
      <c r="E35" s="892">
        <v>0.9088485421800637</v>
      </c>
      <c r="F35" s="893">
        <v>-0.08067907959641663</v>
      </c>
      <c r="G35" s="894"/>
      <c r="H35" s="893">
        <v>-8.469873230957731</v>
      </c>
      <c r="I35" s="895">
        <v>0.0809319421649417</v>
      </c>
      <c r="J35" s="895"/>
      <c r="K35" s="895">
        <v>9.775373771158046</v>
      </c>
    </row>
    <row r="36" spans="1:11" ht="16.5" customHeight="1">
      <c r="A36" s="891" t="s">
        <v>953</v>
      </c>
      <c r="B36" s="892">
        <v>2.6604569519148176</v>
      </c>
      <c r="C36" s="892">
        <v>2.4543385321339843</v>
      </c>
      <c r="D36" s="892">
        <v>2.4737837738912263</v>
      </c>
      <c r="E36" s="892">
        <v>2.779875451668678</v>
      </c>
      <c r="F36" s="893">
        <v>-0.20611841978083323</v>
      </c>
      <c r="G36" s="894"/>
      <c r="H36" s="893">
        <v>-7.74748186143298</v>
      </c>
      <c r="I36" s="895">
        <v>0.30609167777745183</v>
      </c>
      <c r="J36" s="895"/>
      <c r="K36" s="895">
        <v>12.373420870813378</v>
      </c>
    </row>
    <row r="37" spans="1:11" ht="16.5" customHeight="1">
      <c r="A37" s="891" t="s">
        <v>954</v>
      </c>
      <c r="B37" s="896">
        <v>3.9371799267190375</v>
      </c>
      <c r="C37" s="896">
        <v>3.6366110107556575</v>
      </c>
      <c r="D37" s="896">
        <v>3.5417706593371014</v>
      </c>
      <c r="E37" s="896">
        <v>3.930379891363293</v>
      </c>
      <c r="F37" s="893">
        <v>-0.30056891596338</v>
      </c>
      <c r="G37" s="894"/>
      <c r="H37" s="893">
        <v>-7.634116843978032</v>
      </c>
      <c r="I37" s="895">
        <v>0.38860923202619135</v>
      </c>
      <c r="J37" s="895"/>
      <c r="K37" s="895">
        <v>10.972173791143375</v>
      </c>
    </row>
    <row r="38" spans="1:11" ht="16.5" customHeight="1">
      <c r="A38" s="897"/>
      <c r="B38" s="11"/>
      <c r="C38" s="11"/>
      <c r="D38" s="37"/>
      <c r="E38" s="37"/>
      <c r="F38" s="11"/>
      <c r="G38" s="37"/>
      <c r="H38" s="11"/>
      <c r="I38" s="37"/>
      <c r="J38" s="37"/>
      <c r="K38" s="3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521" t="s">
        <v>662</v>
      </c>
      <c r="C1" s="1521"/>
      <c r="D1" s="1521"/>
      <c r="E1" s="1521"/>
      <c r="F1" s="1521"/>
      <c r="G1" s="1521"/>
    </row>
    <row r="2" spans="2:7" ht="15.75">
      <c r="B2" s="1599" t="s">
        <v>696</v>
      </c>
      <c r="C2" s="1599"/>
      <c r="D2" s="1599"/>
      <c r="E2" s="1599"/>
      <c r="F2" s="1599"/>
      <c r="G2" s="1599"/>
    </row>
    <row r="3" spans="2:8" ht="13.5" thickBot="1">
      <c r="B3" s="109"/>
      <c r="C3" s="109"/>
      <c r="D3" s="109"/>
      <c r="E3" s="109"/>
      <c r="F3" s="109"/>
      <c r="G3" s="109"/>
      <c r="H3" s="41"/>
    </row>
    <row r="4" spans="2:7" ht="13.5" thickTop="1">
      <c r="B4" s="1455"/>
      <c r="C4" s="1600" t="s">
        <v>1490</v>
      </c>
      <c r="D4" s="1601"/>
      <c r="E4" s="1602"/>
      <c r="F4" s="1603" t="s">
        <v>518</v>
      </c>
      <c r="G4" s="1604"/>
    </row>
    <row r="5" spans="2:7" ht="12.75">
      <c r="B5" s="1456" t="s">
        <v>661</v>
      </c>
      <c r="C5" s="527">
        <v>2010</v>
      </c>
      <c r="D5" s="266">
        <v>2011</v>
      </c>
      <c r="E5" s="266">
        <v>2012</v>
      </c>
      <c r="F5" s="1605" t="s">
        <v>668</v>
      </c>
      <c r="G5" s="1607" t="s">
        <v>664</v>
      </c>
    </row>
    <row r="6" spans="2:7" ht="12.75">
      <c r="B6" s="1457"/>
      <c r="C6" s="527">
        <v>1</v>
      </c>
      <c r="D6" s="266">
        <v>2</v>
      </c>
      <c r="E6" s="266">
        <v>3</v>
      </c>
      <c r="F6" s="1606"/>
      <c r="G6" s="1608"/>
    </row>
    <row r="7" spans="2:7" ht="12.75">
      <c r="B7" s="1451" t="s">
        <v>665</v>
      </c>
      <c r="C7" s="269">
        <v>420.3</v>
      </c>
      <c r="D7" s="1162">
        <v>330.99</v>
      </c>
      <c r="E7" s="269">
        <v>427.3</v>
      </c>
      <c r="F7" s="267">
        <v>-21.249107780157033</v>
      </c>
      <c r="G7" s="1458">
        <v>29.097555817396284</v>
      </c>
    </row>
    <row r="8" spans="2:7" ht="12.75">
      <c r="B8" s="1451" t="s">
        <v>666</v>
      </c>
      <c r="C8" s="269">
        <v>103.08</v>
      </c>
      <c r="D8" s="1162">
        <v>81.75</v>
      </c>
      <c r="E8" s="269">
        <v>108.47</v>
      </c>
      <c r="F8" s="267">
        <v>-20.692665890570424</v>
      </c>
      <c r="G8" s="1459">
        <v>32.685015290519885</v>
      </c>
    </row>
    <row r="9" spans="2:7" ht="12.75">
      <c r="B9" s="1460" t="s">
        <v>894</v>
      </c>
      <c r="C9" s="269">
        <v>37.62</v>
      </c>
      <c r="D9" s="269">
        <v>27.24</v>
      </c>
      <c r="E9" s="269">
        <v>30.64</v>
      </c>
      <c r="F9" s="267">
        <v>-27.591706539074963</v>
      </c>
      <c r="G9" s="1459">
        <v>12.481644640234961</v>
      </c>
    </row>
    <row r="10" spans="2:7" ht="12.75">
      <c r="B10" s="1461" t="s">
        <v>669</v>
      </c>
      <c r="C10" s="269">
        <v>390.31</v>
      </c>
      <c r="D10" s="1162">
        <v>287.4</v>
      </c>
      <c r="E10" s="269">
        <v>360.8</v>
      </c>
      <c r="F10" s="267">
        <v>-26.366221721195984</v>
      </c>
      <c r="G10" s="1459">
        <v>25.539318023660428</v>
      </c>
    </row>
    <row r="11" spans="2:7" ht="12.75">
      <c r="B11" s="1451" t="s">
        <v>0</v>
      </c>
      <c r="C11" s="269">
        <v>355722.84</v>
      </c>
      <c r="D11" s="1162">
        <v>302067.2</v>
      </c>
      <c r="E11" s="269">
        <v>404627.98</v>
      </c>
      <c r="F11" s="267">
        <v>-15.083552127268533</v>
      </c>
      <c r="G11" s="1458">
        <v>33.95296808127463</v>
      </c>
    </row>
    <row r="12" spans="2:7" ht="12.75">
      <c r="B12" s="1462" t="s">
        <v>1165</v>
      </c>
      <c r="C12" s="269">
        <v>88318</v>
      </c>
      <c r="D12" s="1162">
        <v>101261</v>
      </c>
      <c r="E12" s="269">
        <v>111821</v>
      </c>
      <c r="F12" s="267">
        <v>14.654996716411162</v>
      </c>
      <c r="G12" s="1458">
        <v>10.428496657153289</v>
      </c>
    </row>
    <row r="13" spans="2:7" ht="12.75">
      <c r="B13" s="279" t="s">
        <v>667</v>
      </c>
      <c r="C13" s="269">
        <v>184</v>
      </c>
      <c r="D13" s="1162">
        <v>209</v>
      </c>
      <c r="E13" s="269">
        <v>214</v>
      </c>
      <c r="F13" s="268">
        <v>13.586956521739125</v>
      </c>
      <c r="G13" s="1459">
        <v>2.3923444976076667</v>
      </c>
    </row>
    <row r="14" spans="2:7" ht="12.75">
      <c r="B14" s="279" t="s">
        <v>882</v>
      </c>
      <c r="C14" s="269">
        <v>880988</v>
      </c>
      <c r="D14" s="1162">
        <v>1043898</v>
      </c>
      <c r="E14" s="269">
        <v>1152183</v>
      </c>
      <c r="F14" s="268">
        <v>18.491738820506086</v>
      </c>
      <c r="G14" s="1459">
        <v>10.373139904473433</v>
      </c>
    </row>
    <row r="15" spans="2:7" ht="12.75">
      <c r="B15" s="1463" t="s">
        <v>1166</v>
      </c>
      <c r="C15" s="269">
        <v>29.8</v>
      </c>
      <c r="D15" s="269">
        <v>22.1</v>
      </c>
      <c r="E15" s="269">
        <v>26</v>
      </c>
      <c r="F15" s="268">
        <v>-25.838926174496635</v>
      </c>
      <c r="G15" s="1459">
        <v>17.647058823529406</v>
      </c>
    </row>
    <row r="16" spans="2:7" ht="14.25" customHeight="1" thickBot="1">
      <c r="B16" s="1464" t="s">
        <v>1167</v>
      </c>
      <c r="C16" s="1465">
        <v>49.5</v>
      </c>
      <c r="D16" s="1465">
        <v>38.2</v>
      </c>
      <c r="E16" s="1465">
        <v>44.7</v>
      </c>
      <c r="F16" s="1466">
        <v>-22.828282828282823</v>
      </c>
      <c r="G16" s="1467">
        <v>17.015706806282722</v>
      </c>
    </row>
    <row r="17" spans="2:9" ht="14.25" customHeight="1" thickTop="1">
      <c r="B17" s="27" t="s">
        <v>443</v>
      </c>
      <c r="C17" s="15"/>
      <c r="D17" s="11"/>
      <c r="E17" s="11"/>
      <c r="F17" s="270"/>
      <c r="G17" s="270"/>
      <c r="I17" s="9" t="s">
        <v>1168</v>
      </c>
    </row>
    <row r="18" ht="12.75" customHeight="1">
      <c r="B18" s="27" t="s">
        <v>1169</v>
      </c>
    </row>
    <row r="19" ht="12" customHeight="1">
      <c r="B19" s="27" t="s">
        <v>1170</v>
      </c>
    </row>
    <row r="20" spans="2:5" ht="11.25" customHeight="1">
      <c r="B20" s="27" t="s">
        <v>1171</v>
      </c>
      <c r="E20" s="30"/>
    </row>
    <row r="21" ht="11.25" customHeight="1">
      <c r="B21" s="9" t="s">
        <v>1517</v>
      </c>
    </row>
    <row r="22" ht="30.75" customHeight="1"/>
    <row r="23" spans="2:7" s="41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1163" t="s">
        <v>1</v>
      </c>
      <c r="C49" s="1164">
        <v>1193679</v>
      </c>
      <c r="D49" s="1164">
        <v>1369430</v>
      </c>
      <c r="E49" s="1164">
        <v>1558174</v>
      </c>
      <c r="F49" s="1165">
        <f>D49/C49%-100</f>
        <v>14.72347255836786</v>
      </c>
      <c r="G49" s="1166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57421875" style="0" customWidth="1"/>
    <col min="2" max="2" width="32.28125" style="0" bestFit="1" customWidth="1"/>
    <col min="3" max="3" width="20.00390625" style="0" customWidth="1"/>
    <col min="4" max="4" width="14.57421875" style="0" customWidth="1"/>
    <col min="5" max="5" width="9.28125" style="0" customWidth="1"/>
    <col min="6" max="6" width="9.140625" style="0" customWidth="1"/>
  </cols>
  <sheetData>
    <row r="1" spans="2:4" ht="12.75">
      <c r="B1" s="1476" t="s">
        <v>1218</v>
      </c>
      <c r="C1" s="1476"/>
      <c r="D1" s="1476"/>
    </row>
    <row r="2" spans="2:4" ht="15.75">
      <c r="B2" s="1599" t="s">
        <v>115</v>
      </c>
      <c r="C2" s="1599"/>
      <c r="D2" s="1599"/>
    </row>
    <row r="3" spans="2:4" ht="13.5" thickBot="1">
      <c r="B3" s="1609"/>
      <c r="C3" s="1609"/>
      <c r="D3" s="1609"/>
    </row>
    <row r="4" spans="2:4" ht="13.5" thickTop="1">
      <c r="B4" s="1445" t="s">
        <v>746</v>
      </c>
      <c r="C4" s="1446" t="s">
        <v>1172</v>
      </c>
      <c r="D4" s="1447" t="s">
        <v>1173</v>
      </c>
    </row>
    <row r="5" spans="2:4" ht="12.75">
      <c r="B5" s="1167" t="s">
        <v>1244</v>
      </c>
      <c r="C5" s="50">
        <v>351.75</v>
      </c>
      <c r="D5" s="1448"/>
    </row>
    <row r="6" spans="2:4" ht="12.75">
      <c r="B6" s="1449" t="s">
        <v>1174</v>
      </c>
      <c r="C6" s="131">
        <v>42</v>
      </c>
      <c r="D6" s="1450" t="s">
        <v>1175</v>
      </c>
    </row>
    <row r="7" spans="2:4" ht="12.75">
      <c r="B7" s="1449" t="s">
        <v>1245</v>
      </c>
      <c r="C7" s="131">
        <v>12</v>
      </c>
      <c r="D7" s="1450" t="s">
        <v>1246</v>
      </c>
    </row>
    <row r="8" spans="2:4" ht="12.75">
      <c r="B8" s="1449" t="s">
        <v>1247</v>
      </c>
      <c r="C8" s="131">
        <v>33.75</v>
      </c>
      <c r="D8" s="1450" t="s">
        <v>1248</v>
      </c>
    </row>
    <row r="9" spans="2:4" ht="12.75">
      <c r="B9" s="1449" t="s">
        <v>1249</v>
      </c>
      <c r="C9" s="131">
        <v>60</v>
      </c>
      <c r="D9" s="1450" t="s">
        <v>1250</v>
      </c>
    </row>
    <row r="10" spans="2:4" ht="12.75">
      <c r="B10" s="1449" t="s">
        <v>1251</v>
      </c>
      <c r="C10" s="131">
        <v>192</v>
      </c>
      <c r="D10" s="1450" t="s">
        <v>1252</v>
      </c>
    </row>
    <row r="11" spans="2:4" ht="12.75">
      <c r="B11" s="1451" t="s">
        <v>1519</v>
      </c>
      <c r="C11" s="131">
        <v>12</v>
      </c>
      <c r="D11" s="1450" t="s">
        <v>1491</v>
      </c>
    </row>
    <row r="12" spans="2:4" ht="12.75">
      <c r="B12" s="1167" t="s">
        <v>1253</v>
      </c>
      <c r="C12" s="131">
        <v>0</v>
      </c>
      <c r="D12" s="1448"/>
    </row>
    <row r="13" spans="2:4" ht="12.75">
      <c r="B13" s="1452" t="s">
        <v>1176</v>
      </c>
      <c r="C13" s="131">
        <v>0</v>
      </c>
      <c r="D13" s="1448"/>
    </row>
    <row r="14" spans="2:4" ht="13.5" thickBot="1">
      <c r="B14" s="1453" t="s">
        <v>519</v>
      </c>
      <c r="C14" s="149">
        <v>351.75</v>
      </c>
      <c r="D14" s="1454"/>
    </row>
    <row r="15" ht="13.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543" t="s">
        <v>1219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543"/>
    </row>
    <row r="2" spans="1:12" ht="15.75">
      <c r="A2" s="1617" t="s">
        <v>1177</v>
      </c>
      <c r="B2" s="1617"/>
      <c r="C2" s="1617"/>
      <c r="D2" s="1617"/>
      <c r="E2" s="1617"/>
      <c r="F2" s="1617"/>
      <c r="G2" s="1617"/>
      <c r="H2" s="1617"/>
      <c r="I2" s="1617"/>
      <c r="J2" s="1617"/>
      <c r="K2" s="1617"/>
      <c r="L2" s="1617"/>
    </row>
    <row r="3" spans="1:13" ht="13.5" thickBot="1">
      <c r="A3" s="1618"/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41"/>
    </row>
    <row r="4" spans="1:12" ht="13.5" thickTop="1">
      <c r="A4" s="503"/>
      <c r="B4" s="1603" t="s">
        <v>670</v>
      </c>
      <c r="C4" s="1619"/>
      <c r="D4" s="1620"/>
      <c r="E4" s="1619" t="s">
        <v>697</v>
      </c>
      <c r="F4" s="1619"/>
      <c r="G4" s="1619"/>
      <c r="H4" s="1619"/>
      <c r="I4" s="1619"/>
      <c r="J4" s="1619"/>
      <c r="K4" s="1619"/>
      <c r="L4" s="1604"/>
    </row>
    <row r="5" spans="1:12" ht="12.75">
      <c r="A5" s="526"/>
      <c r="B5" s="1610" t="s">
        <v>1490</v>
      </c>
      <c r="C5" s="1611"/>
      <c r="D5" s="1612"/>
      <c r="E5" s="1611" t="s">
        <v>1490</v>
      </c>
      <c r="F5" s="1611"/>
      <c r="G5" s="1611"/>
      <c r="H5" s="1611"/>
      <c r="I5" s="1611"/>
      <c r="J5" s="1612"/>
      <c r="K5" s="528"/>
      <c r="L5" s="529"/>
    </row>
    <row r="6" spans="1:12" ht="12.75">
      <c r="A6" s="530" t="s">
        <v>517</v>
      </c>
      <c r="B6" s="531"/>
      <c r="C6" s="531"/>
      <c r="D6" s="531"/>
      <c r="E6" s="1613">
        <v>2010</v>
      </c>
      <c r="F6" s="1614"/>
      <c r="G6" s="1615">
        <v>2011</v>
      </c>
      <c r="H6" s="1615"/>
      <c r="I6" s="1615">
        <v>2012</v>
      </c>
      <c r="J6" s="1615"/>
      <c r="K6" s="1615" t="s">
        <v>518</v>
      </c>
      <c r="L6" s="1616"/>
    </row>
    <row r="7" spans="1:12" ht="12.75">
      <c r="A7" s="530"/>
      <c r="B7" s="502">
        <v>2010</v>
      </c>
      <c r="C7" s="56">
        <v>2011</v>
      </c>
      <c r="D7" s="56">
        <v>2012</v>
      </c>
      <c r="E7" s="132">
        <v>1</v>
      </c>
      <c r="F7" s="532">
        <v>2</v>
      </c>
      <c r="G7" s="266">
        <v>3</v>
      </c>
      <c r="H7" s="504">
        <v>4</v>
      </c>
      <c r="I7" s="266">
        <v>5</v>
      </c>
      <c r="J7" s="266">
        <v>6</v>
      </c>
      <c r="K7" s="534" t="s">
        <v>1178</v>
      </c>
      <c r="L7" s="535" t="s">
        <v>1179</v>
      </c>
    </row>
    <row r="8" spans="1:12" ht="12.75">
      <c r="A8" s="1234"/>
      <c r="B8" s="1076"/>
      <c r="C8" s="136"/>
      <c r="D8" s="137"/>
      <c r="E8" s="532" t="s">
        <v>1180</v>
      </c>
      <c r="F8" s="132" t="s">
        <v>521</v>
      </c>
      <c r="G8" s="132" t="s">
        <v>1180</v>
      </c>
      <c r="H8" s="132" t="s">
        <v>521</v>
      </c>
      <c r="I8" s="132" t="s">
        <v>1180</v>
      </c>
      <c r="J8" s="132" t="s">
        <v>521</v>
      </c>
      <c r="K8" s="136">
        <v>1</v>
      </c>
      <c r="L8" s="1235">
        <v>3</v>
      </c>
    </row>
    <row r="9" spans="1:12" ht="12.75">
      <c r="A9" s="536" t="s">
        <v>526</v>
      </c>
      <c r="B9" s="1370">
        <v>152</v>
      </c>
      <c r="C9" s="1370">
        <v>177</v>
      </c>
      <c r="D9" s="1168">
        <v>182</v>
      </c>
      <c r="E9" s="1169">
        <v>256788.78999999998</v>
      </c>
      <c r="F9" s="537">
        <v>72.18788369057214</v>
      </c>
      <c r="G9" s="1169">
        <v>209366.19999999998</v>
      </c>
      <c r="H9" s="537">
        <v>69.31113341667019</v>
      </c>
      <c r="I9" s="1169">
        <v>260193.97000000003</v>
      </c>
      <c r="J9" s="1169">
        <v>64.30449273428893</v>
      </c>
      <c r="K9" s="537">
        <v>-18.467546811525537</v>
      </c>
      <c r="L9" s="538">
        <v>24.276970208180714</v>
      </c>
    </row>
    <row r="10" spans="1:12" ht="12.75">
      <c r="A10" s="539" t="s">
        <v>671</v>
      </c>
      <c r="B10" s="1371">
        <v>24</v>
      </c>
      <c r="C10" s="1370">
        <v>24</v>
      </c>
      <c r="D10" s="1168">
        <v>26</v>
      </c>
      <c r="E10" s="1169">
        <v>191510.21</v>
      </c>
      <c r="F10" s="537">
        <v>53.83691696602895</v>
      </c>
      <c r="G10" s="1169">
        <v>147513.41</v>
      </c>
      <c r="H10" s="537">
        <v>48.83463348552905</v>
      </c>
      <c r="I10" s="1169">
        <v>194253.85</v>
      </c>
      <c r="J10" s="1169">
        <v>48.008012199255234</v>
      </c>
      <c r="K10" s="537">
        <v>-22.973605428138782</v>
      </c>
      <c r="L10" s="538">
        <v>31.68555319818043</v>
      </c>
    </row>
    <row r="11" spans="1:12" ht="12.75">
      <c r="A11" s="539" t="s">
        <v>672</v>
      </c>
      <c r="B11" s="1371">
        <v>44</v>
      </c>
      <c r="C11" s="1370">
        <v>61</v>
      </c>
      <c r="D11" s="1168">
        <v>71</v>
      </c>
      <c r="E11" s="1169">
        <v>27597.44</v>
      </c>
      <c r="F11" s="537">
        <v>7.758129896860152</v>
      </c>
      <c r="G11" s="1169">
        <v>26901.93</v>
      </c>
      <c r="H11" s="537">
        <v>8.905942121488199</v>
      </c>
      <c r="I11" s="1169">
        <v>24021.63</v>
      </c>
      <c r="J11" s="1169">
        <v>5.936719947048645</v>
      </c>
      <c r="K11" s="537">
        <v>-2.520197525567582</v>
      </c>
      <c r="L11" s="538">
        <v>-10.706666770748413</v>
      </c>
    </row>
    <row r="12" spans="1:12" ht="12.75">
      <c r="A12" s="539" t="s">
        <v>673</v>
      </c>
      <c r="B12" s="1371">
        <v>64</v>
      </c>
      <c r="C12" s="1370">
        <v>71</v>
      </c>
      <c r="D12" s="1168">
        <v>64</v>
      </c>
      <c r="E12" s="1169">
        <v>27562.12</v>
      </c>
      <c r="F12" s="537">
        <v>7.7482008183674695</v>
      </c>
      <c r="G12" s="1169">
        <v>24835.15</v>
      </c>
      <c r="H12" s="537">
        <v>8.221730131573372</v>
      </c>
      <c r="I12" s="1169">
        <v>24147.67</v>
      </c>
      <c r="J12" s="1169">
        <v>5.967869547726284</v>
      </c>
      <c r="K12" s="537">
        <v>-9.89390511324963</v>
      </c>
      <c r="L12" s="538">
        <v>-2.768173334970811</v>
      </c>
    </row>
    <row r="13" spans="1:12" ht="12.75">
      <c r="A13" s="539" t="s">
        <v>674</v>
      </c>
      <c r="B13" s="1371">
        <v>20</v>
      </c>
      <c r="C13" s="1370">
        <v>21</v>
      </c>
      <c r="D13" s="1168">
        <v>21</v>
      </c>
      <c r="E13" s="1169">
        <v>10119.02</v>
      </c>
      <c r="F13" s="537">
        <v>2.844636009315568</v>
      </c>
      <c r="G13" s="1169">
        <v>10115.71</v>
      </c>
      <c r="H13" s="537">
        <v>3.348827678079579</v>
      </c>
      <c r="I13" s="1169">
        <v>17770.82</v>
      </c>
      <c r="J13" s="1169">
        <v>4.391891040258758</v>
      </c>
      <c r="K13" s="537">
        <v>-0.0327106775162207</v>
      </c>
      <c r="L13" s="538">
        <v>75.67545926089224</v>
      </c>
    </row>
    <row r="14" spans="1:12" ht="12.75">
      <c r="A14" s="540" t="s">
        <v>522</v>
      </c>
      <c r="B14" s="1371">
        <v>18</v>
      </c>
      <c r="C14" s="1370">
        <v>18</v>
      </c>
      <c r="D14" s="1168">
        <v>18</v>
      </c>
      <c r="E14" s="1169">
        <v>8369.1</v>
      </c>
      <c r="F14" s="537">
        <v>2.352702457902338</v>
      </c>
      <c r="G14" s="1169">
        <v>10778.19</v>
      </c>
      <c r="H14" s="537">
        <v>3.568143115174372</v>
      </c>
      <c r="I14" s="1169">
        <v>12798.37</v>
      </c>
      <c r="J14" s="1169">
        <v>3.162996785343416</v>
      </c>
      <c r="K14" s="537">
        <v>28.78553249453347</v>
      </c>
      <c r="L14" s="538">
        <v>18.74322126442381</v>
      </c>
    </row>
    <row r="15" spans="1:12" ht="12.75">
      <c r="A15" s="540" t="s">
        <v>523</v>
      </c>
      <c r="B15" s="1371">
        <v>4</v>
      </c>
      <c r="C15" s="1370">
        <v>4</v>
      </c>
      <c r="D15" s="1168">
        <v>4</v>
      </c>
      <c r="E15" s="1169">
        <v>5324.82</v>
      </c>
      <c r="F15" s="537">
        <v>1.4969013516253273</v>
      </c>
      <c r="G15" s="1169">
        <v>5024.89</v>
      </c>
      <c r="H15" s="537">
        <v>1.6635007044790033</v>
      </c>
      <c r="I15" s="1169">
        <v>7370.8</v>
      </c>
      <c r="J15" s="1169">
        <v>1.8216239025289356</v>
      </c>
      <c r="K15" s="537">
        <v>-5.632678663316312</v>
      </c>
      <c r="L15" s="538">
        <v>46.68579809707276</v>
      </c>
    </row>
    <row r="16" spans="1:12" ht="12.75">
      <c r="A16" s="540" t="s">
        <v>524</v>
      </c>
      <c r="B16" s="1371">
        <v>4</v>
      </c>
      <c r="C16" s="1370">
        <v>4</v>
      </c>
      <c r="D16" s="1168">
        <v>4</v>
      </c>
      <c r="E16" s="1169">
        <v>1530.28</v>
      </c>
      <c r="F16" s="537">
        <v>0.43018885152271924</v>
      </c>
      <c r="G16" s="1169">
        <v>1437.6</v>
      </c>
      <c r="H16" s="537">
        <v>0.47592058985550234</v>
      </c>
      <c r="I16" s="1169">
        <v>1021.62</v>
      </c>
      <c r="J16" s="1169">
        <v>0.2524837753434649</v>
      </c>
      <c r="K16" s="537">
        <v>-6.056407977625014</v>
      </c>
      <c r="L16" s="538">
        <v>-28.93572621035058</v>
      </c>
    </row>
    <row r="17" spans="1:12" ht="12.75">
      <c r="A17" s="541" t="s">
        <v>678</v>
      </c>
      <c r="B17" s="1371">
        <v>4</v>
      </c>
      <c r="C17" s="1370">
        <v>4</v>
      </c>
      <c r="D17" s="1168">
        <v>4</v>
      </c>
      <c r="E17" s="1169">
        <v>16190.69</v>
      </c>
      <c r="F17" s="537">
        <v>4.551490143281214</v>
      </c>
      <c r="G17" s="1169">
        <v>13341.9</v>
      </c>
      <c r="H17" s="537">
        <v>4.416864856561719</v>
      </c>
      <c r="I17" s="1169">
        <v>26174.8</v>
      </c>
      <c r="J17" s="1169">
        <v>6.468855663417048</v>
      </c>
      <c r="K17" s="537">
        <v>-17.59523528645167</v>
      </c>
      <c r="L17" s="538">
        <v>96.18495116887402</v>
      </c>
    </row>
    <row r="18" spans="1:12" ht="12.75">
      <c r="A18" s="540" t="s">
        <v>525</v>
      </c>
      <c r="B18" s="1371">
        <v>2</v>
      </c>
      <c r="C18" s="1370">
        <v>2</v>
      </c>
      <c r="D18" s="1168">
        <v>2</v>
      </c>
      <c r="E18" s="1169">
        <v>67519.16</v>
      </c>
      <c r="F18" s="537">
        <v>18.980833505096275</v>
      </c>
      <c r="G18" s="1169">
        <v>62118.42</v>
      </c>
      <c r="H18" s="537">
        <v>20.564437317259205</v>
      </c>
      <c r="I18" s="1169">
        <v>97068.42</v>
      </c>
      <c r="J18" s="1169">
        <v>23.989547139078223</v>
      </c>
      <c r="K18" s="537">
        <v>-7.99882581477614</v>
      </c>
      <c r="L18" s="538">
        <v>56.263504448438965</v>
      </c>
    </row>
    <row r="19" spans="1:12" ht="13.5" thickBot="1">
      <c r="A19" s="1236" t="s">
        <v>520</v>
      </c>
      <c r="B19" s="1237">
        <v>184</v>
      </c>
      <c r="C19" s="1237">
        <v>209</v>
      </c>
      <c r="D19" s="1238">
        <v>214</v>
      </c>
      <c r="E19" s="1239">
        <v>355722.83999999997</v>
      </c>
      <c r="F19" s="1240">
        <v>100</v>
      </c>
      <c r="G19" s="1241">
        <v>302067.2</v>
      </c>
      <c r="H19" s="1240">
        <v>100</v>
      </c>
      <c r="I19" s="1242">
        <v>404627.98</v>
      </c>
      <c r="J19" s="1240">
        <v>100</v>
      </c>
      <c r="K19" s="1240">
        <v>-15.083552127268504</v>
      </c>
      <c r="L19" s="1243">
        <v>33.95296808127463</v>
      </c>
    </row>
    <row r="20" spans="1:12" ht="13.5" thickTop="1">
      <c r="A20" s="1170" t="s">
        <v>443</v>
      </c>
      <c r="B20" s="1170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1171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B5:D5"/>
    <mergeCell ref="E5:J5"/>
    <mergeCell ref="E6:F6"/>
    <mergeCell ref="G6:H6"/>
    <mergeCell ref="I6:J6"/>
    <mergeCell ref="K6:L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3.421875" style="25" customWidth="1"/>
    <col min="2" max="2" width="7.57421875" style="25" bestFit="1" customWidth="1"/>
    <col min="3" max="4" width="6.00390625" style="25" bestFit="1" customWidth="1"/>
    <col min="5" max="5" width="7.140625" style="25" bestFit="1" customWidth="1"/>
    <col min="6" max="7" width="6.00390625" style="25" bestFit="1" customWidth="1"/>
    <col min="8" max="10" width="7.140625" style="25" bestFit="1" customWidth="1"/>
    <col min="11" max="11" width="9.57421875" style="25" customWidth="1"/>
    <col min="12" max="14" width="9.8515625" style="25" bestFit="1" customWidth="1"/>
    <col min="15" max="16384" width="9.140625" style="25" customWidth="1"/>
  </cols>
  <sheetData>
    <row r="1" spans="1:14" ht="12.75">
      <c r="A1" s="1521" t="s">
        <v>702</v>
      </c>
      <c r="B1" s="1521"/>
      <c r="C1" s="1521"/>
      <c r="D1" s="1521"/>
      <c r="E1" s="1521"/>
      <c r="F1" s="1521"/>
      <c r="G1" s="1521"/>
      <c r="H1" s="1521"/>
      <c r="I1" s="1521"/>
      <c r="J1" s="1521"/>
      <c r="K1" s="23"/>
      <c r="L1" s="23"/>
      <c r="M1" s="23"/>
      <c r="N1" s="23"/>
    </row>
    <row r="2" spans="1:14" ht="15.75">
      <c r="A2" s="1599" t="s">
        <v>1181</v>
      </c>
      <c r="B2" s="1599"/>
      <c r="C2" s="1599"/>
      <c r="D2" s="1599"/>
      <c r="E2" s="1599"/>
      <c r="F2" s="1599"/>
      <c r="G2" s="1599"/>
      <c r="H2" s="1599"/>
      <c r="I2" s="1599"/>
      <c r="J2" s="1599"/>
      <c r="K2" s="23"/>
      <c r="L2" s="23"/>
      <c r="M2" s="23"/>
      <c r="N2" s="23"/>
    </row>
    <row r="3" spans="1:14" ht="12.75">
      <c r="A3" s="1618" t="s">
        <v>1492</v>
      </c>
      <c r="B3" s="1618"/>
      <c r="C3" s="1618"/>
      <c r="D3" s="1618"/>
      <c r="E3" s="1618"/>
      <c r="F3" s="1618"/>
      <c r="G3" s="1618"/>
      <c r="H3" s="1618"/>
      <c r="I3" s="1618"/>
      <c r="J3" s="1618"/>
      <c r="K3" s="12"/>
      <c r="L3" s="1172"/>
      <c r="M3" s="12"/>
      <c r="N3" s="12"/>
    </row>
    <row r="4" spans="1:14" ht="13.5" thickBot="1">
      <c r="A4" s="1618"/>
      <c r="B4" s="1618"/>
      <c r="C4" s="1618"/>
      <c r="D4" s="1618"/>
      <c r="E4" s="1618"/>
      <c r="F4" s="1618"/>
      <c r="G4" s="1618"/>
      <c r="H4" s="1618"/>
      <c r="I4" s="1618"/>
      <c r="J4" s="1618"/>
      <c r="K4" s="12"/>
      <c r="L4" s="12"/>
      <c r="M4" s="12"/>
      <c r="N4" s="12"/>
    </row>
    <row r="5" spans="1:11" ht="18" customHeight="1" thickTop="1">
      <c r="A5" s="1545" t="s">
        <v>528</v>
      </c>
      <c r="B5" s="824" t="s">
        <v>680</v>
      </c>
      <c r="C5" s="1621" t="s">
        <v>374</v>
      </c>
      <c r="D5" s="1621"/>
      <c r="E5" s="1621"/>
      <c r="F5" s="1621" t="s">
        <v>213</v>
      </c>
      <c r="G5" s="1621"/>
      <c r="H5" s="1621"/>
      <c r="I5" s="1621" t="s">
        <v>1182</v>
      </c>
      <c r="J5" s="1622"/>
      <c r="K5" s="12"/>
    </row>
    <row r="6" spans="1:11" ht="18" customHeight="1">
      <c r="A6" s="1555"/>
      <c r="B6" s="272" t="s">
        <v>529</v>
      </c>
      <c r="C6" s="266" t="s">
        <v>530</v>
      </c>
      <c r="D6" s="272" t="s">
        <v>531</v>
      </c>
      <c r="E6" s="272" t="s">
        <v>529</v>
      </c>
      <c r="F6" s="266" t="s">
        <v>530</v>
      </c>
      <c r="G6" s="272" t="s">
        <v>531</v>
      </c>
      <c r="H6" s="272" t="s">
        <v>529</v>
      </c>
      <c r="I6" s="1623" t="s">
        <v>532</v>
      </c>
      <c r="J6" s="1625" t="s">
        <v>675</v>
      </c>
      <c r="K6" s="273"/>
    </row>
    <row r="7" spans="1:14" ht="18" customHeight="1">
      <c r="A7" s="1546"/>
      <c r="B7" s="266">
        <v>1</v>
      </c>
      <c r="C7" s="272">
        <v>2</v>
      </c>
      <c r="D7" s="272">
        <v>3</v>
      </c>
      <c r="E7" s="266">
        <v>4</v>
      </c>
      <c r="F7" s="272">
        <v>5</v>
      </c>
      <c r="G7" s="272">
        <v>6</v>
      </c>
      <c r="H7" s="266">
        <v>7</v>
      </c>
      <c r="I7" s="1624"/>
      <c r="J7" s="1626"/>
      <c r="K7" s="24"/>
      <c r="L7" s="273"/>
      <c r="M7" s="274"/>
      <c r="N7" s="273"/>
    </row>
    <row r="8" spans="1:14" ht="18" customHeight="1">
      <c r="A8" s="279" t="s">
        <v>533</v>
      </c>
      <c r="B8" s="1174">
        <v>390.31</v>
      </c>
      <c r="C8" s="131">
        <v>292.85</v>
      </c>
      <c r="D8" s="17">
        <v>268.29</v>
      </c>
      <c r="E8" s="1174">
        <v>287.4</v>
      </c>
      <c r="F8" s="1173">
        <v>373.9</v>
      </c>
      <c r="G8" s="1173">
        <v>351.19</v>
      </c>
      <c r="H8" s="1173">
        <v>360.8</v>
      </c>
      <c r="I8" s="1174">
        <v>-26.366221721195984</v>
      </c>
      <c r="J8" s="1199">
        <v>25.539318023660428</v>
      </c>
      <c r="L8" s="251"/>
      <c r="M8" s="251"/>
      <c r="N8" s="251"/>
    </row>
    <row r="9" spans="1:14" ht="17.25" customHeight="1">
      <c r="A9" s="279" t="s">
        <v>534</v>
      </c>
      <c r="B9" s="269">
        <v>397.25</v>
      </c>
      <c r="C9" s="1162">
        <v>282</v>
      </c>
      <c r="D9" s="1162">
        <v>275.41</v>
      </c>
      <c r="E9" s="269">
        <v>278.5</v>
      </c>
      <c r="F9" s="1173">
        <v>253.09</v>
      </c>
      <c r="G9" s="1176">
        <v>245.21</v>
      </c>
      <c r="H9" s="1176">
        <v>247.89</v>
      </c>
      <c r="I9" s="1174">
        <v>-29.89301447451227</v>
      </c>
      <c r="J9" s="1199">
        <v>-10.991023339317778</v>
      </c>
      <c r="L9" s="251"/>
      <c r="M9" s="251"/>
      <c r="N9" s="251"/>
    </row>
    <row r="10" spans="1:14" ht="18" customHeight="1">
      <c r="A10" s="279" t="s">
        <v>676</v>
      </c>
      <c r="B10" s="1174">
        <v>458.68</v>
      </c>
      <c r="C10" s="1174">
        <v>408.06</v>
      </c>
      <c r="D10" s="1174">
        <v>399</v>
      </c>
      <c r="E10" s="1174">
        <v>400.55</v>
      </c>
      <c r="F10" s="1173">
        <v>716.96</v>
      </c>
      <c r="G10" s="1173">
        <v>658.8</v>
      </c>
      <c r="H10" s="1173">
        <v>702.44</v>
      </c>
      <c r="I10" s="1174">
        <v>-12.673323449899712</v>
      </c>
      <c r="J10" s="1199">
        <v>75.36886780676568</v>
      </c>
      <c r="L10" s="251"/>
      <c r="M10" s="251"/>
      <c r="N10" s="251"/>
    </row>
    <row r="11" spans="1:14" ht="18" customHeight="1">
      <c r="A11" s="279" t="s">
        <v>677</v>
      </c>
      <c r="B11" s="1174">
        <v>357.37</v>
      </c>
      <c r="C11" s="1174">
        <v>278.33</v>
      </c>
      <c r="D11" s="1174">
        <v>274.57</v>
      </c>
      <c r="E11" s="1174">
        <v>274.57</v>
      </c>
      <c r="F11" s="1173">
        <v>259.78</v>
      </c>
      <c r="G11" s="1173">
        <v>256.87</v>
      </c>
      <c r="H11" s="1173">
        <v>259.34</v>
      </c>
      <c r="I11" s="1174">
        <v>-23.16926434787476</v>
      </c>
      <c r="J11" s="1199">
        <v>-5.546855082492627</v>
      </c>
      <c r="L11" s="251"/>
      <c r="M11" s="251"/>
      <c r="N11" s="251"/>
    </row>
    <row r="12" spans="1:14" ht="18" customHeight="1">
      <c r="A12" s="279" t="s">
        <v>522</v>
      </c>
      <c r="B12" s="1174">
        <v>471.69</v>
      </c>
      <c r="C12" s="1174">
        <v>612.92</v>
      </c>
      <c r="D12" s="1174">
        <v>607.47</v>
      </c>
      <c r="E12" s="1174">
        <v>607.47</v>
      </c>
      <c r="F12" s="1173">
        <v>745.9</v>
      </c>
      <c r="G12" s="1173">
        <v>721.33</v>
      </c>
      <c r="H12" s="1173">
        <v>721.33</v>
      </c>
      <c r="I12" s="1174">
        <v>28.785855116708007</v>
      </c>
      <c r="J12" s="1199">
        <v>18.743312426951135</v>
      </c>
      <c r="L12" s="251"/>
      <c r="M12" s="251"/>
      <c r="N12" s="251"/>
    </row>
    <row r="13" spans="1:14" ht="18" customHeight="1">
      <c r="A13" s="279" t="s">
        <v>523</v>
      </c>
      <c r="B13" s="1174">
        <v>403.23</v>
      </c>
      <c r="C13" s="1174">
        <v>384.49</v>
      </c>
      <c r="D13" s="1174">
        <v>380.52</v>
      </c>
      <c r="E13" s="1174">
        <v>380.52</v>
      </c>
      <c r="F13" s="1173">
        <v>582.56</v>
      </c>
      <c r="G13" s="1173">
        <v>544.64</v>
      </c>
      <c r="H13" s="1173">
        <v>558.17</v>
      </c>
      <c r="I13" s="1174">
        <v>-5.632021426977175</v>
      </c>
      <c r="J13" s="1199">
        <v>46.686113739093884</v>
      </c>
      <c r="L13" s="251"/>
      <c r="M13" s="251"/>
      <c r="N13" s="251"/>
    </row>
    <row r="14" spans="1:14" ht="18" customHeight="1">
      <c r="A14" s="279" t="s">
        <v>524</v>
      </c>
      <c r="B14" s="1174">
        <v>266.87</v>
      </c>
      <c r="C14" s="1174">
        <v>250.71</v>
      </c>
      <c r="D14" s="1174">
        <v>246.08</v>
      </c>
      <c r="E14" s="1174">
        <v>250.71</v>
      </c>
      <c r="F14" s="1173">
        <v>175.59</v>
      </c>
      <c r="G14" s="1173">
        <v>169.31</v>
      </c>
      <c r="H14" s="1173">
        <v>175.59</v>
      </c>
      <c r="I14" s="1174">
        <v>-6.0553827706373795</v>
      </c>
      <c r="J14" s="1199">
        <v>-29.96290534880937</v>
      </c>
      <c r="L14" s="251"/>
      <c r="M14" s="251"/>
      <c r="N14" s="251"/>
    </row>
    <row r="15" spans="1:14" ht="18" customHeight="1">
      <c r="A15" s="279" t="s">
        <v>678</v>
      </c>
      <c r="B15" s="1174">
        <v>714.65</v>
      </c>
      <c r="C15" s="1174">
        <v>588.84</v>
      </c>
      <c r="D15" s="1174">
        <v>545.31</v>
      </c>
      <c r="E15" s="1174">
        <v>588.84</v>
      </c>
      <c r="F15" s="1173">
        <v>946.86</v>
      </c>
      <c r="G15" s="1173">
        <v>831.32</v>
      </c>
      <c r="H15" s="1173">
        <v>910.91</v>
      </c>
      <c r="I15" s="1174">
        <v>-17.604421744910084</v>
      </c>
      <c r="J15" s="1199">
        <v>54.695672848311915</v>
      </c>
      <c r="L15" s="251"/>
      <c r="M15" s="251"/>
      <c r="N15" s="251"/>
    </row>
    <row r="16" spans="1:14" ht="18" customHeight="1">
      <c r="A16" s="279" t="s">
        <v>525</v>
      </c>
      <c r="B16" s="1174">
        <v>528.73</v>
      </c>
      <c r="C16" s="1174">
        <v>492.31</v>
      </c>
      <c r="D16" s="1174">
        <v>469.99</v>
      </c>
      <c r="E16" s="1174">
        <v>486.44</v>
      </c>
      <c r="F16" s="1173">
        <v>780.1</v>
      </c>
      <c r="G16" s="1173">
        <v>690.82</v>
      </c>
      <c r="H16" s="1173">
        <v>760.13</v>
      </c>
      <c r="I16" s="1174">
        <v>-7.998411287424588</v>
      </c>
      <c r="J16" s="1199">
        <v>56.26387632596004</v>
      </c>
      <c r="L16" s="251"/>
      <c r="M16" s="251"/>
      <c r="N16" s="251"/>
    </row>
    <row r="17" spans="1:14" ht="18" customHeight="1">
      <c r="A17" s="282" t="s">
        <v>679</v>
      </c>
      <c r="B17" s="723">
        <v>420.3</v>
      </c>
      <c r="C17" s="723">
        <v>334.49</v>
      </c>
      <c r="D17" s="723">
        <v>317.36</v>
      </c>
      <c r="E17" s="723">
        <v>330.99</v>
      </c>
      <c r="F17" s="1177">
        <v>427.9</v>
      </c>
      <c r="G17" s="1177">
        <v>413.65</v>
      </c>
      <c r="H17" s="1177">
        <v>427.3</v>
      </c>
      <c r="I17" s="1174">
        <v>-21.249107780157033</v>
      </c>
      <c r="J17" s="1199">
        <v>29.097555817396284</v>
      </c>
      <c r="L17" s="275"/>
      <c r="M17" s="275"/>
      <c r="N17" s="275"/>
    </row>
    <row r="18" spans="1:14" ht="18" customHeight="1">
      <c r="A18" s="282" t="s">
        <v>1183</v>
      </c>
      <c r="B18" s="723">
        <v>103.08</v>
      </c>
      <c r="C18" s="723">
        <v>82.68</v>
      </c>
      <c r="D18" s="723">
        <v>77.89</v>
      </c>
      <c r="E18" s="723">
        <v>81.75</v>
      </c>
      <c r="F18" s="1177">
        <v>108.54</v>
      </c>
      <c r="G18" s="1177">
        <v>104.75</v>
      </c>
      <c r="H18" s="1177">
        <v>108.47</v>
      </c>
      <c r="I18" s="1174">
        <v>-20.692665890570424</v>
      </c>
      <c r="J18" s="1199">
        <v>32.685015290519885</v>
      </c>
      <c r="L18" s="275"/>
      <c r="M18" s="275"/>
      <c r="N18" s="275"/>
    </row>
    <row r="19" spans="1:14" ht="18" customHeight="1" thickBot="1">
      <c r="A19" s="283" t="s">
        <v>833</v>
      </c>
      <c r="B19" s="1468">
        <v>37.62</v>
      </c>
      <c r="C19" s="1468">
        <v>27.56</v>
      </c>
      <c r="D19" s="1468">
        <v>26.2</v>
      </c>
      <c r="E19" s="1468">
        <v>24.24</v>
      </c>
      <c r="F19" s="1203">
        <v>31.87</v>
      </c>
      <c r="G19" s="1203">
        <v>30.11</v>
      </c>
      <c r="H19" s="1203">
        <v>30.64</v>
      </c>
      <c r="I19" s="1232">
        <v>-35.56618819776715</v>
      </c>
      <c r="J19" s="1233">
        <v>26.402640264026417</v>
      </c>
      <c r="K19" s="276"/>
      <c r="L19" s="277"/>
      <c r="M19" s="277"/>
      <c r="N19" s="277"/>
    </row>
    <row r="20" spans="1:14" s="13" customFormat="1" ht="18" customHeight="1" thickTop="1">
      <c r="A20" s="1170" t="s">
        <v>443</v>
      </c>
      <c r="F20" s="1178"/>
      <c r="G20" s="1178"/>
      <c r="H20" s="1178"/>
      <c r="I20" s="251"/>
      <c r="J20" s="276"/>
      <c r="K20" s="276"/>
      <c r="L20" s="277"/>
      <c r="M20" s="277"/>
      <c r="N20" s="277"/>
    </row>
    <row r="21" spans="1:14" s="13" customFormat="1" ht="18" customHeight="1">
      <c r="A21" s="1170" t="s">
        <v>1184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1170" t="s">
        <v>1236</v>
      </c>
      <c r="B22" s="271"/>
      <c r="C22" s="271"/>
      <c r="F22" s="1179"/>
      <c r="G22" s="1179"/>
      <c r="H22" s="1179"/>
      <c r="I22" s="1179"/>
      <c r="J22" s="1179"/>
      <c r="K22" s="1179"/>
      <c r="L22" s="1179"/>
      <c r="M22" s="1179"/>
      <c r="N22" s="1179"/>
    </row>
    <row r="23" spans="1:14" s="13" customFormat="1" ht="18" customHeight="1">
      <c r="A23" s="1170" t="s">
        <v>1235</v>
      </c>
      <c r="B23" s="271"/>
      <c r="C23" s="26"/>
      <c r="F23" s="1179"/>
      <c r="G23" s="1179"/>
      <c r="H23" s="1179"/>
      <c r="I23" s="1179"/>
      <c r="J23" s="1179"/>
      <c r="K23" s="1180"/>
      <c r="L23" s="1180"/>
      <c r="M23" s="1180"/>
      <c r="N23" s="1180"/>
    </row>
    <row r="24" spans="1:14" s="13" customFormat="1" ht="12.75">
      <c r="A24" s="1180"/>
      <c r="B24" s="1180"/>
      <c r="C24" s="1180"/>
      <c r="D24" s="1180"/>
      <c r="E24" s="1180"/>
      <c r="F24" s="1180"/>
      <c r="G24" s="1180"/>
      <c r="H24" s="1180"/>
      <c r="I24" s="1180"/>
      <c r="J24" s="1180"/>
      <c r="K24" s="1180"/>
      <c r="L24" s="1180"/>
      <c r="M24" s="1180"/>
      <c r="N24" s="1180"/>
    </row>
    <row r="25" spans="1:14" s="13" customFormat="1" ht="18" customHeight="1">
      <c r="A25" s="1180"/>
      <c r="B25" s="1180"/>
      <c r="C25" s="1180"/>
      <c r="D25" s="1180"/>
      <c r="E25" s="1180"/>
      <c r="F25" s="1180"/>
      <c r="G25" s="1180"/>
      <c r="H25" s="1180"/>
      <c r="I25" s="1180"/>
      <c r="J25" s="1180"/>
      <c r="K25" s="1180"/>
      <c r="L25" s="1181"/>
      <c r="M25" s="1180"/>
      <c r="N25" s="1180"/>
    </row>
    <row r="26" spans="1:14" s="13" customFormat="1" ht="18" customHeight="1">
      <c r="A26" s="1182"/>
      <c r="B26" s="1183"/>
      <c r="C26" s="1183"/>
      <c r="D26" s="1183"/>
      <c r="E26" s="1183"/>
      <c r="F26" s="1183"/>
      <c r="G26" s="1184"/>
      <c r="H26" s="1185"/>
      <c r="I26" s="1185"/>
      <c r="J26" s="1184"/>
      <c r="K26" s="1186"/>
      <c r="L26" s="275"/>
      <c r="M26" s="275"/>
      <c r="N26" s="275"/>
    </row>
    <row r="27" spans="1:14" s="13" customFormat="1" ht="18" customHeight="1">
      <c r="A27" s="1187"/>
      <c r="B27" s="1188"/>
      <c r="C27" s="1188"/>
      <c r="D27" s="1189"/>
      <c r="E27" s="1188"/>
      <c r="F27" s="1188"/>
      <c r="G27" s="1190"/>
      <c r="H27" s="1191"/>
      <c r="I27" s="1191"/>
      <c r="J27" s="1191"/>
      <c r="K27" s="518"/>
      <c r="L27" s="251"/>
      <c r="M27" s="251"/>
      <c r="N27" s="251"/>
    </row>
    <row r="28" spans="1:14" s="13" customFormat="1" ht="18" customHeight="1">
      <c r="A28" s="1187"/>
      <c r="B28" s="1188"/>
      <c r="C28" s="1188"/>
      <c r="D28" s="1189"/>
      <c r="E28" s="1188"/>
      <c r="F28" s="1188"/>
      <c r="G28" s="1190"/>
      <c r="H28" s="1191"/>
      <c r="I28" s="1191"/>
      <c r="J28" s="1191"/>
      <c r="K28" s="518"/>
      <c r="L28" s="251"/>
      <c r="M28" s="251"/>
      <c r="N28" s="251"/>
    </row>
    <row r="29" spans="1:14" s="13" customFormat="1" ht="18" customHeight="1">
      <c r="A29" s="1187"/>
      <c r="B29" s="1188"/>
      <c r="C29" s="1188"/>
      <c r="D29" s="1189"/>
      <c r="E29" s="1188"/>
      <c r="F29" s="1188"/>
      <c r="G29" s="1190"/>
      <c r="H29" s="1191"/>
      <c r="I29" s="1191"/>
      <c r="J29" s="1191"/>
      <c r="K29" s="518"/>
      <c r="L29" s="251"/>
      <c r="M29" s="251"/>
      <c r="N29" s="251"/>
    </row>
    <row r="30" spans="1:14" s="13" customFormat="1" ht="18" customHeight="1">
      <c r="A30" s="1187"/>
      <c r="B30" s="1188"/>
      <c r="C30" s="1188"/>
      <c r="D30" s="1189"/>
      <c r="E30" s="1188"/>
      <c r="F30" s="1188"/>
      <c r="G30" s="1190"/>
      <c r="H30" s="1191"/>
      <c r="I30" s="1191"/>
      <c r="J30" s="1191"/>
      <c r="K30" s="518"/>
      <c r="L30" s="251"/>
      <c r="M30" s="251"/>
      <c r="N30" s="251"/>
    </row>
    <row r="31" spans="1:14" s="13" customFormat="1" ht="18" customHeight="1">
      <c r="A31" s="1187"/>
      <c r="B31" s="1192"/>
      <c r="C31" s="1188"/>
      <c r="D31" s="1189"/>
      <c r="E31" s="1192"/>
      <c r="F31" s="1188"/>
      <c r="G31" s="1190"/>
      <c r="H31" s="1191"/>
      <c r="I31" s="1191"/>
      <c r="J31" s="1191"/>
      <c r="K31" s="518"/>
      <c r="L31" s="251"/>
      <c r="M31" s="251"/>
      <c r="N31" s="251"/>
    </row>
    <row r="32" spans="1:18" s="13" customFormat="1" ht="18" customHeight="1">
      <c r="A32" s="1187"/>
      <c r="B32" s="1188"/>
      <c r="C32" s="1188"/>
      <c r="D32" s="1189"/>
      <c r="E32" s="1188"/>
      <c r="F32" s="1188"/>
      <c r="G32" s="1190"/>
      <c r="H32" s="1191"/>
      <c r="I32" s="1191"/>
      <c r="J32" s="1191"/>
      <c r="K32" s="518"/>
      <c r="L32" s="251"/>
      <c r="M32" s="251"/>
      <c r="N32" s="251"/>
      <c r="O32" s="11"/>
      <c r="P32" s="11"/>
      <c r="Q32" s="11"/>
      <c r="R32" s="11"/>
    </row>
    <row r="33" spans="1:18" s="13" customFormat="1" ht="18" customHeight="1">
      <c r="A33" s="1187"/>
      <c r="B33" s="1188"/>
      <c r="C33" s="1188"/>
      <c r="D33" s="1189"/>
      <c r="E33" s="1188"/>
      <c r="F33" s="1188"/>
      <c r="G33" s="1190"/>
      <c r="H33" s="1191"/>
      <c r="I33" s="1191"/>
      <c r="J33" s="1191"/>
      <c r="K33" s="518"/>
      <c r="L33" s="251"/>
      <c r="M33" s="251"/>
      <c r="N33" s="251"/>
      <c r="O33" s="11"/>
      <c r="P33" s="11"/>
      <c r="Q33" s="11"/>
      <c r="R33" s="11"/>
    </row>
    <row r="34" spans="1:18" s="13" customFormat="1" ht="18" customHeight="1">
      <c r="A34" s="1187"/>
      <c r="B34" s="1188"/>
      <c r="C34" s="1188"/>
      <c r="D34" s="1189"/>
      <c r="E34" s="1188"/>
      <c r="F34" s="1188"/>
      <c r="G34" s="1190"/>
      <c r="H34" s="1191"/>
      <c r="I34" s="1191"/>
      <c r="J34" s="1191"/>
      <c r="K34" s="518"/>
      <c r="L34" s="251"/>
      <c r="M34" s="251"/>
      <c r="N34" s="251"/>
      <c r="O34" s="11"/>
      <c r="P34" s="11"/>
      <c r="Q34" s="11"/>
      <c r="R34" s="11"/>
    </row>
    <row r="35" spans="1:18" s="13" customFormat="1" ht="18" customHeight="1">
      <c r="A35" s="1187"/>
      <c r="B35" s="1188"/>
      <c r="C35" s="1188"/>
      <c r="D35" s="1189"/>
      <c r="E35" s="1188"/>
      <c r="F35" s="1188"/>
      <c r="G35" s="1190"/>
      <c r="H35" s="1191"/>
      <c r="I35" s="1191"/>
      <c r="J35" s="1191"/>
      <c r="K35" s="518"/>
      <c r="L35" s="251"/>
      <c r="M35" s="251"/>
      <c r="N35" s="251"/>
      <c r="O35" s="11"/>
      <c r="P35" s="11"/>
      <c r="Q35" s="11"/>
      <c r="R35" s="11"/>
    </row>
    <row r="36" spans="1:18" s="13" customFormat="1" ht="18" customHeight="1">
      <c r="A36" s="1187"/>
      <c r="B36" s="1188"/>
      <c r="C36" s="1188"/>
      <c r="D36" s="1189"/>
      <c r="E36" s="1188"/>
      <c r="F36" s="1188"/>
      <c r="G36" s="1190"/>
      <c r="H36" s="1191"/>
      <c r="I36" s="1191"/>
      <c r="J36" s="1191"/>
      <c r="K36" s="518"/>
      <c r="L36" s="251"/>
      <c r="M36" s="251"/>
      <c r="N36" s="251"/>
      <c r="O36" s="11"/>
      <c r="P36" s="11"/>
      <c r="Q36" s="11"/>
      <c r="R36" s="11"/>
    </row>
    <row r="37" spans="1:18" s="13" customFormat="1" ht="18" customHeight="1">
      <c r="A37" s="1187"/>
      <c r="B37" s="1188"/>
      <c r="C37" s="1188"/>
      <c r="D37" s="1189"/>
      <c r="E37" s="1188"/>
      <c r="F37" s="1188"/>
      <c r="G37" s="1190"/>
      <c r="H37" s="1191"/>
      <c r="I37" s="1191"/>
      <c r="J37" s="1191"/>
      <c r="K37" s="518"/>
      <c r="L37" s="251"/>
      <c r="M37" s="251"/>
      <c r="N37" s="251"/>
      <c r="O37" s="11"/>
      <c r="P37" s="11"/>
      <c r="Q37" s="11"/>
      <c r="R37" s="11"/>
    </row>
    <row r="38" spans="1:18" s="13" customFormat="1" ht="18" customHeight="1">
      <c r="A38" s="1187"/>
      <c r="B38" s="1188"/>
      <c r="C38" s="1188"/>
      <c r="D38" s="1189"/>
      <c r="E38" s="1188"/>
      <c r="F38" s="1188"/>
      <c r="G38" s="1190"/>
      <c r="H38" s="1191"/>
      <c r="I38" s="1191"/>
      <c r="J38" s="1191"/>
      <c r="K38" s="518"/>
      <c r="L38" s="251"/>
      <c r="M38" s="251"/>
      <c r="N38" s="251"/>
      <c r="O38" s="11"/>
      <c r="P38" s="11"/>
      <c r="Q38" s="11"/>
      <c r="R38" s="11"/>
    </row>
    <row r="39" spans="10:18" s="13" customFormat="1" ht="17.25" customHeight="1">
      <c r="J39" s="1189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1193"/>
      <c r="L41" s="14"/>
      <c r="M41" s="14"/>
      <c r="O41" s="11"/>
      <c r="P41" s="11"/>
      <c r="Q41" s="11"/>
      <c r="R41" s="11"/>
    </row>
    <row r="42" spans="1:12" s="13" customFormat="1" ht="18" customHeight="1">
      <c r="A42" s="1193"/>
      <c r="B42" s="271"/>
      <c r="C42" s="271"/>
      <c r="F42" s="14"/>
      <c r="G42" s="14"/>
      <c r="I42" s="11"/>
      <c r="J42" s="11"/>
      <c r="K42" s="11"/>
      <c r="L42" s="11"/>
    </row>
    <row r="43" spans="1:14" ht="18" customHeight="1">
      <c r="A43" s="1193"/>
      <c r="B43" s="271"/>
      <c r="C43" s="26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271"/>
      <c r="C44" s="271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271"/>
      <c r="C45" s="271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271"/>
      <c r="C46" s="271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271"/>
      <c r="C47" s="271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271"/>
      <c r="C48" s="271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271"/>
      <c r="C49" s="271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271"/>
      <c r="C50" s="271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6" max="6" width="9.140625" style="0" customWidth="1"/>
    <col min="7" max="7" width="9.8515625" style="0" customWidth="1"/>
    <col min="8" max="8" width="9.140625" style="0" customWidth="1"/>
    <col min="9" max="9" width="8.140625" style="0" customWidth="1"/>
    <col min="10" max="10" width="9.28125" style="0" customWidth="1"/>
  </cols>
  <sheetData>
    <row r="1" spans="1:10" ht="12.75">
      <c r="A1" s="1618" t="s">
        <v>1229</v>
      </c>
      <c r="B1" s="1618"/>
      <c r="C1" s="1618"/>
      <c r="D1" s="1618"/>
      <c r="E1" s="1618"/>
      <c r="F1" s="1618"/>
      <c r="G1" s="1618"/>
      <c r="H1" s="1618"/>
      <c r="I1" s="1618"/>
      <c r="J1" s="1618"/>
    </row>
    <row r="2" spans="1:13" ht="15.75">
      <c r="A2" s="1617" t="s">
        <v>1185</v>
      </c>
      <c r="B2" s="1617"/>
      <c r="C2" s="1617"/>
      <c r="D2" s="1617"/>
      <c r="E2" s="1617"/>
      <c r="F2" s="1617"/>
      <c r="G2" s="1617"/>
      <c r="H2" s="1617"/>
      <c r="I2" s="1617"/>
      <c r="J2" s="1617"/>
      <c r="K2" s="1194"/>
      <c r="L2" s="1194"/>
      <c r="M2" s="1194"/>
    </row>
    <row r="3" spans="1:10" ht="12.75">
      <c r="A3" s="1627" t="s">
        <v>1492</v>
      </c>
      <c r="B3" s="1627"/>
      <c r="C3" s="1627"/>
      <c r="D3" s="1627"/>
      <c r="E3" s="1627"/>
      <c r="F3" s="1627"/>
      <c r="G3" s="1627"/>
      <c r="H3" s="1627"/>
      <c r="I3" s="1627"/>
      <c r="J3" s="1627"/>
    </row>
    <row r="4" spans="1:10" ht="13.5" thickBot="1">
      <c r="A4" s="1627"/>
      <c r="B4" s="1627"/>
      <c r="C4" s="1627"/>
      <c r="D4" s="1627"/>
      <c r="E4" s="1627"/>
      <c r="F4" s="1627"/>
      <c r="G4" s="1627"/>
      <c r="H4" s="1627"/>
      <c r="I4" s="1627"/>
      <c r="J4" s="1627"/>
    </row>
    <row r="5" spans="1:10" ht="25.5" customHeight="1" thickTop="1">
      <c r="A5" s="1628" t="s">
        <v>661</v>
      </c>
      <c r="B5" s="1603" t="s">
        <v>680</v>
      </c>
      <c r="C5" s="1619"/>
      <c r="D5" s="1620"/>
      <c r="E5" s="1603" t="s">
        <v>374</v>
      </c>
      <c r="F5" s="1619"/>
      <c r="G5" s="1620"/>
      <c r="H5" s="1603" t="s">
        <v>213</v>
      </c>
      <c r="I5" s="1619"/>
      <c r="J5" s="1604"/>
    </row>
    <row r="6" spans="1:10" ht="38.25">
      <c r="A6" s="1629"/>
      <c r="B6" s="272" t="s">
        <v>535</v>
      </c>
      <c r="C6" s="272" t="s">
        <v>1186</v>
      </c>
      <c r="D6" s="272" t="s">
        <v>536</v>
      </c>
      <c r="E6" s="272" t="s">
        <v>535</v>
      </c>
      <c r="F6" s="272" t="s">
        <v>1186</v>
      </c>
      <c r="G6" s="272" t="s">
        <v>536</v>
      </c>
      <c r="H6" s="272" t="s">
        <v>535</v>
      </c>
      <c r="I6" s="272" t="s">
        <v>1186</v>
      </c>
      <c r="J6" s="1198" t="s">
        <v>536</v>
      </c>
    </row>
    <row r="7" spans="1:10" ht="12.75">
      <c r="A7" s="1630"/>
      <c r="B7" s="272">
        <v>1</v>
      </c>
      <c r="C7" s="272">
        <v>2</v>
      </c>
      <c r="D7" s="272">
        <v>3</v>
      </c>
      <c r="E7" s="272">
        <v>4</v>
      </c>
      <c r="F7" s="272">
        <v>5</v>
      </c>
      <c r="G7" s="272">
        <v>6</v>
      </c>
      <c r="H7" s="272">
        <v>7</v>
      </c>
      <c r="I7" s="272">
        <v>8</v>
      </c>
      <c r="J7" s="281">
        <v>9</v>
      </c>
    </row>
    <row r="8" spans="1:10" ht="12.75">
      <c r="A8" s="284" t="s">
        <v>533</v>
      </c>
      <c r="B8" s="1195">
        <v>1249.1</v>
      </c>
      <c r="C8" s="1195">
        <v>454.7</v>
      </c>
      <c r="D8" s="1174">
        <v>71.49708319574822</v>
      </c>
      <c r="E8" s="1195">
        <v>648.46</v>
      </c>
      <c r="F8" s="1195">
        <v>171.65</v>
      </c>
      <c r="G8" s="1174">
        <v>43.34267605989445</v>
      </c>
      <c r="H8" s="1173">
        <v>2521.3</v>
      </c>
      <c r="I8" s="1173">
        <v>655.23</v>
      </c>
      <c r="J8" s="1199">
        <v>40.049509489318794</v>
      </c>
    </row>
    <row r="9" spans="1:10" ht="12.75">
      <c r="A9" s="284" t="s">
        <v>534</v>
      </c>
      <c r="B9" s="1195">
        <v>306.35</v>
      </c>
      <c r="C9" s="1195">
        <v>54.59</v>
      </c>
      <c r="D9" s="1174">
        <v>8.583738226645911</v>
      </c>
      <c r="E9" s="1195">
        <v>291.22</v>
      </c>
      <c r="F9" s="1195">
        <v>33.35</v>
      </c>
      <c r="G9" s="1174">
        <v>8.42107921117087</v>
      </c>
      <c r="H9" s="1173">
        <v>831.36</v>
      </c>
      <c r="I9" s="1173">
        <v>121.38</v>
      </c>
      <c r="J9" s="1199">
        <v>7.419088658659577</v>
      </c>
    </row>
    <row r="10" spans="1:10" ht="12.75">
      <c r="A10" s="284" t="s">
        <v>676</v>
      </c>
      <c r="B10" s="1195">
        <v>152.14</v>
      </c>
      <c r="C10" s="1195">
        <v>32.48</v>
      </c>
      <c r="D10" s="1174">
        <v>5.107159142726857</v>
      </c>
      <c r="E10" s="1195">
        <v>72.09</v>
      </c>
      <c r="F10" s="1195">
        <v>20.55</v>
      </c>
      <c r="G10" s="1174">
        <v>5.189000833270207</v>
      </c>
      <c r="H10" s="1173">
        <v>736.34</v>
      </c>
      <c r="I10" s="1173">
        <v>231.4</v>
      </c>
      <c r="J10" s="1199">
        <v>14.14382201032976</v>
      </c>
    </row>
    <row r="11" spans="1:10" ht="12.75">
      <c r="A11" s="284" t="s">
        <v>677</v>
      </c>
      <c r="B11" s="1195">
        <v>140.96</v>
      </c>
      <c r="C11" s="1195">
        <v>31.21</v>
      </c>
      <c r="D11" s="1174">
        <v>4.907464188562353</v>
      </c>
      <c r="E11" s="1195">
        <v>238.61</v>
      </c>
      <c r="F11" s="1195">
        <v>29.68</v>
      </c>
      <c r="G11" s="1174">
        <v>7.494381738757164</v>
      </c>
      <c r="H11" s="1173">
        <v>252.22</v>
      </c>
      <c r="I11" s="1173">
        <v>32.17</v>
      </c>
      <c r="J11" s="1199">
        <v>1.966321322697962</v>
      </c>
    </row>
    <row r="12" spans="1:10" ht="12.75">
      <c r="A12" s="284" t="s">
        <v>522</v>
      </c>
      <c r="B12" s="1175">
        <v>0.45</v>
      </c>
      <c r="C12" s="1195">
        <v>0.79</v>
      </c>
      <c r="D12" s="1174">
        <v>0.12421969589760523</v>
      </c>
      <c r="E12" s="1175">
        <v>0.04</v>
      </c>
      <c r="F12" s="1195">
        <v>0.18</v>
      </c>
      <c r="G12" s="1174">
        <v>0.045451102189228085</v>
      </c>
      <c r="H12" s="1173">
        <v>0.09</v>
      </c>
      <c r="I12" s="1173">
        <v>0.52</v>
      </c>
      <c r="J12" s="1199">
        <v>0.031783869686134295</v>
      </c>
    </row>
    <row r="13" spans="1:10" ht="12.75">
      <c r="A13" s="284" t="s">
        <v>523</v>
      </c>
      <c r="B13" s="1195">
        <v>10.87</v>
      </c>
      <c r="C13" s="1195">
        <v>2.37</v>
      </c>
      <c r="D13" s="1174">
        <v>0.3726590876928157</v>
      </c>
      <c r="E13" s="1195">
        <v>12.03</v>
      </c>
      <c r="F13" s="1195">
        <v>1.27</v>
      </c>
      <c r="G13" s="1174">
        <v>0.3206827765573315</v>
      </c>
      <c r="H13" s="1173">
        <v>16.43</v>
      </c>
      <c r="I13" s="1173">
        <v>3.59</v>
      </c>
      <c r="J13" s="1199">
        <v>0.21943094648696557</v>
      </c>
    </row>
    <row r="14" spans="1:10" ht="12.75">
      <c r="A14" s="284" t="s">
        <v>524</v>
      </c>
      <c r="B14" s="1195">
        <v>0.13</v>
      </c>
      <c r="C14" s="1195">
        <v>0.16</v>
      </c>
      <c r="D14" s="1174">
        <v>0.025158419422299794</v>
      </c>
      <c r="E14" s="1195">
        <v>0.51</v>
      </c>
      <c r="F14" s="1195">
        <v>1.41</v>
      </c>
      <c r="G14" s="1174">
        <v>0.35603363381562</v>
      </c>
      <c r="H14" s="1173">
        <v>0.53</v>
      </c>
      <c r="I14" s="1173">
        <v>0.86</v>
      </c>
      <c r="J14" s="1199">
        <v>0.05256563063476055</v>
      </c>
    </row>
    <row r="15" spans="1:10" ht="12.75">
      <c r="A15" s="284" t="s">
        <v>2</v>
      </c>
      <c r="B15" s="1195">
        <v>63.1</v>
      </c>
      <c r="C15" s="1195">
        <v>21.95</v>
      </c>
      <c r="D15" s="1174">
        <v>3.451420664496753</v>
      </c>
      <c r="E15" s="1195">
        <v>1189.12</v>
      </c>
      <c r="F15" s="1195">
        <v>93.67</v>
      </c>
      <c r="G15" s="1174">
        <v>23.65224856702775</v>
      </c>
      <c r="H15" s="1173">
        <v>513.66</v>
      </c>
      <c r="I15" s="1173">
        <v>330.96</v>
      </c>
      <c r="J15" s="1199">
        <v>20.22921059869808</v>
      </c>
    </row>
    <row r="16" spans="1:10" ht="12.75">
      <c r="A16" s="284" t="s">
        <v>525</v>
      </c>
      <c r="B16" s="1195">
        <v>14.4</v>
      </c>
      <c r="C16" s="1195">
        <v>6.28</v>
      </c>
      <c r="D16" s="1174">
        <v>0.9874679623252669</v>
      </c>
      <c r="E16" s="1195">
        <v>21.15</v>
      </c>
      <c r="F16" s="1195">
        <v>8.62</v>
      </c>
      <c r="G16" s="1174">
        <v>2.1766027826174783</v>
      </c>
      <c r="H16" s="1173">
        <v>170.16</v>
      </c>
      <c r="I16" s="1173">
        <v>106.63</v>
      </c>
      <c r="J16" s="1199">
        <v>6.517526970447113</v>
      </c>
    </row>
    <row r="17" spans="1:10" ht="12.75">
      <c r="A17" s="284" t="s">
        <v>3</v>
      </c>
      <c r="B17" s="1195">
        <v>0</v>
      </c>
      <c r="C17" s="1195">
        <v>0</v>
      </c>
      <c r="D17" s="1174">
        <v>0</v>
      </c>
      <c r="E17" s="1195">
        <v>0</v>
      </c>
      <c r="F17" s="1195">
        <v>0</v>
      </c>
      <c r="G17" s="1174">
        <v>0</v>
      </c>
      <c r="H17" s="1173">
        <v>14.2</v>
      </c>
      <c r="I17" s="1173">
        <v>0.39</v>
      </c>
      <c r="J17" s="1199">
        <v>0.023837902264600714</v>
      </c>
    </row>
    <row r="18" spans="1:10" ht="12.75">
      <c r="A18" s="284" t="s">
        <v>4</v>
      </c>
      <c r="B18" s="1195">
        <v>10.39</v>
      </c>
      <c r="C18" s="1195">
        <v>7.99</v>
      </c>
      <c r="D18" s="1174">
        <v>1.256348569901096</v>
      </c>
      <c r="E18" s="1195">
        <v>0</v>
      </c>
      <c r="F18" s="1195">
        <v>0</v>
      </c>
      <c r="G18" s="1174">
        <v>0</v>
      </c>
      <c r="H18" s="1173">
        <v>0.21</v>
      </c>
      <c r="I18" s="1173">
        <v>0.15</v>
      </c>
      <c r="J18" s="1199">
        <v>0.009168423947923353</v>
      </c>
    </row>
    <row r="19" spans="1:10" ht="12.75">
      <c r="A19" s="1200" t="s">
        <v>5</v>
      </c>
      <c r="B19" s="1196">
        <v>108.03</v>
      </c>
      <c r="C19" s="1196">
        <v>23.45</v>
      </c>
      <c r="D19" s="1174">
        <v>3.6872808465808133</v>
      </c>
      <c r="E19" s="1196">
        <v>200.92</v>
      </c>
      <c r="F19" s="1196">
        <v>35.65</v>
      </c>
      <c r="G19" s="1174">
        <v>9.001843294699896</v>
      </c>
      <c r="H19" s="1197">
        <v>1336.13</v>
      </c>
      <c r="I19" s="1197">
        <v>152.77</v>
      </c>
      <c r="J19" s="1199">
        <v>9.337734176828336</v>
      </c>
    </row>
    <row r="20" spans="1:10" ht="13.5" thickBot="1">
      <c r="A20" s="1201" t="s">
        <v>1187</v>
      </c>
      <c r="B20" s="1202">
        <v>2055.92</v>
      </c>
      <c r="C20" s="1202">
        <v>635.97</v>
      </c>
      <c r="D20" s="1202">
        <v>100</v>
      </c>
      <c r="E20" s="1202">
        <v>2674.15</v>
      </c>
      <c r="F20" s="1202">
        <v>396.03000000000003</v>
      </c>
      <c r="G20" s="1202">
        <v>100</v>
      </c>
      <c r="H20" s="1203">
        <v>6392.63</v>
      </c>
      <c r="I20" s="1203">
        <v>1636.05</v>
      </c>
      <c r="J20" s="1204">
        <v>100</v>
      </c>
    </row>
    <row r="21" spans="1:10" ht="13.5" thickTop="1">
      <c r="A21" s="27" t="s">
        <v>443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27" t="s">
        <v>1169</v>
      </c>
      <c r="B22" s="13"/>
      <c r="C22" s="13"/>
      <c r="D22" s="13"/>
      <c r="E22" s="13"/>
      <c r="F22" s="13"/>
      <c r="G22" s="13"/>
      <c r="H22" s="25"/>
      <c r="I22" s="25"/>
      <c r="J22" s="25"/>
    </row>
    <row r="23" spans="1:10" ht="12.75">
      <c r="A23" s="27" t="s">
        <v>1170</v>
      </c>
      <c r="B23" s="271"/>
      <c r="C23" s="271"/>
      <c r="D23" s="13"/>
      <c r="E23" s="13"/>
      <c r="F23" s="14"/>
      <c r="G23" s="14"/>
      <c r="H23" s="25"/>
      <c r="I23" s="9"/>
      <c r="J23" s="9"/>
    </row>
    <row r="24" spans="1:10" ht="12.75">
      <c r="A24" s="27" t="s">
        <v>1237</v>
      </c>
      <c r="B24" s="271"/>
      <c r="C24" s="26"/>
      <c r="D24" s="13"/>
      <c r="E24" s="13"/>
      <c r="F24" s="14"/>
      <c r="G24" s="14"/>
      <c r="H24" s="25"/>
      <c r="I24" s="9"/>
      <c r="J24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zoomScalePageLayoutView="0" workbookViewId="0" topLeftCell="B1">
      <selection activeCell="B12" sqref="B12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10" width="6.57421875" style="0" bestFit="1" customWidth="1"/>
    <col min="11" max="11" width="7.28125" style="0" bestFit="1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581" t="s">
        <v>1230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</row>
    <row r="2" spans="2:13" ht="15" customHeight="1">
      <c r="B2" s="1631" t="s">
        <v>1188</v>
      </c>
      <c r="C2" s="1631"/>
      <c r="D2" s="1631"/>
      <c r="E2" s="1631"/>
      <c r="F2" s="1631"/>
      <c r="G2" s="1631"/>
      <c r="H2" s="1631"/>
      <c r="I2" s="1631"/>
      <c r="J2" s="1631"/>
      <c r="K2" s="1631"/>
      <c r="L2" s="1631"/>
      <c r="M2" s="1631"/>
    </row>
    <row r="3" spans="2:13" ht="12.75">
      <c r="B3" s="1581" t="s">
        <v>1518</v>
      </c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</row>
    <row r="4" spans="2:13" ht="16.5" customHeight="1" thickBot="1">
      <c r="B4" s="1581"/>
      <c r="C4" s="1581"/>
      <c r="D4" s="1581"/>
      <c r="E4" s="1581"/>
      <c r="F4" s="1581"/>
      <c r="G4" s="1581"/>
      <c r="H4" s="1581"/>
      <c r="I4" s="1581"/>
      <c r="J4" s="1581"/>
      <c r="K4" s="1581"/>
      <c r="L4" s="1581"/>
      <c r="M4" s="1581"/>
    </row>
    <row r="5" spans="2:13" ht="12.75" customHeight="1" thickTop="1">
      <c r="B5" s="1215"/>
      <c r="C5" s="1600" t="s">
        <v>680</v>
      </c>
      <c r="D5" s="1601"/>
      <c r="E5" s="1602"/>
      <c r="F5" s="1600" t="s">
        <v>374</v>
      </c>
      <c r="G5" s="1601"/>
      <c r="H5" s="1602"/>
      <c r="I5" s="1600" t="s">
        <v>213</v>
      </c>
      <c r="J5" s="1601"/>
      <c r="K5" s="1632"/>
      <c r="L5" s="1601" t="s">
        <v>1189</v>
      </c>
      <c r="M5" s="1632"/>
    </row>
    <row r="6" spans="2:13" ht="31.5">
      <c r="B6" s="1216"/>
      <c r="C6" s="1205" t="s">
        <v>535</v>
      </c>
      <c r="D6" s="1206" t="s">
        <v>699</v>
      </c>
      <c r="E6" s="1206" t="s">
        <v>536</v>
      </c>
      <c r="F6" s="1206" t="s">
        <v>535</v>
      </c>
      <c r="G6" s="1206" t="s">
        <v>698</v>
      </c>
      <c r="H6" s="1206" t="s">
        <v>536</v>
      </c>
      <c r="I6" s="1206" t="s">
        <v>535</v>
      </c>
      <c r="J6" s="1206" t="s">
        <v>699</v>
      </c>
      <c r="K6" s="1364" t="s">
        <v>536</v>
      </c>
      <c r="L6" s="1357" t="s">
        <v>374</v>
      </c>
      <c r="M6" s="1217" t="s">
        <v>1190</v>
      </c>
    </row>
    <row r="7" spans="2:13" ht="12.75">
      <c r="B7" s="1218" t="s">
        <v>1191</v>
      </c>
      <c r="C7" s="1207"/>
      <c r="D7" s="1207"/>
      <c r="E7" s="1207"/>
      <c r="F7" s="1207"/>
      <c r="G7" s="1207"/>
      <c r="H7" s="1207"/>
      <c r="I7" s="1207"/>
      <c r="J7" s="1207"/>
      <c r="K7" s="1219"/>
      <c r="L7" s="1358"/>
      <c r="M7" s="1219"/>
    </row>
    <row r="8" spans="2:13" ht="12.75">
      <c r="B8" s="1220" t="s">
        <v>1192</v>
      </c>
      <c r="C8" s="1208">
        <v>37433.678</v>
      </c>
      <c r="D8" s="1208">
        <v>3743.37</v>
      </c>
      <c r="E8" s="1209">
        <v>28.673138613224342</v>
      </c>
      <c r="F8" s="1208">
        <v>13886.18</v>
      </c>
      <c r="G8" s="1208">
        <v>1388.62</v>
      </c>
      <c r="H8" s="1210">
        <v>19.654807333008726</v>
      </c>
      <c r="I8" s="1210">
        <v>0</v>
      </c>
      <c r="J8" s="1210">
        <v>0</v>
      </c>
      <c r="K8" s="1365">
        <v>0</v>
      </c>
      <c r="L8" s="1359">
        <v>-81.72381625441696</v>
      </c>
      <c r="M8" s="1221">
        <v>-100</v>
      </c>
    </row>
    <row r="9" spans="2:13" ht="12.75">
      <c r="B9" s="1220" t="s">
        <v>1193</v>
      </c>
      <c r="C9" s="1208">
        <v>14576.03</v>
      </c>
      <c r="D9" s="1208">
        <v>1457.59</v>
      </c>
      <c r="E9" s="1209">
        <v>11.164720589001265</v>
      </c>
      <c r="F9" s="1208">
        <v>1273.6499999999999</v>
      </c>
      <c r="G9" s="1208">
        <v>127.36999999999999</v>
      </c>
      <c r="H9" s="1210">
        <v>1.8028206492815324</v>
      </c>
      <c r="I9" s="1210">
        <v>15506.18</v>
      </c>
      <c r="J9" s="1210">
        <v>1550.619</v>
      </c>
      <c r="K9" s="1365">
        <v>79.24101062989853</v>
      </c>
      <c r="L9" s="1359">
        <v>-80.98723404255318</v>
      </c>
      <c r="M9" s="1221">
        <v>2059.8030438675023</v>
      </c>
    </row>
    <row r="10" spans="2:13" ht="12.75">
      <c r="B10" s="1220" t="s">
        <v>1194</v>
      </c>
      <c r="C10" s="1208">
        <v>4199.26</v>
      </c>
      <c r="D10" s="1208">
        <v>419.92</v>
      </c>
      <c r="E10" s="1209">
        <v>3.2164665439070053</v>
      </c>
      <c r="F10" s="1208">
        <v>419.58</v>
      </c>
      <c r="G10" s="1208">
        <v>41.96</v>
      </c>
      <c r="H10" s="1210">
        <v>0.5939102963323634</v>
      </c>
      <c r="I10" s="1210">
        <v>983.29</v>
      </c>
      <c r="J10" s="1210">
        <v>98.33</v>
      </c>
      <c r="K10" s="1365">
        <v>5.024940733499282</v>
      </c>
      <c r="L10" s="1359">
        <v>-100</v>
      </c>
      <c r="M10" s="1231" t="s">
        <v>714</v>
      </c>
    </row>
    <row r="11" spans="2:13" ht="12.75">
      <c r="B11" s="1220" t="s">
        <v>1195</v>
      </c>
      <c r="C11" s="1208">
        <v>24235.38</v>
      </c>
      <c r="D11" s="1208">
        <v>2423.54</v>
      </c>
      <c r="E11" s="1209">
        <v>18.563620041485006</v>
      </c>
      <c r="F11" s="1208">
        <v>4789.72</v>
      </c>
      <c r="G11" s="1208">
        <v>478.97</v>
      </c>
      <c r="H11" s="1210">
        <v>6.779437908348715</v>
      </c>
      <c r="I11" s="1210">
        <v>3021</v>
      </c>
      <c r="J11" s="1210">
        <v>302.1</v>
      </c>
      <c r="K11" s="1365">
        <v>15.4381632827228</v>
      </c>
      <c r="L11" s="1359">
        <v>-100</v>
      </c>
      <c r="M11" s="1231" t="s">
        <v>714</v>
      </c>
    </row>
    <row r="12" spans="2:13" ht="12.75">
      <c r="B12" s="1220" t="s">
        <v>1196</v>
      </c>
      <c r="C12" s="1208">
        <v>0</v>
      </c>
      <c r="D12" s="1208">
        <v>0</v>
      </c>
      <c r="E12" s="1209">
        <v>0</v>
      </c>
      <c r="F12" s="1208">
        <v>0</v>
      </c>
      <c r="G12" s="1208">
        <v>0</v>
      </c>
      <c r="H12" s="1210">
        <v>0</v>
      </c>
      <c r="I12" s="1210">
        <v>0</v>
      </c>
      <c r="J12" s="1210">
        <v>0</v>
      </c>
      <c r="K12" s="1365">
        <v>0</v>
      </c>
      <c r="L12" s="1360" t="s">
        <v>714</v>
      </c>
      <c r="M12" s="1231" t="s">
        <v>714</v>
      </c>
    </row>
    <row r="13" spans="2:13" ht="12.75">
      <c r="B13" s="1220" t="s">
        <v>1197</v>
      </c>
      <c r="C13" s="1208">
        <v>0</v>
      </c>
      <c r="D13" s="1208">
        <v>0</v>
      </c>
      <c r="E13" s="1209">
        <v>0</v>
      </c>
      <c r="F13" s="1208">
        <v>0</v>
      </c>
      <c r="G13" s="1208">
        <v>0</v>
      </c>
      <c r="H13" s="1210">
        <v>0</v>
      </c>
      <c r="I13" s="1210">
        <v>0</v>
      </c>
      <c r="J13" s="1210">
        <v>0</v>
      </c>
      <c r="K13" s="1365">
        <v>0</v>
      </c>
      <c r="L13" s="1360" t="s">
        <v>714</v>
      </c>
      <c r="M13" s="1231" t="s">
        <v>714</v>
      </c>
    </row>
    <row r="14" spans="2:13" ht="12.75">
      <c r="B14" s="1220" t="s">
        <v>1198</v>
      </c>
      <c r="C14" s="1208">
        <v>0</v>
      </c>
      <c r="D14" s="1208">
        <v>0</v>
      </c>
      <c r="E14" s="1209">
        <v>0</v>
      </c>
      <c r="F14" s="1208">
        <v>66.09</v>
      </c>
      <c r="G14" s="1208">
        <v>6.61</v>
      </c>
      <c r="H14" s="1210">
        <v>0.09355927213434036</v>
      </c>
      <c r="I14" s="1210">
        <v>0</v>
      </c>
      <c r="J14" s="1210">
        <v>0</v>
      </c>
      <c r="K14" s="1365">
        <v>0</v>
      </c>
      <c r="L14" s="1360" t="s">
        <v>714</v>
      </c>
      <c r="M14" s="1231" t="s">
        <v>714</v>
      </c>
    </row>
    <row r="15" spans="2:13" ht="12.75">
      <c r="B15" s="1220" t="s">
        <v>1199</v>
      </c>
      <c r="C15" s="1208">
        <v>0</v>
      </c>
      <c r="D15" s="1208">
        <v>0</v>
      </c>
      <c r="E15" s="1209">
        <v>0</v>
      </c>
      <c r="F15" s="1208">
        <v>0</v>
      </c>
      <c r="G15" s="1208">
        <v>0</v>
      </c>
      <c r="H15" s="1210">
        <v>0</v>
      </c>
      <c r="I15" s="1210">
        <v>0</v>
      </c>
      <c r="J15" s="1210">
        <v>0</v>
      </c>
      <c r="K15" s="1365">
        <v>0</v>
      </c>
      <c r="L15" s="1360" t="s">
        <v>714</v>
      </c>
      <c r="M15" s="1231" t="s">
        <v>714</v>
      </c>
    </row>
    <row r="16" spans="2:13" ht="12.75">
      <c r="B16" s="1220" t="s">
        <v>1200</v>
      </c>
      <c r="C16" s="1208">
        <v>50109</v>
      </c>
      <c r="D16" s="1208">
        <v>5010.9</v>
      </c>
      <c r="E16" s="1209">
        <v>38.382054212382386</v>
      </c>
      <c r="F16" s="1208">
        <v>50215.05</v>
      </c>
      <c r="G16" s="1208">
        <v>5021.51</v>
      </c>
      <c r="H16" s="1210">
        <v>71.07546454089432</v>
      </c>
      <c r="I16" s="1210">
        <v>57.87</v>
      </c>
      <c r="J16" s="1210">
        <v>5.79</v>
      </c>
      <c r="K16" s="1365">
        <v>0.29588535387939424</v>
      </c>
      <c r="L16" s="1359">
        <v>-100</v>
      </c>
      <c r="M16" s="1231" t="s">
        <v>714</v>
      </c>
    </row>
    <row r="17" spans="2:13" ht="12.75">
      <c r="B17" s="1222" t="s">
        <v>519</v>
      </c>
      <c r="C17" s="1212">
        <v>130553.348</v>
      </c>
      <c r="D17" s="1212">
        <v>13055.32</v>
      </c>
      <c r="E17" s="1212">
        <v>100</v>
      </c>
      <c r="F17" s="1212">
        <v>70650.27</v>
      </c>
      <c r="G17" s="1212">
        <v>7065.04</v>
      </c>
      <c r="H17" s="1213">
        <v>100</v>
      </c>
      <c r="I17" s="1212">
        <v>19568.34</v>
      </c>
      <c r="J17" s="1212">
        <v>1956.839</v>
      </c>
      <c r="K17" s="1366">
        <v>100</v>
      </c>
      <c r="L17" s="1361">
        <v>-92.64489931429009</v>
      </c>
      <c r="M17" s="1223">
        <v>43.854166666666686</v>
      </c>
    </row>
    <row r="18" spans="2:13" ht="12.75">
      <c r="B18" s="1224" t="s">
        <v>1201</v>
      </c>
      <c r="C18" s="1214"/>
      <c r="D18" s="1214"/>
      <c r="E18" s="1214"/>
      <c r="F18" s="1214"/>
      <c r="G18" s="1214"/>
      <c r="H18" s="1214"/>
      <c r="I18" s="1214"/>
      <c r="J18" s="1214"/>
      <c r="K18" s="1225"/>
      <c r="L18" s="1362"/>
      <c r="M18" s="1225"/>
    </row>
    <row r="19" spans="2:13" ht="12.75" customHeight="1">
      <c r="B19" s="1220" t="s">
        <v>1202</v>
      </c>
      <c r="C19" s="1208">
        <v>49725</v>
      </c>
      <c r="D19" s="1208">
        <v>4972.5</v>
      </c>
      <c r="E19" s="1211">
        <v>38.08792124589823</v>
      </c>
      <c r="F19" s="1208">
        <v>0</v>
      </c>
      <c r="G19" s="1208">
        <v>0</v>
      </c>
      <c r="H19" s="1210">
        <v>0</v>
      </c>
      <c r="I19" s="1210">
        <v>15250</v>
      </c>
      <c r="J19" s="1210">
        <v>1525</v>
      </c>
      <c r="K19" s="1365">
        <v>77.93180736892508</v>
      </c>
      <c r="L19" s="1359">
        <v>-100</v>
      </c>
      <c r="M19" s="1231" t="s">
        <v>714</v>
      </c>
    </row>
    <row r="20" spans="2:13" ht="12.75">
      <c r="B20" s="1220" t="s">
        <v>1203</v>
      </c>
      <c r="C20" s="1208">
        <v>25911.44</v>
      </c>
      <c r="D20" s="1208">
        <v>2591.14</v>
      </c>
      <c r="E20" s="1211">
        <v>19.847387884785668</v>
      </c>
      <c r="F20" s="1208">
        <v>17832.84</v>
      </c>
      <c r="G20" s="1208">
        <v>1783.28</v>
      </c>
      <c r="H20" s="1210">
        <v>25.24097596326691</v>
      </c>
      <c r="I20" s="1210">
        <v>2119.04</v>
      </c>
      <c r="J20" s="1210">
        <v>211.91</v>
      </c>
      <c r="K20" s="1365">
        <v>10.829199540687812</v>
      </c>
      <c r="L20" s="1359">
        <v>-38.69096934548466</v>
      </c>
      <c r="M20" s="1221">
        <v>-100</v>
      </c>
    </row>
    <row r="21" spans="2:13" ht="12.75">
      <c r="B21" s="1220" t="s">
        <v>1204</v>
      </c>
      <c r="C21" s="1208">
        <v>5007.908</v>
      </c>
      <c r="D21" s="1208">
        <v>500.78</v>
      </c>
      <c r="E21" s="1211">
        <v>3.8358309103108925</v>
      </c>
      <c r="F21" s="1208">
        <v>2417.43</v>
      </c>
      <c r="G21" s="1208">
        <v>241.74</v>
      </c>
      <c r="H21" s="1210">
        <v>3.4216463647661297</v>
      </c>
      <c r="I21" s="1210">
        <v>2199.3</v>
      </c>
      <c r="J21" s="1210">
        <v>219.929</v>
      </c>
      <c r="K21" s="1365">
        <v>11.238993090387098</v>
      </c>
      <c r="L21" s="1359">
        <v>-100</v>
      </c>
      <c r="M21" s="1231" t="s">
        <v>714</v>
      </c>
    </row>
    <row r="22" spans="2:13" ht="12.75">
      <c r="B22" s="1220" t="s">
        <v>1205</v>
      </c>
      <c r="C22" s="1208">
        <v>49909</v>
      </c>
      <c r="D22" s="1208">
        <v>4990.9</v>
      </c>
      <c r="E22" s="1211">
        <v>38.22885995900522</v>
      </c>
      <c r="F22" s="1208">
        <v>50000</v>
      </c>
      <c r="G22" s="1208">
        <v>5000</v>
      </c>
      <c r="H22" s="1210">
        <v>70.77120800790372</v>
      </c>
      <c r="I22" s="1210">
        <v>0</v>
      </c>
      <c r="J22" s="1210">
        <v>0</v>
      </c>
      <c r="K22" s="1365">
        <v>0</v>
      </c>
      <c r="L22" s="1359">
        <v>-100</v>
      </c>
      <c r="M22" s="1231" t="s">
        <v>714</v>
      </c>
    </row>
    <row r="23" spans="2:13" ht="12.75">
      <c r="B23" s="1220" t="s">
        <v>1206</v>
      </c>
      <c r="C23" s="1208">
        <v>0</v>
      </c>
      <c r="D23" s="1208">
        <v>0</v>
      </c>
      <c r="E23" s="1211">
        <v>0</v>
      </c>
      <c r="F23" s="1208">
        <v>400</v>
      </c>
      <c r="G23" s="1208">
        <v>40</v>
      </c>
      <c r="H23" s="1210">
        <v>0.5661696640632298</v>
      </c>
      <c r="I23" s="1210">
        <v>0</v>
      </c>
      <c r="J23" s="1210">
        <v>0</v>
      </c>
      <c r="K23" s="1365">
        <v>0</v>
      </c>
      <c r="L23" s="1360" t="s">
        <v>714</v>
      </c>
      <c r="M23" s="1221">
        <v>-100</v>
      </c>
    </row>
    <row r="24" spans="2:13" ht="12.75">
      <c r="B24" s="1220" t="s">
        <v>1207</v>
      </c>
      <c r="C24" s="1208">
        <v>0</v>
      </c>
      <c r="D24" s="1208">
        <v>0</v>
      </c>
      <c r="E24" s="1211">
        <v>0</v>
      </c>
      <c r="F24" s="1208">
        <v>0</v>
      </c>
      <c r="G24" s="1208">
        <v>0</v>
      </c>
      <c r="H24" s="1210">
        <v>0</v>
      </c>
      <c r="I24" s="1210">
        <v>0</v>
      </c>
      <c r="J24" s="1210">
        <v>0</v>
      </c>
      <c r="K24" s="1365">
        <v>0</v>
      </c>
      <c r="L24" s="1360" t="s">
        <v>714</v>
      </c>
      <c r="M24" s="1231" t="s">
        <v>714</v>
      </c>
    </row>
    <row r="25" spans="2:13" ht="13.5" thickBot="1">
      <c r="B25" s="1226" t="s">
        <v>1208</v>
      </c>
      <c r="C25" s="1227">
        <v>130553.348</v>
      </c>
      <c r="D25" s="1227">
        <v>13055.32</v>
      </c>
      <c r="E25" s="1227">
        <v>100</v>
      </c>
      <c r="F25" s="1227">
        <v>70650.27</v>
      </c>
      <c r="G25" s="1227">
        <v>7065.02</v>
      </c>
      <c r="H25" s="1228">
        <v>100</v>
      </c>
      <c r="I25" s="1229">
        <v>19568.34</v>
      </c>
      <c r="J25" s="1229">
        <v>1956.8390000000002</v>
      </c>
      <c r="K25" s="1367">
        <v>100</v>
      </c>
      <c r="L25" s="1363">
        <v>-92.64489931429009</v>
      </c>
      <c r="M25" s="1230">
        <v>43.85416666666666</v>
      </c>
    </row>
    <row r="26" spans="2:4" ht="13.5" thickTop="1">
      <c r="B26" s="1170" t="s">
        <v>443</v>
      </c>
      <c r="C26" s="11"/>
      <c r="D26" s="11"/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633" t="s">
        <v>713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</row>
    <row r="2" spans="1:12" ht="15.75">
      <c r="A2" s="1634" t="s">
        <v>574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</row>
    <row r="3" spans="1:12" ht="12.75">
      <c r="A3" s="1633" t="s">
        <v>1483</v>
      </c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</row>
    <row r="4" spans="1:12" ht="13.5" thickBot="1">
      <c r="A4" s="1633" t="s">
        <v>211</v>
      </c>
      <c r="B4" s="1633"/>
      <c r="C4" s="1633"/>
      <c r="D4" s="1633"/>
      <c r="E4" s="1633"/>
      <c r="F4" s="1633"/>
      <c r="G4" s="1633"/>
      <c r="H4" s="1633"/>
      <c r="I4" s="1633"/>
      <c r="J4" s="1633"/>
      <c r="K4" s="1633"/>
      <c r="L4" s="1633"/>
    </row>
    <row r="5" spans="1:12" ht="13.5" thickTop="1">
      <c r="A5" s="644" t="s">
        <v>575</v>
      </c>
      <c r="B5" s="645" t="s">
        <v>576</v>
      </c>
      <c r="C5" s="645" t="s">
        <v>680</v>
      </c>
      <c r="D5" s="1635" t="s">
        <v>374</v>
      </c>
      <c r="E5" s="1636"/>
      <c r="F5" s="1635" t="s">
        <v>910</v>
      </c>
      <c r="G5" s="1637"/>
      <c r="H5" s="1636"/>
      <c r="I5" s="1635" t="s">
        <v>772</v>
      </c>
      <c r="J5" s="1637"/>
      <c r="K5" s="1637"/>
      <c r="L5" s="1638"/>
    </row>
    <row r="6" spans="1:12" ht="24">
      <c r="A6" s="766"/>
      <c r="B6" s="767"/>
      <c r="C6" s="768" t="s">
        <v>1482</v>
      </c>
      <c r="D6" s="768" t="s">
        <v>1355</v>
      </c>
      <c r="E6" s="768" t="s">
        <v>1482</v>
      </c>
      <c r="F6" s="768" t="s">
        <v>577</v>
      </c>
      <c r="G6" s="768" t="s">
        <v>1355</v>
      </c>
      <c r="H6" s="768" t="s">
        <v>1482</v>
      </c>
      <c r="I6" s="769" t="s">
        <v>207</v>
      </c>
      <c r="J6" s="769" t="s">
        <v>208</v>
      </c>
      <c r="K6" s="769" t="s">
        <v>209</v>
      </c>
      <c r="L6" s="770" t="s">
        <v>210</v>
      </c>
    </row>
    <row r="7" spans="1:12" ht="12.75">
      <c r="A7" s="771">
        <v>1</v>
      </c>
      <c r="B7" s="768">
        <v>2</v>
      </c>
      <c r="C7" s="768">
        <v>3</v>
      </c>
      <c r="D7" s="768">
        <v>4</v>
      </c>
      <c r="E7" s="768">
        <v>5</v>
      </c>
      <c r="F7" s="768">
        <v>6</v>
      </c>
      <c r="G7" s="768">
        <v>7</v>
      </c>
      <c r="H7" s="768">
        <v>8</v>
      </c>
      <c r="I7" s="768">
        <v>9</v>
      </c>
      <c r="J7" s="768">
        <v>10</v>
      </c>
      <c r="K7" s="768">
        <v>11</v>
      </c>
      <c r="L7" s="772">
        <v>12</v>
      </c>
    </row>
    <row r="8" spans="1:12" ht="12.75">
      <c r="A8" s="771"/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4"/>
    </row>
    <row r="9" spans="1:12" ht="12.75">
      <c r="A9" s="646" t="s">
        <v>578</v>
      </c>
      <c r="B9" s="641" t="s">
        <v>1359</v>
      </c>
      <c r="C9" s="641" t="s">
        <v>1360</v>
      </c>
      <c r="D9" s="641" t="s">
        <v>1254</v>
      </c>
      <c r="E9" s="641" t="s">
        <v>1361</v>
      </c>
      <c r="F9" s="641" t="s">
        <v>924</v>
      </c>
      <c r="G9" s="641" t="s">
        <v>914</v>
      </c>
      <c r="H9" s="641" t="s">
        <v>1362</v>
      </c>
      <c r="I9" s="641" t="s">
        <v>202</v>
      </c>
      <c r="J9" s="641" t="s">
        <v>495</v>
      </c>
      <c r="K9" s="641" t="s">
        <v>1345</v>
      </c>
      <c r="L9" s="647" t="s">
        <v>1259</v>
      </c>
    </row>
    <row r="10" spans="1:12" ht="12.75">
      <c r="A10" s="648"/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9"/>
    </row>
    <row r="11" spans="1:12" ht="12.75">
      <c r="A11" s="650" t="s">
        <v>580</v>
      </c>
      <c r="B11" s="641" t="s">
        <v>1363</v>
      </c>
      <c r="C11" s="641" t="s">
        <v>1364</v>
      </c>
      <c r="D11" s="641" t="s">
        <v>1256</v>
      </c>
      <c r="E11" s="641" t="s">
        <v>1365</v>
      </c>
      <c r="F11" s="641" t="s">
        <v>1257</v>
      </c>
      <c r="G11" s="641" t="s">
        <v>1258</v>
      </c>
      <c r="H11" s="641" t="s">
        <v>1265</v>
      </c>
      <c r="I11" s="641" t="s">
        <v>1366</v>
      </c>
      <c r="J11" s="641" t="s">
        <v>619</v>
      </c>
      <c r="K11" s="641" t="s">
        <v>1367</v>
      </c>
      <c r="L11" s="647" t="s">
        <v>597</v>
      </c>
    </row>
    <row r="12" spans="1:12" ht="12.75">
      <c r="A12" s="651" t="s">
        <v>582</v>
      </c>
      <c r="B12" s="643" t="s">
        <v>583</v>
      </c>
      <c r="C12" s="643" t="s">
        <v>1368</v>
      </c>
      <c r="D12" s="643" t="s">
        <v>1260</v>
      </c>
      <c r="E12" s="643" t="s">
        <v>1369</v>
      </c>
      <c r="F12" s="643" t="s">
        <v>1261</v>
      </c>
      <c r="G12" s="643" t="s">
        <v>1262</v>
      </c>
      <c r="H12" s="643" t="s">
        <v>1370</v>
      </c>
      <c r="I12" s="643" t="s">
        <v>1371</v>
      </c>
      <c r="J12" s="643" t="s">
        <v>490</v>
      </c>
      <c r="K12" s="643" t="s">
        <v>1289</v>
      </c>
      <c r="L12" s="652" t="s">
        <v>1292</v>
      </c>
    </row>
    <row r="13" spans="1:12" ht="12.75">
      <c r="A13" s="651" t="s">
        <v>585</v>
      </c>
      <c r="B13" s="643" t="s">
        <v>586</v>
      </c>
      <c r="C13" s="643" t="s">
        <v>1372</v>
      </c>
      <c r="D13" s="643" t="s">
        <v>1264</v>
      </c>
      <c r="E13" s="643" t="s">
        <v>1373</v>
      </c>
      <c r="F13" s="643" t="s">
        <v>1265</v>
      </c>
      <c r="G13" s="643" t="s">
        <v>1266</v>
      </c>
      <c r="H13" s="643" t="s">
        <v>1374</v>
      </c>
      <c r="I13" s="643" t="s">
        <v>1375</v>
      </c>
      <c r="J13" s="643" t="s">
        <v>624</v>
      </c>
      <c r="K13" s="643" t="s">
        <v>1376</v>
      </c>
      <c r="L13" s="652" t="s">
        <v>1377</v>
      </c>
    </row>
    <row r="14" spans="1:12" ht="12.75">
      <c r="A14" s="651" t="s">
        <v>587</v>
      </c>
      <c r="B14" s="643" t="s">
        <v>1378</v>
      </c>
      <c r="C14" s="643" t="s">
        <v>1379</v>
      </c>
      <c r="D14" s="643" t="s">
        <v>1268</v>
      </c>
      <c r="E14" s="643" t="s">
        <v>1380</v>
      </c>
      <c r="F14" s="643" t="s">
        <v>1269</v>
      </c>
      <c r="G14" s="643" t="s">
        <v>1270</v>
      </c>
      <c r="H14" s="643" t="s">
        <v>1381</v>
      </c>
      <c r="I14" s="643" t="s">
        <v>1382</v>
      </c>
      <c r="J14" s="643" t="s">
        <v>1315</v>
      </c>
      <c r="K14" s="643" t="s">
        <v>1383</v>
      </c>
      <c r="L14" s="652" t="s">
        <v>1326</v>
      </c>
    </row>
    <row r="15" spans="1:12" ht="12.75">
      <c r="A15" s="651" t="s">
        <v>588</v>
      </c>
      <c r="B15" s="643" t="s">
        <v>589</v>
      </c>
      <c r="C15" s="643" t="s">
        <v>1384</v>
      </c>
      <c r="D15" s="643" t="s">
        <v>1271</v>
      </c>
      <c r="E15" s="643" t="s">
        <v>1385</v>
      </c>
      <c r="F15" s="643" t="s">
        <v>1272</v>
      </c>
      <c r="G15" s="643" t="s">
        <v>1273</v>
      </c>
      <c r="H15" s="643" t="s">
        <v>1386</v>
      </c>
      <c r="I15" s="643" t="s">
        <v>1387</v>
      </c>
      <c r="J15" s="643" t="s">
        <v>624</v>
      </c>
      <c r="K15" s="643" t="s">
        <v>1388</v>
      </c>
      <c r="L15" s="652" t="s">
        <v>590</v>
      </c>
    </row>
    <row r="16" spans="1:12" ht="12.75">
      <c r="A16" s="651" t="s">
        <v>592</v>
      </c>
      <c r="B16" s="643" t="s">
        <v>593</v>
      </c>
      <c r="C16" s="643" t="s">
        <v>1389</v>
      </c>
      <c r="D16" s="643" t="s">
        <v>1274</v>
      </c>
      <c r="E16" s="643" t="s">
        <v>1390</v>
      </c>
      <c r="F16" s="643" t="s">
        <v>1275</v>
      </c>
      <c r="G16" s="643" t="s">
        <v>1276</v>
      </c>
      <c r="H16" s="643" t="s">
        <v>912</v>
      </c>
      <c r="I16" s="643" t="s">
        <v>1391</v>
      </c>
      <c r="J16" s="643" t="s">
        <v>489</v>
      </c>
      <c r="K16" s="643" t="s">
        <v>922</v>
      </c>
      <c r="L16" s="652" t="s">
        <v>590</v>
      </c>
    </row>
    <row r="17" spans="1:12" ht="12.75">
      <c r="A17" s="651" t="s">
        <v>595</v>
      </c>
      <c r="B17" s="643" t="s">
        <v>596</v>
      </c>
      <c r="C17" s="643" t="s">
        <v>352</v>
      </c>
      <c r="D17" s="643" t="s">
        <v>1277</v>
      </c>
      <c r="E17" s="643" t="s">
        <v>1392</v>
      </c>
      <c r="F17" s="643" t="s">
        <v>1278</v>
      </c>
      <c r="G17" s="643" t="s">
        <v>1279</v>
      </c>
      <c r="H17" s="643" t="s">
        <v>1295</v>
      </c>
      <c r="I17" s="643" t="s">
        <v>1316</v>
      </c>
      <c r="J17" s="643" t="s">
        <v>597</v>
      </c>
      <c r="K17" s="643" t="s">
        <v>1393</v>
      </c>
      <c r="L17" s="652" t="s">
        <v>176</v>
      </c>
    </row>
    <row r="18" spans="1:12" ht="12.75">
      <c r="A18" s="651" t="s">
        <v>598</v>
      </c>
      <c r="B18" s="643" t="s">
        <v>1394</v>
      </c>
      <c r="C18" s="643" t="s">
        <v>1395</v>
      </c>
      <c r="D18" s="643" t="s">
        <v>1282</v>
      </c>
      <c r="E18" s="643" t="s">
        <v>1396</v>
      </c>
      <c r="F18" s="643" t="s">
        <v>1283</v>
      </c>
      <c r="G18" s="643" t="s">
        <v>1284</v>
      </c>
      <c r="H18" s="643" t="s">
        <v>1397</v>
      </c>
      <c r="I18" s="643" t="s">
        <v>1398</v>
      </c>
      <c r="J18" s="643" t="s">
        <v>1399</v>
      </c>
      <c r="K18" s="643" t="s">
        <v>1371</v>
      </c>
      <c r="L18" s="652" t="s">
        <v>1400</v>
      </c>
    </row>
    <row r="19" spans="1:12" ht="12.75">
      <c r="A19" s="651" t="s">
        <v>599</v>
      </c>
      <c r="B19" s="643" t="s">
        <v>600</v>
      </c>
      <c r="C19" s="643" t="s">
        <v>1401</v>
      </c>
      <c r="D19" s="643" t="s">
        <v>1286</v>
      </c>
      <c r="E19" s="643" t="s">
        <v>1402</v>
      </c>
      <c r="F19" s="643" t="s">
        <v>1287</v>
      </c>
      <c r="G19" s="643" t="s">
        <v>1288</v>
      </c>
      <c r="H19" s="643" t="s">
        <v>1288</v>
      </c>
      <c r="I19" s="643" t="s">
        <v>177</v>
      </c>
      <c r="J19" s="643" t="s">
        <v>490</v>
      </c>
      <c r="K19" s="643" t="s">
        <v>1281</v>
      </c>
      <c r="L19" s="652" t="s">
        <v>594</v>
      </c>
    </row>
    <row r="20" spans="1:12" ht="12.75">
      <c r="A20" s="651" t="s">
        <v>601</v>
      </c>
      <c r="B20" s="643" t="s">
        <v>602</v>
      </c>
      <c r="C20" s="643" t="s">
        <v>1403</v>
      </c>
      <c r="D20" s="643" t="s">
        <v>1290</v>
      </c>
      <c r="E20" s="643" t="s">
        <v>1404</v>
      </c>
      <c r="F20" s="643" t="s">
        <v>911</v>
      </c>
      <c r="G20" s="643" t="s">
        <v>1291</v>
      </c>
      <c r="H20" s="643" t="s">
        <v>1405</v>
      </c>
      <c r="I20" s="643" t="s">
        <v>1406</v>
      </c>
      <c r="J20" s="643" t="s">
        <v>1407</v>
      </c>
      <c r="K20" s="643" t="s">
        <v>1333</v>
      </c>
      <c r="L20" s="652" t="s">
        <v>624</v>
      </c>
    </row>
    <row r="21" spans="1:12" ht="12.75">
      <c r="A21" s="651" t="s">
        <v>604</v>
      </c>
      <c r="B21" s="643" t="s">
        <v>605</v>
      </c>
      <c r="C21" s="643" t="s">
        <v>1408</v>
      </c>
      <c r="D21" s="643" t="s">
        <v>1293</v>
      </c>
      <c r="E21" s="643" t="s">
        <v>1347</v>
      </c>
      <c r="F21" s="643" t="s">
        <v>1294</v>
      </c>
      <c r="G21" s="643" t="s">
        <v>1295</v>
      </c>
      <c r="H21" s="643" t="s">
        <v>1409</v>
      </c>
      <c r="I21" s="643" t="s">
        <v>1410</v>
      </c>
      <c r="J21" s="643" t="s">
        <v>354</v>
      </c>
      <c r="K21" s="643" t="s">
        <v>488</v>
      </c>
      <c r="L21" s="652" t="s">
        <v>1411</v>
      </c>
    </row>
    <row r="22" spans="1:12" ht="12.75">
      <c r="A22" s="651" t="s">
        <v>606</v>
      </c>
      <c r="B22" s="643" t="s">
        <v>607</v>
      </c>
      <c r="C22" s="643" t="s">
        <v>608</v>
      </c>
      <c r="D22" s="643" t="s">
        <v>352</v>
      </c>
      <c r="E22" s="643" t="s">
        <v>352</v>
      </c>
      <c r="F22" s="643" t="s">
        <v>915</v>
      </c>
      <c r="G22" s="643" t="s">
        <v>915</v>
      </c>
      <c r="H22" s="643" t="s">
        <v>915</v>
      </c>
      <c r="I22" s="643" t="s">
        <v>197</v>
      </c>
      <c r="J22" s="643" t="s">
        <v>594</v>
      </c>
      <c r="K22" s="643" t="s">
        <v>1297</v>
      </c>
      <c r="L22" s="652" t="s">
        <v>594</v>
      </c>
    </row>
    <row r="23" spans="1:12" ht="12.75">
      <c r="A23" s="651" t="s">
        <v>609</v>
      </c>
      <c r="B23" s="643" t="s">
        <v>610</v>
      </c>
      <c r="C23" s="643" t="s">
        <v>611</v>
      </c>
      <c r="D23" s="643" t="s">
        <v>198</v>
      </c>
      <c r="E23" s="643" t="s">
        <v>198</v>
      </c>
      <c r="F23" s="643" t="s">
        <v>916</v>
      </c>
      <c r="G23" s="643" t="s">
        <v>916</v>
      </c>
      <c r="H23" s="643" t="s">
        <v>916</v>
      </c>
      <c r="I23" s="643" t="s">
        <v>488</v>
      </c>
      <c r="J23" s="643" t="s">
        <v>594</v>
      </c>
      <c r="K23" s="643" t="s">
        <v>1298</v>
      </c>
      <c r="L23" s="652" t="s">
        <v>594</v>
      </c>
    </row>
    <row r="24" spans="1:12" ht="12.75">
      <c r="A24" s="651" t="s">
        <v>612</v>
      </c>
      <c r="B24" s="643" t="s">
        <v>613</v>
      </c>
      <c r="C24" s="643" t="s">
        <v>1412</v>
      </c>
      <c r="D24" s="643" t="s">
        <v>1299</v>
      </c>
      <c r="E24" s="643" t="s">
        <v>1413</v>
      </c>
      <c r="F24" s="643" t="s">
        <v>1300</v>
      </c>
      <c r="G24" s="643" t="s">
        <v>1301</v>
      </c>
      <c r="H24" s="643" t="s">
        <v>1414</v>
      </c>
      <c r="I24" s="643" t="s">
        <v>174</v>
      </c>
      <c r="J24" s="643" t="s">
        <v>495</v>
      </c>
      <c r="K24" s="643" t="s">
        <v>1415</v>
      </c>
      <c r="L24" s="652" t="s">
        <v>1416</v>
      </c>
    </row>
    <row r="25" spans="1:12" ht="12.75">
      <c r="A25" s="648"/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9"/>
    </row>
    <row r="26" spans="1:12" ht="12.75">
      <c r="A26" s="650" t="s">
        <v>614</v>
      </c>
      <c r="B26" s="641" t="s">
        <v>615</v>
      </c>
      <c r="C26" s="641" t="s">
        <v>1417</v>
      </c>
      <c r="D26" s="641" t="s">
        <v>1302</v>
      </c>
      <c r="E26" s="641" t="s">
        <v>1418</v>
      </c>
      <c r="F26" s="641" t="s">
        <v>1303</v>
      </c>
      <c r="G26" s="641" t="s">
        <v>1304</v>
      </c>
      <c r="H26" s="641" t="s">
        <v>1419</v>
      </c>
      <c r="I26" s="641" t="s">
        <v>1420</v>
      </c>
      <c r="J26" s="641" t="s">
        <v>590</v>
      </c>
      <c r="K26" s="641" t="s">
        <v>1421</v>
      </c>
      <c r="L26" s="647" t="s">
        <v>1333</v>
      </c>
    </row>
    <row r="27" spans="1:12" ht="12.75">
      <c r="A27" s="651" t="s">
        <v>617</v>
      </c>
      <c r="B27" s="643" t="s">
        <v>618</v>
      </c>
      <c r="C27" s="643" t="s">
        <v>1422</v>
      </c>
      <c r="D27" s="643" t="s">
        <v>199</v>
      </c>
      <c r="E27" s="643" t="s">
        <v>1353</v>
      </c>
      <c r="F27" s="643" t="s">
        <v>917</v>
      </c>
      <c r="G27" s="643" t="s">
        <v>917</v>
      </c>
      <c r="H27" s="643" t="s">
        <v>1423</v>
      </c>
      <c r="I27" s="643" t="s">
        <v>1424</v>
      </c>
      <c r="J27" s="643" t="s">
        <v>1425</v>
      </c>
      <c r="K27" s="643" t="s">
        <v>1426</v>
      </c>
      <c r="L27" s="652" t="s">
        <v>1263</v>
      </c>
    </row>
    <row r="28" spans="1:12" ht="12.75">
      <c r="A28" s="651" t="s">
        <v>622</v>
      </c>
      <c r="B28" s="643" t="s">
        <v>623</v>
      </c>
      <c r="C28" s="643" t="s">
        <v>1427</v>
      </c>
      <c r="D28" s="643" t="s">
        <v>1302</v>
      </c>
      <c r="E28" s="643" t="s">
        <v>1428</v>
      </c>
      <c r="F28" s="643" t="s">
        <v>491</v>
      </c>
      <c r="G28" s="643" t="s">
        <v>1306</v>
      </c>
      <c r="H28" s="643" t="s">
        <v>1306</v>
      </c>
      <c r="I28" s="643" t="s">
        <v>1429</v>
      </c>
      <c r="J28" s="643" t="s">
        <v>489</v>
      </c>
      <c r="K28" s="643" t="s">
        <v>1296</v>
      </c>
      <c r="L28" s="652" t="s">
        <v>594</v>
      </c>
    </row>
    <row r="29" spans="1:12" ht="24">
      <c r="A29" s="651" t="s">
        <v>625</v>
      </c>
      <c r="B29" s="643" t="s">
        <v>626</v>
      </c>
      <c r="C29" s="643" t="s">
        <v>1430</v>
      </c>
      <c r="D29" s="643" t="s">
        <v>1307</v>
      </c>
      <c r="E29" s="643" t="s">
        <v>1431</v>
      </c>
      <c r="F29" s="643" t="s">
        <v>1308</v>
      </c>
      <c r="G29" s="643" t="s">
        <v>1309</v>
      </c>
      <c r="H29" s="643" t="s">
        <v>1432</v>
      </c>
      <c r="I29" s="643" t="s">
        <v>1391</v>
      </c>
      <c r="J29" s="643" t="s">
        <v>1416</v>
      </c>
      <c r="K29" s="643" t="s">
        <v>1433</v>
      </c>
      <c r="L29" s="652" t="s">
        <v>490</v>
      </c>
    </row>
    <row r="30" spans="1:12" ht="12.75">
      <c r="A30" s="651" t="s">
        <v>627</v>
      </c>
      <c r="B30" s="643" t="s">
        <v>628</v>
      </c>
      <c r="C30" s="643" t="s">
        <v>1434</v>
      </c>
      <c r="D30" s="643" t="s">
        <v>493</v>
      </c>
      <c r="E30" s="643" t="s">
        <v>1435</v>
      </c>
      <c r="F30" s="643" t="s">
        <v>918</v>
      </c>
      <c r="G30" s="643" t="s">
        <v>918</v>
      </c>
      <c r="H30" s="643" t="s">
        <v>1436</v>
      </c>
      <c r="I30" s="643" t="s">
        <v>1267</v>
      </c>
      <c r="J30" s="643" t="s">
        <v>175</v>
      </c>
      <c r="K30" s="643" t="s">
        <v>177</v>
      </c>
      <c r="L30" s="652" t="s">
        <v>175</v>
      </c>
    </row>
    <row r="31" spans="1:12" ht="12.75">
      <c r="A31" s="651" t="s">
        <v>629</v>
      </c>
      <c r="B31" s="643" t="s">
        <v>630</v>
      </c>
      <c r="C31" s="643" t="s">
        <v>1310</v>
      </c>
      <c r="D31" s="643" t="s">
        <v>494</v>
      </c>
      <c r="E31" s="643" t="s">
        <v>1437</v>
      </c>
      <c r="F31" s="643" t="s">
        <v>1311</v>
      </c>
      <c r="G31" s="643" t="s">
        <v>1312</v>
      </c>
      <c r="H31" s="643" t="s">
        <v>1438</v>
      </c>
      <c r="I31" s="643" t="s">
        <v>1388</v>
      </c>
      <c r="J31" s="643" t="s">
        <v>176</v>
      </c>
      <c r="K31" s="643" t="s">
        <v>1305</v>
      </c>
      <c r="L31" s="652" t="s">
        <v>594</v>
      </c>
    </row>
    <row r="32" spans="1:12" ht="12.75">
      <c r="A32" s="651" t="s">
        <v>631</v>
      </c>
      <c r="B32" s="643" t="s">
        <v>632</v>
      </c>
      <c r="C32" s="643" t="s">
        <v>1439</v>
      </c>
      <c r="D32" s="643" t="s">
        <v>201</v>
      </c>
      <c r="E32" s="643" t="s">
        <v>1440</v>
      </c>
      <c r="F32" s="643" t="s">
        <v>919</v>
      </c>
      <c r="G32" s="643" t="s">
        <v>919</v>
      </c>
      <c r="H32" s="643" t="s">
        <v>1441</v>
      </c>
      <c r="I32" s="643" t="s">
        <v>1442</v>
      </c>
      <c r="J32" s="643" t="s">
        <v>1443</v>
      </c>
      <c r="K32" s="643" t="s">
        <v>1444</v>
      </c>
      <c r="L32" s="652" t="s">
        <v>1292</v>
      </c>
    </row>
    <row r="33" spans="1:12" ht="12.75">
      <c r="A33" s="651" t="s">
        <v>633</v>
      </c>
      <c r="B33" s="643" t="s">
        <v>634</v>
      </c>
      <c r="C33" s="643" t="s">
        <v>1445</v>
      </c>
      <c r="D33" s="643" t="s">
        <v>1313</v>
      </c>
      <c r="E33" s="643" t="s">
        <v>1435</v>
      </c>
      <c r="F33" s="643" t="s">
        <v>200</v>
      </c>
      <c r="G33" s="643" t="s">
        <v>1314</v>
      </c>
      <c r="H33" s="643" t="s">
        <v>1446</v>
      </c>
      <c r="I33" s="643" t="s">
        <v>616</v>
      </c>
      <c r="J33" s="643" t="s">
        <v>923</v>
      </c>
      <c r="K33" s="643" t="s">
        <v>1280</v>
      </c>
      <c r="L33" s="652" t="s">
        <v>489</v>
      </c>
    </row>
    <row r="34" spans="1:12" ht="12.75">
      <c r="A34" s="651" t="s">
        <v>635</v>
      </c>
      <c r="B34" s="643" t="s">
        <v>636</v>
      </c>
      <c r="C34" s="643" t="s">
        <v>584</v>
      </c>
      <c r="D34" s="643" t="s">
        <v>492</v>
      </c>
      <c r="E34" s="643" t="s">
        <v>492</v>
      </c>
      <c r="F34" s="643" t="s">
        <v>920</v>
      </c>
      <c r="G34" s="643" t="s">
        <v>920</v>
      </c>
      <c r="H34" s="643" t="s">
        <v>920</v>
      </c>
      <c r="I34" s="643" t="s">
        <v>202</v>
      </c>
      <c r="J34" s="643" t="s">
        <v>594</v>
      </c>
      <c r="K34" s="643" t="s">
        <v>581</v>
      </c>
      <c r="L34" s="652" t="s">
        <v>594</v>
      </c>
    </row>
    <row r="35" spans="1:12" ht="13.5" thickBot="1">
      <c r="A35" s="653" t="s">
        <v>637</v>
      </c>
      <c r="B35" s="654" t="s">
        <v>638</v>
      </c>
      <c r="C35" s="654" t="s">
        <v>1317</v>
      </c>
      <c r="D35" s="654" t="s">
        <v>1318</v>
      </c>
      <c r="E35" s="654" t="s">
        <v>1447</v>
      </c>
      <c r="F35" s="654" t="s">
        <v>196</v>
      </c>
      <c r="G35" s="654" t="s">
        <v>1319</v>
      </c>
      <c r="H35" s="654" t="s">
        <v>1353</v>
      </c>
      <c r="I35" s="654" t="s">
        <v>1448</v>
      </c>
      <c r="J35" s="654" t="s">
        <v>624</v>
      </c>
      <c r="K35" s="654" t="s">
        <v>1449</v>
      </c>
      <c r="L35" s="655" t="s">
        <v>1450</v>
      </c>
    </row>
    <row r="36" spans="1:12" ht="14.25" thickBot="1" thickTop="1">
      <c r="A36" s="1633" t="s">
        <v>203</v>
      </c>
      <c r="B36" s="1633"/>
      <c r="C36" s="1633"/>
      <c r="D36" s="1633"/>
      <c r="E36" s="1633"/>
      <c r="F36" s="1633"/>
      <c r="G36" s="1633"/>
      <c r="H36" s="1633"/>
      <c r="I36" s="1633"/>
      <c r="J36" s="1633"/>
      <c r="K36" s="1633"/>
      <c r="L36" s="1633"/>
    </row>
    <row r="37" spans="1:12" ht="13.5" thickTop="1">
      <c r="A37" s="749" t="s">
        <v>578</v>
      </c>
      <c r="B37" s="1320" t="s">
        <v>579</v>
      </c>
      <c r="C37" s="750" t="s">
        <v>1451</v>
      </c>
      <c r="D37" s="750" t="s">
        <v>1320</v>
      </c>
      <c r="E37" s="750" t="s">
        <v>1452</v>
      </c>
      <c r="F37" s="750" t="s">
        <v>913</v>
      </c>
      <c r="G37" s="750" t="s">
        <v>1321</v>
      </c>
      <c r="H37" s="750" t="s">
        <v>1453</v>
      </c>
      <c r="I37" s="750" t="s">
        <v>925</v>
      </c>
      <c r="J37" s="750" t="s">
        <v>1454</v>
      </c>
      <c r="K37" s="750" t="s">
        <v>1455</v>
      </c>
      <c r="L37" s="751" t="s">
        <v>1333</v>
      </c>
    </row>
    <row r="38" spans="1:12" ht="12.75">
      <c r="A38" s="656" t="s">
        <v>580</v>
      </c>
      <c r="B38" s="1321" t="s">
        <v>1322</v>
      </c>
      <c r="C38" s="641" t="s">
        <v>1335</v>
      </c>
      <c r="D38" s="641" t="s">
        <v>1323</v>
      </c>
      <c r="E38" s="641" t="s">
        <v>1456</v>
      </c>
      <c r="F38" s="641" t="s">
        <v>1324</v>
      </c>
      <c r="G38" s="641" t="s">
        <v>1325</v>
      </c>
      <c r="H38" s="641" t="s">
        <v>1457</v>
      </c>
      <c r="I38" s="641" t="s">
        <v>206</v>
      </c>
      <c r="J38" s="641" t="s">
        <v>1387</v>
      </c>
      <c r="K38" s="641" t="s">
        <v>1458</v>
      </c>
      <c r="L38" s="647" t="s">
        <v>175</v>
      </c>
    </row>
    <row r="39" spans="1:12" ht="13.5" thickBot="1">
      <c r="A39" s="752" t="s">
        <v>614</v>
      </c>
      <c r="B39" s="1322" t="s">
        <v>1327</v>
      </c>
      <c r="C39" s="753" t="s">
        <v>1459</v>
      </c>
      <c r="D39" s="753" t="s">
        <v>1328</v>
      </c>
      <c r="E39" s="753" t="s">
        <v>584</v>
      </c>
      <c r="F39" s="753" t="s">
        <v>1329</v>
      </c>
      <c r="G39" s="753" t="s">
        <v>1330</v>
      </c>
      <c r="H39" s="753" t="s">
        <v>1460</v>
      </c>
      <c r="I39" s="753" t="s">
        <v>1429</v>
      </c>
      <c r="J39" s="753" t="s">
        <v>175</v>
      </c>
      <c r="K39" s="753" t="s">
        <v>1461</v>
      </c>
      <c r="L39" s="754" t="s">
        <v>176</v>
      </c>
    </row>
    <row r="40" spans="1:12" ht="14.25" thickBot="1" thickTop="1">
      <c r="A40" s="1633" t="s">
        <v>204</v>
      </c>
      <c r="B40" s="1633"/>
      <c r="C40" s="1633"/>
      <c r="D40" s="1633"/>
      <c r="E40" s="1633"/>
      <c r="F40" s="1633"/>
      <c r="G40" s="1633"/>
      <c r="H40" s="1633"/>
      <c r="I40" s="1633"/>
      <c r="J40" s="1633"/>
      <c r="K40" s="1633"/>
      <c r="L40" s="1633"/>
    </row>
    <row r="41" spans="1:12" ht="13.5" thickTop="1">
      <c r="A41" s="749" t="s">
        <v>578</v>
      </c>
      <c r="B41" s="1320" t="s">
        <v>579</v>
      </c>
      <c r="C41" s="750" t="s">
        <v>1462</v>
      </c>
      <c r="D41" s="750" t="s">
        <v>1331</v>
      </c>
      <c r="E41" s="750" t="s">
        <v>1463</v>
      </c>
      <c r="F41" s="750" t="s">
        <v>917</v>
      </c>
      <c r="G41" s="750" t="s">
        <v>1332</v>
      </c>
      <c r="H41" s="750" t="s">
        <v>1464</v>
      </c>
      <c r="I41" s="750" t="s">
        <v>1465</v>
      </c>
      <c r="J41" s="750" t="s">
        <v>176</v>
      </c>
      <c r="K41" s="750" t="s">
        <v>1466</v>
      </c>
      <c r="L41" s="751" t="s">
        <v>597</v>
      </c>
    </row>
    <row r="42" spans="1:12" ht="12.75">
      <c r="A42" s="656" t="s">
        <v>580</v>
      </c>
      <c r="B42" s="1321" t="s">
        <v>1334</v>
      </c>
      <c r="C42" s="641" t="s">
        <v>1467</v>
      </c>
      <c r="D42" s="641" t="s">
        <v>1336</v>
      </c>
      <c r="E42" s="641" t="s">
        <v>1468</v>
      </c>
      <c r="F42" s="641" t="s">
        <v>1337</v>
      </c>
      <c r="G42" s="641" t="s">
        <v>1285</v>
      </c>
      <c r="H42" s="641" t="s">
        <v>1469</v>
      </c>
      <c r="I42" s="641" t="s">
        <v>1354</v>
      </c>
      <c r="J42" s="641" t="s">
        <v>176</v>
      </c>
      <c r="K42" s="641" t="s">
        <v>1470</v>
      </c>
      <c r="L42" s="647" t="s">
        <v>1338</v>
      </c>
    </row>
    <row r="43" spans="1:12" ht="13.5" thickBot="1">
      <c r="A43" s="752" t="s">
        <v>614</v>
      </c>
      <c r="B43" s="1322" t="s">
        <v>1339</v>
      </c>
      <c r="C43" s="753" t="s">
        <v>1471</v>
      </c>
      <c r="D43" s="753" t="s">
        <v>1340</v>
      </c>
      <c r="E43" s="753" t="s">
        <v>1472</v>
      </c>
      <c r="F43" s="753" t="s">
        <v>1341</v>
      </c>
      <c r="G43" s="753" t="s">
        <v>603</v>
      </c>
      <c r="H43" s="753" t="s">
        <v>1473</v>
      </c>
      <c r="I43" s="753" t="s">
        <v>1280</v>
      </c>
      <c r="J43" s="753" t="s">
        <v>923</v>
      </c>
      <c r="K43" s="753" t="s">
        <v>1297</v>
      </c>
      <c r="L43" s="754" t="s">
        <v>923</v>
      </c>
    </row>
    <row r="44" spans="1:12" ht="14.25" thickBot="1" thickTop="1">
      <c r="A44" s="1633" t="s">
        <v>205</v>
      </c>
      <c r="B44" s="1633"/>
      <c r="C44" s="1633"/>
      <c r="D44" s="1633"/>
      <c r="E44" s="1633"/>
      <c r="F44" s="1633"/>
      <c r="G44" s="1633"/>
      <c r="H44" s="1633"/>
      <c r="I44" s="1633"/>
      <c r="J44" s="1633"/>
      <c r="K44" s="1633"/>
      <c r="L44" s="1633"/>
    </row>
    <row r="45" spans="1:12" ht="13.5" thickTop="1">
      <c r="A45" s="749" t="s">
        <v>578</v>
      </c>
      <c r="B45" s="1320" t="s">
        <v>579</v>
      </c>
      <c r="C45" s="750" t="s">
        <v>1474</v>
      </c>
      <c r="D45" s="750" t="s">
        <v>1342</v>
      </c>
      <c r="E45" s="750" t="s">
        <v>1342</v>
      </c>
      <c r="F45" s="750" t="s">
        <v>1343</v>
      </c>
      <c r="G45" s="750" t="s">
        <v>1344</v>
      </c>
      <c r="H45" s="750" t="s">
        <v>913</v>
      </c>
      <c r="I45" s="750" t="s">
        <v>1448</v>
      </c>
      <c r="J45" s="750" t="s">
        <v>594</v>
      </c>
      <c r="K45" s="750" t="s">
        <v>1475</v>
      </c>
      <c r="L45" s="751" t="s">
        <v>176</v>
      </c>
    </row>
    <row r="46" spans="1:12" ht="12.75">
      <c r="A46" s="656" t="s">
        <v>580</v>
      </c>
      <c r="B46" s="1321" t="s">
        <v>1346</v>
      </c>
      <c r="C46" s="641" t="s">
        <v>1476</v>
      </c>
      <c r="D46" s="641" t="s">
        <v>1348</v>
      </c>
      <c r="E46" s="641" t="s">
        <v>1477</v>
      </c>
      <c r="F46" s="641" t="s">
        <v>1349</v>
      </c>
      <c r="G46" s="641" t="s">
        <v>1350</v>
      </c>
      <c r="H46" s="641" t="s">
        <v>1478</v>
      </c>
      <c r="I46" s="641" t="s">
        <v>922</v>
      </c>
      <c r="J46" s="641" t="s">
        <v>1377</v>
      </c>
      <c r="K46" s="641" t="s">
        <v>1455</v>
      </c>
      <c r="L46" s="647" t="s">
        <v>591</v>
      </c>
    </row>
    <row r="47" spans="1:12" ht="13.5" thickBot="1">
      <c r="A47" s="752" t="s">
        <v>614</v>
      </c>
      <c r="B47" s="1322" t="s">
        <v>1351</v>
      </c>
      <c r="C47" s="753" t="s">
        <v>1479</v>
      </c>
      <c r="D47" s="753" t="s">
        <v>1352</v>
      </c>
      <c r="E47" s="753" t="s">
        <v>1318</v>
      </c>
      <c r="F47" s="753" t="s">
        <v>1353</v>
      </c>
      <c r="G47" s="753" t="s">
        <v>1331</v>
      </c>
      <c r="H47" s="753" t="s">
        <v>1480</v>
      </c>
      <c r="I47" s="753" t="s">
        <v>1255</v>
      </c>
      <c r="J47" s="753" t="s">
        <v>495</v>
      </c>
      <c r="K47" s="753" t="s">
        <v>1481</v>
      </c>
      <c r="L47" s="754" t="s">
        <v>175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639" t="s">
        <v>703</v>
      </c>
      <c r="B1" s="1639"/>
      <c r="C1" s="1639"/>
      <c r="D1" s="1639"/>
      <c r="E1" s="1639"/>
      <c r="F1" s="1639"/>
      <c r="G1" s="1639"/>
    </row>
    <row r="2" spans="1:7" ht="18" customHeight="1">
      <c r="A2" s="1640" t="s">
        <v>256</v>
      </c>
      <c r="B2" s="1640"/>
      <c r="C2" s="1640"/>
      <c r="D2" s="1640"/>
      <c r="E2" s="1640"/>
      <c r="F2" s="1640"/>
      <c r="G2" s="1640"/>
    </row>
    <row r="3" spans="1:7" ht="15.75" customHeight="1">
      <c r="A3" s="1641" t="s">
        <v>365</v>
      </c>
      <c r="B3" s="1641"/>
      <c r="C3" s="1641"/>
      <c r="D3" s="1641"/>
      <c r="E3" s="1641"/>
      <c r="F3" s="1641"/>
      <c r="G3" s="1641"/>
    </row>
    <row r="4" spans="1:8" ht="15.75" customHeight="1">
      <c r="A4" s="1642" t="s">
        <v>327</v>
      </c>
      <c r="B4" s="1642"/>
      <c r="C4" s="1642"/>
      <c r="D4" s="1642"/>
      <c r="E4" s="1642"/>
      <c r="F4" s="1642"/>
      <c r="G4" s="1642"/>
      <c r="H4" s="12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643" t="s">
        <v>682</v>
      </c>
      <c r="B6" s="1645" t="s">
        <v>680</v>
      </c>
      <c r="C6" s="1645"/>
      <c r="D6" s="1645" t="s">
        <v>374</v>
      </c>
      <c r="E6" s="1645"/>
      <c r="F6" s="1645" t="s">
        <v>1213</v>
      </c>
      <c r="G6" s="1646"/>
      <c r="H6" s="8"/>
      <c r="I6" s="8"/>
      <c r="J6" s="8"/>
      <c r="K6" s="8"/>
    </row>
    <row r="7" spans="1:11" ht="24.75" customHeight="1">
      <c r="A7" s="1644"/>
      <c r="B7" s="629" t="s">
        <v>681</v>
      </c>
      <c r="C7" s="629" t="s">
        <v>518</v>
      </c>
      <c r="D7" s="628" t="s">
        <v>681</v>
      </c>
      <c r="E7" s="628" t="s">
        <v>518</v>
      </c>
      <c r="F7" s="628" t="s">
        <v>681</v>
      </c>
      <c r="G7" s="637" t="s">
        <v>518</v>
      </c>
      <c r="H7" s="8"/>
      <c r="I7" s="8"/>
      <c r="J7" s="8"/>
      <c r="K7" s="8"/>
    </row>
    <row r="8" spans="1:11" ht="24.75" customHeight="1">
      <c r="A8" s="763" t="s">
        <v>806</v>
      </c>
      <c r="B8" s="757">
        <v>148.9</v>
      </c>
      <c r="C8" s="755">
        <v>9.501678020017536</v>
      </c>
      <c r="D8" s="757">
        <v>160.3</v>
      </c>
      <c r="E8" s="755">
        <v>7.656145063801205</v>
      </c>
      <c r="F8" s="755" t="s">
        <v>924</v>
      </c>
      <c r="G8" s="761" t="s">
        <v>174</v>
      </c>
      <c r="H8" s="8"/>
      <c r="I8" s="8"/>
      <c r="J8" s="8"/>
      <c r="K8" s="8"/>
    </row>
    <row r="9" spans="1:11" ht="24.75" customHeight="1">
      <c r="A9" s="763" t="s">
        <v>807</v>
      </c>
      <c r="B9" s="757">
        <v>149.2</v>
      </c>
      <c r="C9" s="755">
        <v>8.57412527673496</v>
      </c>
      <c r="D9" s="757">
        <v>161.9</v>
      </c>
      <c r="E9" s="755">
        <v>8.5</v>
      </c>
      <c r="F9" s="640" t="s">
        <v>914</v>
      </c>
      <c r="G9" s="638" t="s">
        <v>921</v>
      </c>
      <c r="H9" s="8"/>
      <c r="I9" s="8"/>
      <c r="J9" s="8"/>
      <c r="K9" s="8"/>
    </row>
    <row r="10" spans="1:7" ht="24.75" customHeight="1">
      <c r="A10" s="763" t="s">
        <v>808</v>
      </c>
      <c r="B10" s="757">
        <v>150.2</v>
      </c>
      <c r="C10" s="755">
        <v>8.9</v>
      </c>
      <c r="D10" s="757">
        <v>163.6</v>
      </c>
      <c r="E10" s="755" t="s">
        <v>202</v>
      </c>
      <c r="F10" s="632" t="s">
        <v>1362</v>
      </c>
      <c r="G10" s="639" t="s">
        <v>1345</v>
      </c>
    </row>
    <row r="11" spans="1:7" ht="24.75" customHeight="1">
      <c r="A11" s="763" t="s">
        <v>809</v>
      </c>
      <c r="B11" s="757">
        <v>150.7</v>
      </c>
      <c r="C11" s="755">
        <v>8.383297904073885</v>
      </c>
      <c r="D11" s="757">
        <v>163.4</v>
      </c>
      <c r="E11" s="755">
        <v>8.5</v>
      </c>
      <c r="F11" s="632"/>
      <c r="G11" s="639"/>
    </row>
    <row r="12" spans="1:7" ht="24.75" customHeight="1">
      <c r="A12" s="763" t="s">
        <v>810</v>
      </c>
      <c r="B12" s="757">
        <v>151.6</v>
      </c>
      <c r="C12" s="755">
        <v>9.6</v>
      </c>
      <c r="D12" s="757">
        <v>163</v>
      </c>
      <c r="E12" s="755">
        <v>7.5</v>
      </c>
      <c r="F12" s="632"/>
      <c r="G12" s="639"/>
    </row>
    <row r="13" spans="1:7" ht="24.75" customHeight="1">
      <c r="A13" s="763" t="s">
        <v>811</v>
      </c>
      <c r="B13" s="758">
        <v>153.6</v>
      </c>
      <c r="C13" s="755">
        <v>11.255475156659173</v>
      </c>
      <c r="D13" s="758">
        <v>164</v>
      </c>
      <c r="E13" s="755" t="s">
        <v>353</v>
      </c>
      <c r="F13" s="632"/>
      <c r="G13" s="639"/>
    </row>
    <row r="14" spans="1:7" ht="24.75" customHeight="1">
      <c r="A14" s="763" t="s">
        <v>812</v>
      </c>
      <c r="B14" s="757">
        <v>153</v>
      </c>
      <c r="C14" s="755">
        <v>10.2</v>
      </c>
      <c r="D14" s="757">
        <v>163.8</v>
      </c>
      <c r="E14" s="755" t="s">
        <v>616</v>
      </c>
      <c r="F14" s="632"/>
      <c r="G14" s="639"/>
    </row>
    <row r="15" spans="1:7" ht="24.75" customHeight="1">
      <c r="A15" s="763" t="s">
        <v>813</v>
      </c>
      <c r="B15" s="757">
        <v>153.3</v>
      </c>
      <c r="C15" s="755">
        <v>10.7</v>
      </c>
      <c r="D15" s="757">
        <v>164.1</v>
      </c>
      <c r="E15" s="755">
        <v>7</v>
      </c>
      <c r="F15" s="632"/>
      <c r="G15" s="639"/>
    </row>
    <row r="16" spans="1:7" ht="24.75" customHeight="1">
      <c r="A16" s="763" t="s">
        <v>814</v>
      </c>
      <c r="B16" s="757">
        <v>154.4</v>
      </c>
      <c r="C16" s="755">
        <v>10.577158288355633</v>
      </c>
      <c r="D16" s="757">
        <v>166</v>
      </c>
      <c r="E16" s="755" t="s">
        <v>925</v>
      </c>
      <c r="F16" s="632"/>
      <c r="G16" s="639"/>
    </row>
    <row r="17" spans="1:7" ht="24.75" customHeight="1">
      <c r="A17" s="763" t="s">
        <v>514</v>
      </c>
      <c r="B17" s="757">
        <v>154.5</v>
      </c>
      <c r="C17" s="756">
        <v>9.5</v>
      </c>
      <c r="D17" s="759">
        <v>168</v>
      </c>
      <c r="E17" s="759" t="s">
        <v>926</v>
      </c>
      <c r="F17" s="632"/>
      <c r="G17" s="639"/>
    </row>
    <row r="18" spans="1:7" ht="24.75" customHeight="1">
      <c r="A18" s="763" t="s">
        <v>515</v>
      </c>
      <c r="B18" s="757">
        <v>154.8</v>
      </c>
      <c r="C18" s="755">
        <v>8.8</v>
      </c>
      <c r="D18" s="757">
        <v>170.2</v>
      </c>
      <c r="E18" s="755" t="s">
        <v>195</v>
      </c>
      <c r="F18" s="632"/>
      <c r="G18" s="639"/>
    </row>
    <row r="19" spans="1:7" ht="24.75" customHeight="1">
      <c r="A19" s="763" t="s">
        <v>516</v>
      </c>
      <c r="B19" s="757">
        <v>158.6</v>
      </c>
      <c r="C19" s="755">
        <v>9.6</v>
      </c>
      <c r="D19" s="757">
        <v>176.8</v>
      </c>
      <c r="E19" s="755">
        <v>11.5</v>
      </c>
      <c r="F19" s="632"/>
      <c r="G19" s="639"/>
    </row>
    <row r="20" spans="1:7" s="760" customFormat="1" ht="24.75" customHeight="1" thickBot="1">
      <c r="A20" s="634" t="s">
        <v>419</v>
      </c>
      <c r="B20" s="762">
        <v>152.73333333333332</v>
      </c>
      <c r="C20" s="762">
        <v>9.632644553820098</v>
      </c>
      <c r="D20" s="762">
        <v>165.425</v>
      </c>
      <c r="E20" s="762">
        <v>8.307917264558085</v>
      </c>
      <c r="F20" s="635"/>
      <c r="G20" s="636"/>
    </row>
    <row r="21" spans="1:2" ht="19.5" customHeight="1" thickTop="1">
      <c r="A21" s="7" t="s">
        <v>420</v>
      </c>
      <c r="B21" s="8"/>
    </row>
    <row r="22" spans="1:7" ht="19.5" customHeight="1">
      <c r="A22" s="7"/>
      <c r="G22" s="126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546" customWidth="1"/>
    <col min="2" max="2" width="9.140625" style="546" bestFit="1" customWidth="1"/>
    <col min="3" max="3" width="8.140625" style="546" bestFit="1" customWidth="1"/>
    <col min="4" max="4" width="8.28125" style="546" bestFit="1" customWidth="1"/>
    <col min="5" max="5" width="8.140625" style="546" bestFit="1" customWidth="1"/>
    <col min="6" max="6" width="8.7109375" style="546" bestFit="1" customWidth="1"/>
    <col min="7" max="7" width="8.28125" style="546" bestFit="1" customWidth="1"/>
    <col min="8" max="8" width="8.140625" style="546" bestFit="1" customWidth="1"/>
    <col min="9" max="12" width="8.57421875" style="546" bestFit="1" customWidth="1"/>
    <col min="13" max="16384" width="9.140625" style="546" customWidth="1"/>
  </cols>
  <sheetData>
    <row r="1" spans="1:13" ht="12.75">
      <c r="A1" s="1618" t="s">
        <v>257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2"/>
    </row>
    <row r="2" spans="1:12" ht="15.75">
      <c r="A2" s="1658" t="s">
        <v>423</v>
      </c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</row>
    <row r="3" spans="1:12" ht="15.75" customHeight="1">
      <c r="A3" s="1658" t="s">
        <v>773</v>
      </c>
      <c r="B3" s="1658"/>
      <c r="C3" s="1658"/>
      <c r="D3" s="1658"/>
      <c r="E3" s="1658"/>
      <c r="F3" s="1658"/>
      <c r="G3" s="1658"/>
      <c r="H3" s="1658"/>
      <c r="I3" s="1658"/>
      <c r="J3" s="1658"/>
      <c r="K3" s="1658"/>
      <c r="L3" s="1658"/>
    </row>
    <row r="4" spans="1:12" ht="12.75">
      <c r="A4" s="1650" t="s">
        <v>342</v>
      </c>
      <c r="B4" s="1650"/>
      <c r="C4" s="1650"/>
      <c r="D4" s="1650"/>
      <c r="E4" s="1650"/>
      <c r="F4" s="1650"/>
      <c r="G4" s="1650"/>
      <c r="H4" s="1650"/>
      <c r="I4" s="1650"/>
      <c r="J4" s="1650"/>
      <c r="K4" s="1650"/>
      <c r="L4" s="1650"/>
    </row>
    <row r="5" spans="1:12" ht="13.5" thickBot="1">
      <c r="A5" s="1650" t="s">
        <v>1485</v>
      </c>
      <c r="B5" s="1650"/>
      <c r="C5" s="1650"/>
      <c r="D5" s="1650"/>
      <c r="E5" s="1650"/>
      <c r="F5" s="1650"/>
      <c r="G5" s="1650"/>
      <c r="H5" s="1650"/>
      <c r="I5" s="1650"/>
      <c r="J5" s="1650"/>
      <c r="K5" s="1650"/>
      <c r="L5" s="1650"/>
    </row>
    <row r="6" spans="1:12" ht="21.75" customHeight="1" thickTop="1">
      <c r="A6" s="1651" t="s">
        <v>774</v>
      </c>
      <c r="B6" s="1653" t="s">
        <v>775</v>
      </c>
      <c r="C6" s="604" t="s">
        <v>680</v>
      </c>
      <c r="D6" s="1655" t="s">
        <v>374</v>
      </c>
      <c r="E6" s="1656"/>
      <c r="F6" s="1657" t="s">
        <v>927</v>
      </c>
      <c r="G6" s="1657"/>
      <c r="H6" s="1656"/>
      <c r="I6" s="1647" t="s">
        <v>772</v>
      </c>
      <c r="J6" s="1648"/>
      <c r="K6" s="1648"/>
      <c r="L6" s="1649"/>
    </row>
    <row r="7" spans="1:12" ht="19.5" customHeight="1">
      <c r="A7" s="1652"/>
      <c r="B7" s="1654"/>
      <c r="C7" s="605" t="s">
        <v>1484</v>
      </c>
      <c r="D7" s="605" t="s">
        <v>1356</v>
      </c>
      <c r="E7" s="605" t="s">
        <v>1484</v>
      </c>
      <c r="F7" s="605" t="s">
        <v>1357</v>
      </c>
      <c r="G7" s="605" t="s">
        <v>1356</v>
      </c>
      <c r="H7" s="605" t="s">
        <v>1484</v>
      </c>
      <c r="I7" s="606" t="s">
        <v>776</v>
      </c>
      <c r="J7" s="607" t="s">
        <v>776</v>
      </c>
      <c r="K7" s="608" t="s">
        <v>777</v>
      </c>
      <c r="L7" s="609" t="s">
        <v>777</v>
      </c>
    </row>
    <row r="8" spans="1:12" ht="16.5" customHeight="1">
      <c r="A8" s="610">
        <v>1</v>
      </c>
      <c r="B8" s="611">
        <v>2</v>
      </c>
      <c r="C8" s="612">
        <v>3</v>
      </c>
      <c r="D8" s="611">
        <v>4</v>
      </c>
      <c r="E8" s="611">
        <v>5</v>
      </c>
      <c r="F8" s="613">
        <v>6</v>
      </c>
      <c r="G8" s="607">
        <v>7</v>
      </c>
      <c r="H8" s="612">
        <v>8</v>
      </c>
      <c r="I8" s="614" t="s">
        <v>368</v>
      </c>
      <c r="J8" s="615" t="s">
        <v>369</v>
      </c>
      <c r="K8" s="616" t="s">
        <v>370</v>
      </c>
      <c r="L8" s="617" t="s">
        <v>371</v>
      </c>
    </row>
    <row r="9" spans="1:12" ht="24" customHeight="1">
      <c r="A9" s="547" t="s">
        <v>425</v>
      </c>
      <c r="B9" s="548">
        <v>100</v>
      </c>
      <c r="C9" s="618">
        <v>222.53206524218353</v>
      </c>
      <c r="D9" s="618">
        <v>235.2</v>
      </c>
      <c r="E9" s="618">
        <v>236</v>
      </c>
      <c r="F9" s="619">
        <v>257.9</v>
      </c>
      <c r="G9" s="619">
        <v>259.1</v>
      </c>
      <c r="H9" s="620">
        <v>260.1</v>
      </c>
      <c r="I9" s="549">
        <v>6.052132191897471</v>
      </c>
      <c r="J9" s="549">
        <v>0.34013605442177663</v>
      </c>
      <c r="K9" s="549">
        <v>10.211864406779682</v>
      </c>
      <c r="L9" s="550">
        <v>0.3859513701273585</v>
      </c>
    </row>
    <row r="10" spans="1:12" ht="21" customHeight="1">
      <c r="A10" s="551" t="s">
        <v>426</v>
      </c>
      <c r="B10" s="552">
        <v>49.593021995747016</v>
      </c>
      <c r="C10" s="621">
        <v>252.62615156070112</v>
      </c>
      <c r="D10" s="622">
        <v>257.8</v>
      </c>
      <c r="E10" s="622">
        <v>256.9</v>
      </c>
      <c r="F10" s="622">
        <v>284.2</v>
      </c>
      <c r="G10" s="622">
        <v>283.5</v>
      </c>
      <c r="H10" s="623">
        <v>284.2</v>
      </c>
      <c r="I10" s="553">
        <v>1.6917680188276023</v>
      </c>
      <c r="J10" s="553">
        <v>-0.3491078355314414</v>
      </c>
      <c r="K10" s="553">
        <v>10.626702997275217</v>
      </c>
      <c r="L10" s="554">
        <v>0.24691358024691112</v>
      </c>
    </row>
    <row r="11" spans="1:12" ht="21" customHeight="1">
      <c r="A11" s="555" t="s">
        <v>427</v>
      </c>
      <c r="B11" s="556">
        <v>16.575694084141823</v>
      </c>
      <c r="C11" s="624">
        <v>219.08861406959596</v>
      </c>
      <c r="D11" s="624">
        <v>201.6</v>
      </c>
      <c r="E11" s="624">
        <v>204.9</v>
      </c>
      <c r="F11" s="624">
        <v>212.7</v>
      </c>
      <c r="G11" s="624">
        <v>217.2</v>
      </c>
      <c r="H11" s="625">
        <v>217.6</v>
      </c>
      <c r="I11" s="557">
        <v>-6.47619874261872</v>
      </c>
      <c r="J11" s="557">
        <v>1.6369047619047734</v>
      </c>
      <c r="K11" s="557">
        <v>6.198145436798441</v>
      </c>
      <c r="L11" s="558">
        <v>0.18416206261511547</v>
      </c>
    </row>
    <row r="12" spans="1:12" ht="21" customHeight="1">
      <c r="A12" s="555" t="s">
        <v>428</v>
      </c>
      <c r="B12" s="556">
        <v>6.086031204033311</v>
      </c>
      <c r="C12" s="624">
        <v>255.14013734101738</v>
      </c>
      <c r="D12" s="624">
        <v>293.3</v>
      </c>
      <c r="E12" s="624">
        <v>316.4</v>
      </c>
      <c r="F12" s="624">
        <v>347.7</v>
      </c>
      <c r="G12" s="624">
        <v>383.9</v>
      </c>
      <c r="H12" s="625">
        <v>384.7</v>
      </c>
      <c r="I12" s="557">
        <v>24.01028050600418</v>
      </c>
      <c r="J12" s="557">
        <v>7.875894988066818</v>
      </c>
      <c r="K12" s="557">
        <v>21.5865992414665</v>
      </c>
      <c r="L12" s="558">
        <v>0.20838760093775477</v>
      </c>
    </row>
    <row r="13" spans="1:12" ht="21" customHeight="1">
      <c r="A13" s="555" t="s">
        <v>429</v>
      </c>
      <c r="B13" s="556">
        <v>3.770519507075808</v>
      </c>
      <c r="C13" s="624">
        <v>283.85175163569176</v>
      </c>
      <c r="D13" s="624">
        <v>260.6</v>
      </c>
      <c r="E13" s="624">
        <v>261.4</v>
      </c>
      <c r="F13" s="624">
        <v>316.2</v>
      </c>
      <c r="G13" s="624">
        <v>309.9</v>
      </c>
      <c r="H13" s="625">
        <v>308.8</v>
      </c>
      <c r="I13" s="557">
        <v>-7.909675211202284</v>
      </c>
      <c r="J13" s="557">
        <v>0.30698388334610627</v>
      </c>
      <c r="K13" s="557">
        <v>18.133129303749058</v>
      </c>
      <c r="L13" s="558">
        <v>-0.3549532107131199</v>
      </c>
    </row>
    <row r="14" spans="1:12" ht="21" customHeight="1">
      <c r="A14" s="555" t="s">
        <v>430</v>
      </c>
      <c r="B14" s="556">
        <v>11.183012678383857</v>
      </c>
      <c r="C14" s="624">
        <v>233.81350644990266</v>
      </c>
      <c r="D14" s="624">
        <v>285.3</v>
      </c>
      <c r="E14" s="624">
        <v>263.4</v>
      </c>
      <c r="F14" s="624">
        <v>289.1</v>
      </c>
      <c r="G14" s="624">
        <v>262.8</v>
      </c>
      <c r="H14" s="625">
        <v>263.9</v>
      </c>
      <c r="I14" s="557">
        <v>12.653885568598056</v>
      </c>
      <c r="J14" s="557">
        <v>-7.676130389064156</v>
      </c>
      <c r="K14" s="557">
        <v>0.18982536066818056</v>
      </c>
      <c r="L14" s="558">
        <v>0.4185692541856838</v>
      </c>
    </row>
    <row r="15" spans="1:12" ht="21" customHeight="1">
      <c r="A15" s="555" t="s">
        <v>431</v>
      </c>
      <c r="B15" s="556">
        <v>1.9487350779721184</v>
      </c>
      <c r="C15" s="624">
        <v>278.165466935501</v>
      </c>
      <c r="D15" s="624">
        <v>245.2</v>
      </c>
      <c r="E15" s="624">
        <v>240</v>
      </c>
      <c r="F15" s="624">
        <v>220.7</v>
      </c>
      <c r="G15" s="624">
        <v>214.5</v>
      </c>
      <c r="H15" s="625">
        <v>210.4</v>
      </c>
      <c r="I15" s="557">
        <v>-13.720418769433564</v>
      </c>
      <c r="J15" s="557">
        <v>-2.1207177814029308</v>
      </c>
      <c r="K15" s="557">
        <v>-12.333333333333329</v>
      </c>
      <c r="L15" s="558">
        <v>-1.911421911421911</v>
      </c>
    </row>
    <row r="16" spans="1:12" ht="21" customHeight="1">
      <c r="A16" s="555" t="s">
        <v>432</v>
      </c>
      <c r="B16" s="556">
        <v>10.019129444140097</v>
      </c>
      <c r="C16" s="624">
        <v>310.87751759027026</v>
      </c>
      <c r="D16" s="624">
        <v>300</v>
      </c>
      <c r="E16" s="624">
        <v>301.3</v>
      </c>
      <c r="F16" s="624">
        <v>358.9</v>
      </c>
      <c r="G16" s="624">
        <v>358.9</v>
      </c>
      <c r="H16" s="625">
        <v>361.2</v>
      </c>
      <c r="I16" s="557">
        <v>-3.0808009741293745</v>
      </c>
      <c r="J16" s="557">
        <v>0.4333333333333371</v>
      </c>
      <c r="K16" s="557">
        <v>19.88051775638897</v>
      </c>
      <c r="L16" s="558">
        <v>0.6408470325996092</v>
      </c>
    </row>
    <row r="17" spans="1:12" ht="21" customHeight="1">
      <c r="A17" s="551" t="s">
        <v>433</v>
      </c>
      <c r="B17" s="559">
        <v>20.37273710722672</v>
      </c>
      <c r="C17" s="621">
        <v>188.3450237712248</v>
      </c>
      <c r="D17" s="622">
        <v>209</v>
      </c>
      <c r="E17" s="622">
        <v>209.1</v>
      </c>
      <c r="F17" s="622">
        <v>222.8</v>
      </c>
      <c r="G17" s="622">
        <v>223.2</v>
      </c>
      <c r="H17" s="623">
        <v>223.3</v>
      </c>
      <c r="I17" s="553">
        <v>11.0196573358824</v>
      </c>
      <c r="J17" s="553">
        <v>0.04784688995214026</v>
      </c>
      <c r="K17" s="553">
        <v>6.791009086561473</v>
      </c>
      <c r="L17" s="554">
        <v>0.044802867383538114</v>
      </c>
    </row>
    <row r="18" spans="1:12" ht="21" customHeight="1">
      <c r="A18" s="555" t="s">
        <v>434</v>
      </c>
      <c r="B18" s="556">
        <v>6.117694570987977</v>
      </c>
      <c r="C18" s="624">
        <v>180.37749746859183</v>
      </c>
      <c r="D18" s="624">
        <v>198.7</v>
      </c>
      <c r="E18" s="624">
        <v>198.1</v>
      </c>
      <c r="F18" s="624">
        <v>214.6</v>
      </c>
      <c r="G18" s="624">
        <v>216.4</v>
      </c>
      <c r="H18" s="625">
        <v>217</v>
      </c>
      <c r="I18" s="557">
        <v>9.825229188853825</v>
      </c>
      <c r="J18" s="557">
        <v>-0.3019627579265176</v>
      </c>
      <c r="K18" s="557">
        <v>9.540636042402824</v>
      </c>
      <c r="L18" s="558">
        <v>0.2772643253234719</v>
      </c>
    </row>
    <row r="19" spans="1:12" ht="21" customHeight="1">
      <c r="A19" s="555" t="s">
        <v>435</v>
      </c>
      <c r="B19" s="556">
        <v>5.683628753648385</v>
      </c>
      <c r="C19" s="624">
        <v>196.61987462942056</v>
      </c>
      <c r="D19" s="624">
        <v>228.9</v>
      </c>
      <c r="E19" s="624">
        <v>229.7</v>
      </c>
      <c r="F19" s="624">
        <v>237</v>
      </c>
      <c r="G19" s="624">
        <v>237</v>
      </c>
      <c r="H19" s="625">
        <v>237</v>
      </c>
      <c r="I19" s="557">
        <v>16.82440568784169</v>
      </c>
      <c r="J19" s="557">
        <v>0.34949759720402085</v>
      </c>
      <c r="K19" s="557">
        <v>3.178058336961257</v>
      </c>
      <c r="L19" s="558">
        <v>0</v>
      </c>
    </row>
    <row r="20" spans="1:12" ht="21" customHeight="1">
      <c r="A20" s="555" t="s">
        <v>436</v>
      </c>
      <c r="B20" s="556">
        <v>4.4957766210627</v>
      </c>
      <c r="C20" s="624">
        <v>234.29434409400508</v>
      </c>
      <c r="D20" s="624">
        <v>240.2</v>
      </c>
      <c r="E20" s="624">
        <v>240.6</v>
      </c>
      <c r="F20" s="624">
        <v>264.2</v>
      </c>
      <c r="G20" s="624">
        <v>263.7</v>
      </c>
      <c r="H20" s="625">
        <v>262.9</v>
      </c>
      <c r="I20" s="557">
        <v>2.691339362193432</v>
      </c>
      <c r="J20" s="557">
        <v>0.16652789342215613</v>
      </c>
      <c r="K20" s="557">
        <v>9.26849542809643</v>
      </c>
      <c r="L20" s="558">
        <v>-0.3033750474023549</v>
      </c>
    </row>
    <row r="21" spans="1:12" ht="21" customHeight="1">
      <c r="A21" s="555" t="s">
        <v>437</v>
      </c>
      <c r="B21" s="556">
        <v>4.065637161527658</v>
      </c>
      <c r="C21" s="624">
        <v>137.93498758481266</v>
      </c>
      <c r="D21" s="624">
        <v>162.1</v>
      </c>
      <c r="E21" s="624">
        <v>161.9</v>
      </c>
      <c r="F21" s="624">
        <v>169.5</v>
      </c>
      <c r="G21" s="624">
        <v>169.5</v>
      </c>
      <c r="H21" s="625">
        <v>169.8</v>
      </c>
      <c r="I21" s="557">
        <v>17.37413605844702</v>
      </c>
      <c r="J21" s="557">
        <v>-0.12338062924119697</v>
      </c>
      <c r="K21" s="557">
        <v>4.879555281037668</v>
      </c>
      <c r="L21" s="558">
        <v>0.1769911504424755</v>
      </c>
    </row>
    <row r="22" spans="1:12" s="560" customFormat="1" ht="21" customHeight="1">
      <c r="A22" s="551" t="s">
        <v>438</v>
      </c>
      <c r="B22" s="559">
        <v>30.044340897026256</v>
      </c>
      <c r="C22" s="621">
        <v>196.02922529939678</v>
      </c>
      <c r="D22" s="622">
        <v>215.5</v>
      </c>
      <c r="E22" s="622">
        <v>219.6</v>
      </c>
      <c r="F22" s="622">
        <v>238.3</v>
      </c>
      <c r="G22" s="622">
        <v>243.1</v>
      </c>
      <c r="H22" s="623">
        <v>245.1</v>
      </c>
      <c r="I22" s="553">
        <v>12.02411256005496</v>
      </c>
      <c r="J22" s="553">
        <v>1.9025522041763168</v>
      </c>
      <c r="K22" s="553">
        <v>11.612021857923494</v>
      </c>
      <c r="L22" s="554">
        <v>0.8227067050596446</v>
      </c>
    </row>
    <row r="23" spans="1:12" ht="21" customHeight="1">
      <c r="A23" s="555" t="s">
        <v>439</v>
      </c>
      <c r="B23" s="556">
        <v>5.397977971447429</v>
      </c>
      <c r="C23" s="624">
        <v>345.7372587735396</v>
      </c>
      <c r="D23" s="624">
        <v>407.4</v>
      </c>
      <c r="E23" s="624">
        <v>413.7</v>
      </c>
      <c r="F23" s="624">
        <v>490</v>
      </c>
      <c r="G23" s="624">
        <v>513</v>
      </c>
      <c r="H23" s="625">
        <v>524.2</v>
      </c>
      <c r="I23" s="557">
        <v>19.657337906695346</v>
      </c>
      <c r="J23" s="557">
        <v>1.546391752577307</v>
      </c>
      <c r="K23" s="557">
        <v>26.710176456369368</v>
      </c>
      <c r="L23" s="558">
        <v>2.183235867446399</v>
      </c>
    </row>
    <row r="24" spans="1:12" ht="21" customHeight="1">
      <c r="A24" s="555" t="s">
        <v>440</v>
      </c>
      <c r="B24" s="556">
        <v>2.4560330063653932</v>
      </c>
      <c r="C24" s="624">
        <v>198.299917364442</v>
      </c>
      <c r="D24" s="624">
        <v>205.5</v>
      </c>
      <c r="E24" s="624">
        <v>206.9</v>
      </c>
      <c r="F24" s="624">
        <v>210.1</v>
      </c>
      <c r="G24" s="624">
        <v>217</v>
      </c>
      <c r="H24" s="625">
        <v>217</v>
      </c>
      <c r="I24" s="557">
        <v>4.336906817642543</v>
      </c>
      <c r="J24" s="557">
        <v>0.6812652068126681</v>
      </c>
      <c r="K24" s="557">
        <v>4.881585306911546</v>
      </c>
      <c r="L24" s="558">
        <v>0</v>
      </c>
    </row>
    <row r="25" spans="1:12" ht="21" customHeight="1">
      <c r="A25" s="555" t="s">
        <v>441</v>
      </c>
      <c r="B25" s="556">
        <v>6.973714820123034</v>
      </c>
      <c r="C25" s="624">
        <v>166.50280817454887</v>
      </c>
      <c r="D25" s="624">
        <v>180.8</v>
      </c>
      <c r="E25" s="624">
        <v>180.6</v>
      </c>
      <c r="F25" s="624">
        <v>187.9</v>
      </c>
      <c r="G25" s="624">
        <v>188.4</v>
      </c>
      <c r="H25" s="625">
        <v>188.4</v>
      </c>
      <c r="I25" s="557">
        <v>8.466639079547946</v>
      </c>
      <c r="J25" s="557">
        <v>-0.11061946902655961</v>
      </c>
      <c r="K25" s="557">
        <v>4.318936877076425</v>
      </c>
      <c r="L25" s="558">
        <v>0</v>
      </c>
    </row>
    <row r="26" spans="1:12" ht="21" customHeight="1">
      <c r="A26" s="555" t="s">
        <v>442</v>
      </c>
      <c r="B26" s="556">
        <v>1.8659527269142209</v>
      </c>
      <c r="C26" s="624">
        <v>101.15113316160269</v>
      </c>
      <c r="D26" s="624">
        <v>111</v>
      </c>
      <c r="E26" s="624">
        <v>110.8</v>
      </c>
      <c r="F26" s="624">
        <v>110.8</v>
      </c>
      <c r="G26" s="624">
        <v>110.8</v>
      </c>
      <c r="H26" s="625">
        <v>110.8</v>
      </c>
      <c r="I26" s="557">
        <v>9.539059560491452</v>
      </c>
      <c r="J26" s="557">
        <v>-0.180180180180173</v>
      </c>
      <c r="K26" s="557">
        <v>0</v>
      </c>
      <c r="L26" s="558">
        <v>0</v>
      </c>
    </row>
    <row r="27" spans="1:12" ht="21" customHeight="1">
      <c r="A27" s="555" t="s">
        <v>444</v>
      </c>
      <c r="B27" s="556">
        <v>2.731641690470963</v>
      </c>
      <c r="C27" s="624">
        <v>131.49509377962363</v>
      </c>
      <c r="D27" s="624">
        <v>131.6</v>
      </c>
      <c r="E27" s="624">
        <v>131.6</v>
      </c>
      <c r="F27" s="624">
        <v>146.1</v>
      </c>
      <c r="G27" s="624">
        <v>146.1</v>
      </c>
      <c r="H27" s="625">
        <v>146.1</v>
      </c>
      <c r="I27" s="557">
        <v>0.07977956999079083</v>
      </c>
      <c r="J27" s="557">
        <v>0</v>
      </c>
      <c r="K27" s="557">
        <v>11.018237082066861</v>
      </c>
      <c r="L27" s="558">
        <v>0</v>
      </c>
    </row>
    <row r="28" spans="1:12" ht="21" customHeight="1">
      <c r="A28" s="555" t="s">
        <v>445</v>
      </c>
      <c r="B28" s="556">
        <v>3.1001290737979397</v>
      </c>
      <c r="C28" s="624">
        <v>131.8148802467192</v>
      </c>
      <c r="D28" s="624">
        <v>151.2</v>
      </c>
      <c r="E28" s="624">
        <v>170.5</v>
      </c>
      <c r="F28" s="624">
        <v>171.3</v>
      </c>
      <c r="G28" s="624">
        <v>171.3</v>
      </c>
      <c r="H28" s="625">
        <v>171.3</v>
      </c>
      <c r="I28" s="557">
        <v>29.348067290182627</v>
      </c>
      <c r="J28" s="557">
        <v>12.76455026455028</v>
      </c>
      <c r="K28" s="557">
        <v>0.4692082111437088</v>
      </c>
      <c r="L28" s="558">
        <v>0</v>
      </c>
    </row>
    <row r="29" spans="1:12" ht="21" customHeight="1" thickBot="1">
      <c r="A29" s="561" t="s">
        <v>446</v>
      </c>
      <c r="B29" s="562">
        <v>7.508891607907275</v>
      </c>
      <c r="C29" s="626">
        <v>188.6521269491185</v>
      </c>
      <c r="D29" s="626">
        <v>196</v>
      </c>
      <c r="E29" s="626">
        <v>199.7</v>
      </c>
      <c r="F29" s="626">
        <v>206.1</v>
      </c>
      <c r="G29" s="626">
        <v>206.1</v>
      </c>
      <c r="H29" s="627">
        <v>206.2</v>
      </c>
      <c r="I29" s="563">
        <v>5.856214414089919</v>
      </c>
      <c r="J29" s="563">
        <v>1.8877551020407992</v>
      </c>
      <c r="K29" s="563">
        <v>3.2548823234852335</v>
      </c>
      <c r="L29" s="564">
        <v>0.04852013585636428</v>
      </c>
    </row>
    <row r="30" ht="13.5" thickTop="1">
      <c r="A30" s="546" t="s">
        <v>447</v>
      </c>
    </row>
    <row r="31" spans="1:5" ht="12.75">
      <c r="A31" s="546" t="s">
        <v>448</v>
      </c>
      <c r="E31" s="546" t="s">
        <v>778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659" t="s">
        <v>258</v>
      </c>
      <c r="B1" s="1659"/>
      <c r="C1" s="1659"/>
      <c r="D1" s="1659"/>
      <c r="E1" s="1659"/>
      <c r="F1" s="1659"/>
      <c r="G1" s="1659"/>
      <c r="H1" s="28"/>
      <c r="I1" s="28"/>
    </row>
    <row r="2" spans="1:10" ht="19.5" customHeight="1">
      <c r="A2" s="1660" t="s">
        <v>423</v>
      </c>
      <c r="B2" s="1660"/>
      <c r="C2" s="1660"/>
      <c r="D2" s="1660"/>
      <c r="E2" s="1660"/>
      <c r="F2" s="1660"/>
      <c r="G2" s="1660"/>
      <c r="H2" s="1660"/>
      <c r="I2" s="1660"/>
      <c r="J2" s="126"/>
    </row>
    <row r="3" spans="1:9" ht="14.25" customHeight="1">
      <c r="A3" s="1661" t="s">
        <v>424</v>
      </c>
      <c r="B3" s="1661"/>
      <c r="C3" s="1661"/>
      <c r="D3" s="1661"/>
      <c r="E3" s="1661"/>
      <c r="F3" s="1661"/>
      <c r="G3" s="1661"/>
      <c r="H3" s="1661"/>
      <c r="I3" s="1661"/>
    </row>
    <row r="4" spans="1:9" ht="15.75" customHeight="1" thickBot="1">
      <c r="A4" s="1662" t="s">
        <v>327</v>
      </c>
      <c r="B4" s="1663"/>
      <c r="C4" s="1663"/>
      <c r="D4" s="1663"/>
      <c r="E4" s="1663"/>
      <c r="F4" s="1663"/>
      <c r="G4" s="1663"/>
      <c r="H4" s="1663"/>
      <c r="I4" s="1663"/>
    </row>
    <row r="5" spans="1:13" ht="24.75" customHeight="1" thickTop="1">
      <c r="A5" s="1643" t="s">
        <v>700</v>
      </c>
      <c r="B5" s="1645" t="s">
        <v>680</v>
      </c>
      <c r="C5" s="1645"/>
      <c r="D5" s="1645" t="s">
        <v>374</v>
      </c>
      <c r="E5" s="1645"/>
      <c r="F5" s="1645" t="s">
        <v>928</v>
      </c>
      <c r="G5" s="1646"/>
      <c r="H5" s="4" t="s">
        <v>416</v>
      </c>
      <c r="I5" s="5"/>
      <c r="J5" s="8"/>
      <c r="K5" s="8"/>
      <c r="L5" s="8"/>
      <c r="M5" s="8"/>
    </row>
    <row r="6" spans="1:13" ht="24.75" customHeight="1">
      <c r="A6" s="1644"/>
      <c r="B6" s="628" t="s">
        <v>681</v>
      </c>
      <c r="C6" s="629" t="s">
        <v>518</v>
      </c>
      <c r="D6" s="629" t="s">
        <v>681</v>
      </c>
      <c r="E6" s="628" t="s">
        <v>518</v>
      </c>
      <c r="F6" s="628" t="s">
        <v>681</v>
      </c>
      <c r="G6" s="630" t="s">
        <v>518</v>
      </c>
      <c r="H6" s="6" t="s">
        <v>417</v>
      </c>
      <c r="I6" s="6" t="s">
        <v>418</v>
      </c>
      <c r="J6" s="8"/>
      <c r="K6" s="8"/>
      <c r="L6" s="8"/>
      <c r="M6" s="8"/>
    </row>
    <row r="7" spans="1:16" ht="24.75" customHeight="1">
      <c r="A7" s="631" t="s">
        <v>806</v>
      </c>
      <c r="B7" s="632">
        <v>218.3</v>
      </c>
      <c r="C7" s="632">
        <v>8.4</v>
      </c>
      <c r="D7" s="632">
        <v>230.7</v>
      </c>
      <c r="E7" s="632">
        <v>5.7</v>
      </c>
      <c r="F7" s="632">
        <v>257.9</v>
      </c>
      <c r="G7" s="633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631" t="s">
        <v>807</v>
      </c>
      <c r="B8" s="632">
        <v>219.6</v>
      </c>
      <c r="C8" s="632">
        <v>8.2</v>
      </c>
      <c r="D8" s="632">
        <v>235.2</v>
      </c>
      <c r="E8" s="632">
        <v>7.1</v>
      </c>
      <c r="F8" s="632">
        <v>259.1</v>
      </c>
      <c r="G8" s="633">
        <v>10.2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631" t="s">
        <v>808</v>
      </c>
      <c r="B9" s="632">
        <v>222.1</v>
      </c>
      <c r="C9" s="632">
        <v>8</v>
      </c>
      <c r="D9" s="632">
        <v>236</v>
      </c>
      <c r="E9" s="632">
        <v>6.3</v>
      </c>
      <c r="F9" s="632">
        <v>260.1</v>
      </c>
      <c r="G9" s="633">
        <v>10.2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631" t="s">
        <v>809</v>
      </c>
      <c r="B10" s="632">
        <v>224.1</v>
      </c>
      <c r="C10" s="632">
        <v>7.4</v>
      </c>
      <c r="D10" s="632">
        <v>235.3</v>
      </c>
      <c r="E10" s="632">
        <v>5</v>
      </c>
      <c r="F10" s="632"/>
      <c r="G10" s="633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631" t="s">
        <v>810</v>
      </c>
      <c r="B11" s="632">
        <v>226.04364985811122</v>
      </c>
      <c r="C11" s="632">
        <v>11.2</v>
      </c>
      <c r="D11" s="632">
        <v>235.7</v>
      </c>
      <c r="E11" s="632">
        <v>4.3</v>
      </c>
      <c r="F11" s="632"/>
      <c r="G11" s="633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631" t="s">
        <v>811</v>
      </c>
      <c r="B12" s="632">
        <v>226.2</v>
      </c>
      <c r="C12" s="632">
        <v>12.8</v>
      </c>
      <c r="D12" s="632">
        <v>233.7</v>
      </c>
      <c r="E12" s="632">
        <v>3.3</v>
      </c>
      <c r="F12" s="632"/>
      <c r="G12" s="633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631" t="s">
        <v>812</v>
      </c>
      <c r="B13" s="632">
        <v>222.2</v>
      </c>
      <c r="C13" s="632">
        <v>11.8</v>
      </c>
      <c r="D13" s="632">
        <v>232.6</v>
      </c>
      <c r="E13" s="632">
        <v>4.7</v>
      </c>
      <c r="F13" s="632"/>
      <c r="G13" s="633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631" t="s">
        <v>813</v>
      </c>
      <c r="B14" s="632">
        <v>221.4</v>
      </c>
      <c r="C14" s="632">
        <v>12.4</v>
      </c>
      <c r="D14" s="632">
        <v>235.4</v>
      </c>
      <c r="E14" s="632">
        <v>6.3</v>
      </c>
      <c r="F14" s="632"/>
      <c r="G14" s="633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631" t="s">
        <v>814</v>
      </c>
      <c r="B15" s="632">
        <v>220.3</v>
      </c>
      <c r="C15" s="632">
        <v>11.5</v>
      </c>
      <c r="D15" s="632">
        <v>234.8</v>
      </c>
      <c r="E15" s="632">
        <v>6.6</v>
      </c>
      <c r="F15" s="632"/>
      <c r="G15" s="633"/>
      <c r="K15" s="8"/>
      <c r="L15" s="8"/>
      <c r="M15" s="8"/>
      <c r="N15" s="8"/>
      <c r="O15" s="8"/>
      <c r="P15" s="8"/>
    </row>
    <row r="16" spans="1:16" ht="24.75" customHeight="1">
      <c r="A16" s="631" t="s">
        <v>514</v>
      </c>
      <c r="B16" s="632">
        <v>221.86945517278622</v>
      </c>
      <c r="C16" s="632">
        <v>10.7</v>
      </c>
      <c r="D16" s="632">
        <v>239.7</v>
      </c>
      <c r="E16" s="632">
        <v>8</v>
      </c>
      <c r="F16" s="632"/>
      <c r="G16" s="633"/>
      <c r="K16" s="8"/>
      <c r="L16" s="8"/>
      <c r="M16" s="8"/>
      <c r="N16" s="8"/>
      <c r="O16" s="8"/>
      <c r="P16" s="8"/>
    </row>
    <row r="17" spans="1:16" ht="24.75" customHeight="1">
      <c r="A17" s="631" t="s">
        <v>515</v>
      </c>
      <c r="B17" s="632">
        <v>223.4</v>
      </c>
      <c r="C17" s="632">
        <v>8.9</v>
      </c>
      <c r="D17" s="632">
        <v>244</v>
      </c>
      <c r="E17" s="632">
        <v>9.2</v>
      </c>
      <c r="F17" s="632"/>
      <c r="G17" s="633"/>
      <c r="K17" s="8"/>
      <c r="L17" s="8"/>
      <c r="M17" s="8"/>
      <c r="N17" s="8"/>
      <c r="O17" s="8"/>
      <c r="P17" s="8"/>
    </row>
    <row r="18" spans="1:16" ht="24.75" customHeight="1">
      <c r="A18" s="631" t="s">
        <v>516</v>
      </c>
      <c r="B18" s="632">
        <v>227.2</v>
      </c>
      <c r="C18" s="632">
        <v>7.3</v>
      </c>
      <c r="D18" s="632">
        <v>251</v>
      </c>
      <c r="E18" s="632">
        <v>10.5</v>
      </c>
      <c r="F18" s="632"/>
      <c r="G18" s="633"/>
      <c r="K18" s="8"/>
      <c r="L18" s="8"/>
      <c r="M18" s="8"/>
      <c r="N18" s="8"/>
      <c r="O18" s="8"/>
      <c r="P18" s="8"/>
    </row>
    <row r="19" spans="1:7" ht="24.75" customHeight="1" thickBot="1">
      <c r="A19" s="634" t="s">
        <v>419</v>
      </c>
      <c r="B19" s="635">
        <v>222.7</v>
      </c>
      <c r="C19" s="635">
        <v>9.8</v>
      </c>
      <c r="D19" s="635">
        <v>237</v>
      </c>
      <c r="E19" s="635">
        <v>6.4</v>
      </c>
      <c r="F19" s="635"/>
      <c r="G19" s="636"/>
    </row>
    <row r="20" spans="1:4" ht="19.5" customHeight="1" thickTop="1">
      <c r="A20" s="7" t="s">
        <v>420</v>
      </c>
      <c r="D20" s="8"/>
    </row>
    <row r="21" spans="1:7" ht="19.5" customHeight="1">
      <c r="A21" s="7"/>
      <c r="G21" s="126"/>
    </row>
    <row r="23" spans="1:2" ht="12.75">
      <c r="A23" s="29"/>
      <c r="B23" s="29"/>
    </row>
    <row r="24" spans="1:2" ht="12.75">
      <c r="A24" s="16"/>
      <c r="B24" s="29"/>
    </row>
    <row r="25" spans="1:2" ht="12.75">
      <c r="A25" s="16"/>
      <c r="B25" s="29"/>
    </row>
    <row r="26" spans="1:2" ht="12.75">
      <c r="A26" s="16"/>
      <c r="B26" s="29"/>
    </row>
    <row r="27" spans="1:2" ht="12.75">
      <c r="A27" s="29"/>
      <c r="B27" s="29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76" t="s">
        <v>363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84" t="s">
        <v>985</v>
      </c>
      <c r="B2" s="1484"/>
      <c r="C2" s="1484"/>
      <c r="D2" s="1484"/>
      <c r="E2" s="1484"/>
      <c r="F2" s="1484"/>
      <c r="G2" s="1484"/>
      <c r="H2" s="1484"/>
      <c r="I2" s="1484"/>
      <c r="J2" s="1484"/>
      <c r="K2" s="1484"/>
    </row>
    <row r="3" spans="4:11" ht="13.5" thickBot="1">
      <c r="D3" s="9"/>
      <c r="E3" s="9"/>
      <c r="G3" s="9"/>
      <c r="I3" s="1478" t="s">
        <v>376</v>
      </c>
      <c r="J3" s="1478"/>
      <c r="K3" s="1478"/>
    </row>
    <row r="4" spans="1:11" ht="13.5" thickTop="1">
      <c r="A4" s="826"/>
      <c r="B4" s="898">
        <v>2011</v>
      </c>
      <c r="C4" s="898">
        <v>2011</v>
      </c>
      <c r="D4" s="899">
        <v>2012</v>
      </c>
      <c r="E4" s="900">
        <v>2012</v>
      </c>
      <c r="F4" s="1485" t="s">
        <v>1495</v>
      </c>
      <c r="G4" s="1486"/>
      <c r="H4" s="1486"/>
      <c r="I4" s="1486"/>
      <c r="J4" s="1486"/>
      <c r="K4" s="1487"/>
    </row>
    <row r="5" spans="1:11" ht="12.75">
      <c r="A5" s="180" t="s">
        <v>251</v>
      </c>
      <c r="B5" s="901" t="s">
        <v>929</v>
      </c>
      <c r="C5" s="832" t="s">
        <v>1493</v>
      </c>
      <c r="D5" s="833" t="s">
        <v>930</v>
      </c>
      <c r="E5" s="834" t="s">
        <v>1494</v>
      </c>
      <c r="F5" s="1488" t="s">
        <v>374</v>
      </c>
      <c r="G5" s="1481"/>
      <c r="H5" s="1482"/>
      <c r="I5" s="1488" t="s">
        <v>213</v>
      </c>
      <c r="J5" s="1481"/>
      <c r="K5" s="1483"/>
    </row>
    <row r="6" spans="1:11" ht="12.75">
      <c r="A6" s="180"/>
      <c r="B6" s="902"/>
      <c r="C6" s="902"/>
      <c r="D6" s="903"/>
      <c r="E6" s="904"/>
      <c r="F6" s="905" t="s">
        <v>337</v>
      </c>
      <c r="G6" s="906" t="s">
        <v>334</v>
      </c>
      <c r="H6" s="907" t="s">
        <v>326</v>
      </c>
      <c r="I6" s="908" t="s">
        <v>337</v>
      </c>
      <c r="J6" s="906" t="s">
        <v>334</v>
      </c>
      <c r="K6" s="909" t="s">
        <v>326</v>
      </c>
    </row>
    <row r="7" spans="1:11" ht="16.5" customHeight="1">
      <c r="A7" s="845" t="s">
        <v>339</v>
      </c>
      <c r="B7" s="846">
        <v>219825.73488536998</v>
      </c>
      <c r="C7" s="846">
        <v>272914.93831286</v>
      </c>
      <c r="D7" s="846">
        <v>382892.7100517</v>
      </c>
      <c r="E7" s="851">
        <v>364140.91816862003</v>
      </c>
      <c r="F7" s="849">
        <v>53089.20342748999</v>
      </c>
      <c r="G7" s="910"/>
      <c r="H7" s="851">
        <v>24.150586124583555</v>
      </c>
      <c r="I7" s="847">
        <v>-18751.791883079975</v>
      </c>
      <c r="J7" s="911"/>
      <c r="K7" s="853">
        <v>-4.897401123293264</v>
      </c>
    </row>
    <row r="8" spans="1:11" ht="16.5" customHeight="1">
      <c r="A8" s="862" t="s">
        <v>955</v>
      </c>
      <c r="B8" s="855">
        <v>0</v>
      </c>
      <c r="C8" s="855">
        <v>0</v>
      </c>
      <c r="D8" s="855">
        <v>0</v>
      </c>
      <c r="E8" s="860">
        <v>0</v>
      </c>
      <c r="F8" s="858">
        <v>0</v>
      </c>
      <c r="G8" s="912"/>
      <c r="H8" s="1381" t="s">
        <v>714</v>
      </c>
      <c r="I8" s="1385">
        <v>0</v>
      </c>
      <c r="J8" s="1386"/>
      <c r="K8" s="1387" t="s">
        <v>714</v>
      </c>
    </row>
    <row r="9" spans="1:11" ht="16.5" customHeight="1">
      <c r="A9" s="862" t="s">
        <v>956</v>
      </c>
      <c r="B9" s="855">
        <v>6730.614</v>
      </c>
      <c r="C9" s="855">
        <v>7333.53659</v>
      </c>
      <c r="D9" s="855">
        <v>7368.17732</v>
      </c>
      <c r="E9" s="860">
        <v>7214.86185</v>
      </c>
      <c r="F9" s="858">
        <v>602.9225900000001</v>
      </c>
      <c r="G9" s="912"/>
      <c r="H9" s="1388">
        <v>8.957913646511301</v>
      </c>
      <c r="I9" s="1385">
        <v>-153.31546999999955</v>
      </c>
      <c r="J9" s="1386"/>
      <c r="K9" s="1389">
        <v>-2.0807787780004126</v>
      </c>
    </row>
    <row r="10" spans="1:11" ht="16.5" customHeight="1">
      <c r="A10" s="862" t="s">
        <v>957</v>
      </c>
      <c r="B10" s="855">
        <v>0</v>
      </c>
      <c r="C10" s="855">
        <v>0</v>
      </c>
      <c r="D10" s="855">
        <v>0</v>
      </c>
      <c r="E10" s="860">
        <v>0</v>
      </c>
      <c r="F10" s="858">
        <v>0</v>
      </c>
      <c r="G10" s="912"/>
      <c r="H10" s="1381" t="s">
        <v>714</v>
      </c>
      <c r="I10" s="1385">
        <v>0</v>
      </c>
      <c r="J10" s="1386"/>
      <c r="K10" s="1389">
        <v>0</v>
      </c>
    </row>
    <row r="11" spans="1:11" ht="16.5" customHeight="1">
      <c r="A11" s="862" t="s">
        <v>958</v>
      </c>
      <c r="B11" s="855">
        <v>213095.12088536998</v>
      </c>
      <c r="C11" s="855">
        <v>265581.40172286</v>
      </c>
      <c r="D11" s="855">
        <v>375524.5327317</v>
      </c>
      <c r="E11" s="860">
        <v>356926.05631862005</v>
      </c>
      <c r="F11" s="858">
        <v>52486.28083749002</v>
      </c>
      <c r="G11" s="912"/>
      <c r="H11" s="860">
        <v>24.63044701324903</v>
      </c>
      <c r="I11" s="856">
        <v>-18598.476413079945</v>
      </c>
      <c r="J11" s="857"/>
      <c r="K11" s="861">
        <v>-4.95266614881003</v>
      </c>
    </row>
    <row r="12" spans="1:11" ht="16.5" customHeight="1">
      <c r="A12" s="845" t="s">
        <v>340</v>
      </c>
      <c r="B12" s="846">
        <v>52436.37697209001</v>
      </c>
      <c r="C12" s="846">
        <v>48068.35292136</v>
      </c>
      <c r="D12" s="846">
        <v>28223.24826484</v>
      </c>
      <c r="E12" s="851">
        <v>24565.04403384</v>
      </c>
      <c r="F12" s="849">
        <v>-4368.024050730011</v>
      </c>
      <c r="G12" s="910"/>
      <c r="H12" s="851">
        <v>-8.330140835349766</v>
      </c>
      <c r="I12" s="847">
        <v>-3658.2042309999997</v>
      </c>
      <c r="J12" s="848"/>
      <c r="K12" s="853">
        <v>-12.961669743582716</v>
      </c>
    </row>
    <row r="13" spans="1:11" ht="16.5" customHeight="1">
      <c r="A13" s="862" t="s">
        <v>959</v>
      </c>
      <c r="B13" s="855">
        <v>28178.857369250003</v>
      </c>
      <c r="C13" s="855">
        <v>27508.93247425</v>
      </c>
      <c r="D13" s="855">
        <v>25072.94426484</v>
      </c>
      <c r="E13" s="860">
        <v>21409.94003384</v>
      </c>
      <c r="F13" s="858">
        <v>-669.9248950000037</v>
      </c>
      <c r="G13" s="912"/>
      <c r="H13" s="860">
        <v>-2.3774026257397325</v>
      </c>
      <c r="I13" s="856">
        <v>-3663.004230999999</v>
      </c>
      <c r="J13" s="857"/>
      <c r="K13" s="861">
        <v>-14.609390075248005</v>
      </c>
    </row>
    <row r="14" spans="1:11" ht="16.5" customHeight="1">
      <c r="A14" s="862" t="s">
        <v>960</v>
      </c>
      <c r="B14" s="855">
        <v>348.2</v>
      </c>
      <c r="C14" s="855">
        <v>381</v>
      </c>
      <c r="D14" s="855">
        <v>382</v>
      </c>
      <c r="E14" s="860">
        <v>383</v>
      </c>
      <c r="F14" s="858">
        <v>32.8</v>
      </c>
      <c r="G14" s="912"/>
      <c r="H14" s="860">
        <v>9.419873635841473</v>
      </c>
      <c r="I14" s="856">
        <v>1</v>
      </c>
      <c r="J14" s="857"/>
      <c r="K14" s="861">
        <v>0.2617801047120419</v>
      </c>
    </row>
    <row r="15" spans="1:11" ht="16.5" customHeight="1">
      <c r="A15" s="862" t="s">
        <v>961</v>
      </c>
      <c r="B15" s="855">
        <v>3144.308000000001</v>
      </c>
      <c r="C15" s="855">
        <v>3203.165000000001</v>
      </c>
      <c r="D15" s="855">
        <v>2768.3039999999996</v>
      </c>
      <c r="E15" s="860">
        <v>2772.104</v>
      </c>
      <c r="F15" s="858">
        <v>58.85699999999997</v>
      </c>
      <c r="G15" s="912"/>
      <c r="H15" s="860">
        <v>1.8718586092711005</v>
      </c>
      <c r="I15" s="856">
        <v>3.800000000000182</v>
      </c>
      <c r="J15" s="857"/>
      <c r="K15" s="861">
        <v>0.1372681613002106</v>
      </c>
    </row>
    <row r="16" spans="1:11" ht="16.5" customHeight="1">
      <c r="A16" s="862" t="s">
        <v>962</v>
      </c>
      <c r="B16" s="855">
        <v>20765.011602840004</v>
      </c>
      <c r="C16" s="855">
        <v>16975.255447109994</v>
      </c>
      <c r="D16" s="855">
        <v>0</v>
      </c>
      <c r="E16" s="860">
        <v>0</v>
      </c>
      <c r="F16" s="858">
        <v>-3789.7561557300105</v>
      </c>
      <c r="G16" s="912"/>
      <c r="H16" s="1388">
        <v>-18.250681618746075</v>
      </c>
      <c r="I16" s="1385">
        <v>0</v>
      </c>
      <c r="J16" s="1386"/>
      <c r="K16" s="1387" t="s">
        <v>714</v>
      </c>
    </row>
    <row r="17" spans="1:11" ht="16.5" customHeight="1">
      <c r="A17" s="913" t="s">
        <v>963</v>
      </c>
      <c r="B17" s="846">
        <v>0</v>
      </c>
      <c r="C17" s="846">
        <v>0</v>
      </c>
      <c r="D17" s="846">
        <v>0</v>
      </c>
      <c r="E17" s="851">
        <v>0</v>
      </c>
      <c r="F17" s="849">
        <v>0</v>
      </c>
      <c r="G17" s="910"/>
      <c r="H17" s="1390" t="s">
        <v>714</v>
      </c>
      <c r="I17" s="1391">
        <v>0</v>
      </c>
      <c r="J17" s="1392"/>
      <c r="K17" s="1393" t="s">
        <v>714</v>
      </c>
    </row>
    <row r="18" spans="1:11" ht="16.5" customHeight="1">
      <c r="A18" s="845" t="s">
        <v>964</v>
      </c>
      <c r="B18" s="846">
        <v>2582.27786871</v>
      </c>
      <c r="C18" s="846">
        <v>1387.97786871</v>
      </c>
      <c r="D18" s="846">
        <v>14.79786871</v>
      </c>
      <c r="E18" s="851">
        <v>11.5</v>
      </c>
      <c r="F18" s="849">
        <v>-1194.3</v>
      </c>
      <c r="G18" s="910"/>
      <c r="H18" s="1394">
        <v>-46.24986390781498</v>
      </c>
      <c r="I18" s="1391">
        <v>-3.2978687099999995</v>
      </c>
      <c r="J18" s="1392"/>
      <c r="K18" s="1395">
        <v>-22.286106023980256</v>
      </c>
    </row>
    <row r="19" spans="1:11" ht="16.5" customHeight="1">
      <c r="A19" s="862" t="s">
        <v>343</v>
      </c>
      <c r="B19" s="855">
        <v>2572.27786871</v>
      </c>
      <c r="C19" s="855">
        <v>954.9778687099999</v>
      </c>
      <c r="D19" s="856">
        <v>14.79786871</v>
      </c>
      <c r="E19" s="857">
        <v>11.5</v>
      </c>
      <c r="F19" s="858">
        <v>-1617.3</v>
      </c>
      <c r="G19" s="912"/>
      <c r="H19" s="1388">
        <v>-62.87423375496667</v>
      </c>
      <c r="I19" s="1385">
        <v>-3.2978687099999995</v>
      </c>
      <c r="J19" s="1386"/>
      <c r="K19" s="1389">
        <v>-22.286106023980256</v>
      </c>
    </row>
    <row r="20" spans="1:11" ht="16.5" customHeight="1">
      <c r="A20" s="862" t="s">
        <v>965</v>
      </c>
      <c r="B20" s="855">
        <v>10</v>
      </c>
      <c r="C20" s="855">
        <v>433</v>
      </c>
      <c r="D20" s="856">
        <v>0</v>
      </c>
      <c r="E20" s="857">
        <v>0</v>
      </c>
      <c r="F20" s="858">
        <v>423</v>
      </c>
      <c r="G20" s="912"/>
      <c r="H20" s="1388">
        <v>4230</v>
      </c>
      <c r="I20" s="1385">
        <v>0</v>
      </c>
      <c r="J20" s="1386"/>
      <c r="K20" s="1387" t="s">
        <v>714</v>
      </c>
    </row>
    <row r="21" spans="1:11" ht="16.5" customHeight="1">
      <c r="A21" s="845" t="s">
        <v>966</v>
      </c>
      <c r="B21" s="846">
        <v>8327.68</v>
      </c>
      <c r="C21" s="846">
        <v>2231.55786871</v>
      </c>
      <c r="D21" s="846">
        <v>473.27786871</v>
      </c>
      <c r="E21" s="851">
        <v>742.593</v>
      </c>
      <c r="F21" s="849">
        <v>-6096.12213129</v>
      </c>
      <c r="G21" s="910"/>
      <c r="H21" s="1394">
        <v>-73.20312657654952</v>
      </c>
      <c r="I21" s="1391">
        <v>269.31513128999995</v>
      </c>
      <c r="J21" s="1392"/>
      <c r="K21" s="1395">
        <v>56.90423091704341</v>
      </c>
    </row>
    <row r="22" spans="1:11" ht="16.5" customHeight="1">
      <c r="A22" s="862" t="s">
        <v>344</v>
      </c>
      <c r="B22" s="855">
        <v>2096.5</v>
      </c>
      <c r="C22" s="855">
        <v>2228.67786871</v>
      </c>
      <c r="D22" s="855">
        <v>473.27786871</v>
      </c>
      <c r="E22" s="860">
        <v>742.593</v>
      </c>
      <c r="F22" s="858">
        <v>132.17786870999998</v>
      </c>
      <c r="G22" s="912"/>
      <c r="H22" s="1388">
        <v>6.304692044359646</v>
      </c>
      <c r="I22" s="1385">
        <v>269.31513128999995</v>
      </c>
      <c r="J22" s="1386"/>
      <c r="K22" s="1389">
        <v>56.90423091704341</v>
      </c>
    </row>
    <row r="23" spans="1:11" ht="16.5" customHeight="1">
      <c r="A23" s="862" t="s">
        <v>967</v>
      </c>
      <c r="B23" s="855">
        <v>6231.18</v>
      </c>
      <c r="C23" s="855">
        <v>2.88</v>
      </c>
      <c r="D23" s="855">
        <v>0</v>
      </c>
      <c r="E23" s="860">
        <v>0</v>
      </c>
      <c r="F23" s="858">
        <v>-6228.3</v>
      </c>
      <c r="G23" s="912"/>
      <c r="H23" s="1388">
        <v>-99.95378082481969</v>
      </c>
      <c r="I23" s="1385">
        <v>0</v>
      </c>
      <c r="J23" s="1386"/>
      <c r="K23" s="1387" t="s">
        <v>714</v>
      </c>
    </row>
    <row r="24" spans="1:11" ht="16.5" customHeight="1">
      <c r="A24" s="845" t="s">
        <v>345</v>
      </c>
      <c r="B24" s="846">
        <v>4422.28936785</v>
      </c>
      <c r="C24" s="846">
        <v>4501.865619120001</v>
      </c>
      <c r="D24" s="846">
        <v>4518.33211349</v>
      </c>
      <c r="E24" s="851">
        <v>4704.4788548199995</v>
      </c>
      <c r="F24" s="849">
        <v>79.57625127000028</v>
      </c>
      <c r="G24" s="910"/>
      <c r="H24" s="1394">
        <v>1.7994356463536476</v>
      </c>
      <c r="I24" s="1391">
        <v>186.1467413299997</v>
      </c>
      <c r="J24" s="1392"/>
      <c r="K24" s="1395">
        <v>4.119810953564861</v>
      </c>
    </row>
    <row r="25" spans="1:11" ht="16.5" customHeight="1">
      <c r="A25" s="845" t="s">
        <v>346</v>
      </c>
      <c r="B25" s="846">
        <v>34449.50874992001</v>
      </c>
      <c r="C25" s="846">
        <v>35200.356740510004</v>
      </c>
      <c r="D25" s="846">
        <v>39560.13759224002</v>
      </c>
      <c r="E25" s="851">
        <v>39996.02232303</v>
      </c>
      <c r="F25" s="849">
        <v>750.8479905899949</v>
      </c>
      <c r="G25" s="910"/>
      <c r="H25" s="1394">
        <v>2.179560806049922</v>
      </c>
      <c r="I25" s="1391">
        <v>435.88473078998504</v>
      </c>
      <c r="J25" s="1392"/>
      <c r="K25" s="1395">
        <v>1.1018281465115194</v>
      </c>
    </row>
    <row r="26" spans="1:11" ht="16.5" customHeight="1">
      <c r="A26" s="914" t="s">
        <v>347</v>
      </c>
      <c r="B26" s="915">
        <v>322043.86784394</v>
      </c>
      <c r="C26" s="915">
        <v>364305.04933127004</v>
      </c>
      <c r="D26" s="915">
        <v>455682.50375969</v>
      </c>
      <c r="E26" s="916">
        <v>434160.55638031004</v>
      </c>
      <c r="F26" s="917">
        <v>42261.18148733006</v>
      </c>
      <c r="G26" s="918"/>
      <c r="H26" s="1396">
        <v>13.12280273189661</v>
      </c>
      <c r="I26" s="1397">
        <v>-21521.94737937994</v>
      </c>
      <c r="J26" s="1398"/>
      <c r="K26" s="1399">
        <v>-4.7230137654637305</v>
      </c>
    </row>
    <row r="27" spans="1:11" ht="16.5" customHeight="1">
      <c r="A27" s="845" t="s">
        <v>348</v>
      </c>
      <c r="B27" s="846">
        <v>234188.76353819</v>
      </c>
      <c r="C27" s="846">
        <v>268616.9917878</v>
      </c>
      <c r="D27" s="846">
        <v>319323.21070028003</v>
      </c>
      <c r="E27" s="851">
        <v>296850.17673023994</v>
      </c>
      <c r="F27" s="849">
        <v>34428.228249609994</v>
      </c>
      <c r="G27" s="910"/>
      <c r="H27" s="1394">
        <v>14.701058978859018</v>
      </c>
      <c r="I27" s="1391">
        <v>-22473.033970040095</v>
      </c>
      <c r="J27" s="1392"/>
      <c r="K27" s="1395">
        <v>-7.037707631949595</v>
      </c>
    </row>
    <row r="28" spans="1:11" ht="16.5" customHeight="1">
      <c r="A28" s="862" t="s">
        <v>968</v>
      </c>
      <c r="B28" s="855">
        <v>141931.480013872</v>
      </c>
      <c r="C28" s="855">
        <v>156555.256941489</v>
      </c>
      <c r="D28" s="855">
        <v>170491.686875334</v>
      </c>
      <c r="E28" s="860">
        <v>182114.41822004897</v>
      </c>
      <c r="F28" s="858">
        <v>14623.776927617</v>
      </c>
      <c r="G28" s="912"/>
      <c r="H28" s="1388">
        <v>10.30340621135474</v>
      </c>
      <c r="I28" s="1385">
        <v>11622.731344714965</v>
      </c>
      <c r="J28" s="1386"/>
      <c r="K28" s="1389">
        <v>6.817183616239116</v>
      </c>
    </row>
    <row r="29" spans="1:11" ht="16.5" customHeight="1">
      <c r="A29" s="862" t="s">
        <v>969</v>
      </c>
      <c r="B29" s="855">
        <v>23431.563178128</v>
      </c>
      <c r="C29" s="855">
        <v>26143.233504511005</v>
      </c>
      <c r="D29" s="855">
        <v>30353.971786665996</v>
      </c>
      <c r="E29" s="860">
        <v>27908.089533951006</v>
      </c>
      <c r="F29" s="858">
        <v>2711.670326383006</v>
      </c>
      <c r="G29" s="912"/>
      <c r="H29" s="1388">
        <v>11.572724814681559</v>
      </c>
      <c r="I29" s="1385">
        <v>-2445.8822527149896</v>
      </c>
      <c r="J29" s="1386"/>
      <c r="K29" s="1389">
        <v>-8.057865606205201</v>
      </c>
    </row>
    <row r="30" spans="1:11" ht="16.5" customHeight="1">
      <c r="A30" s="862" t="s">
        <v>970</v>
      </c>
      <c r="B30" s="855">
        <v>54277.46827534</v>
      </c>
      <c r="C30" s="855">
        <v>69461.05300822</v>
      </c>
      <c r="D30" s="855">
        <v>100137.84686063</v>
      </c>
      <c r="E30" s="860">
        <v>69295.0280314</v>
      </c>
      <c r="F30" s="858">
        <v>15183.584732880001</v>
      </c>
      <c r="G30" s="912"/>
      <c r="H30" s="1388">
        <v>27.974010607599382</v>
      </c>
      <c r="I30" s="1385">
        <v>-30842.818829230004</v>
      </c>
      <c r="J30" s="1386"/>
      <c r="K30" s="1389">
        <v>-30.800361497842538</v>
      </c>
    </row>
    <row r="31" spans="1:11" ht="16.5" customHeight="1">
      <c r="A31" s="862" t="s">
        <v>971</v>
      </c>
      <c r="B31" s="855">
        <v>1784.0809251599999</v>
      </c>
      <c r="C31" s="855">
        <v>1991.4088293200007</v>
      </c>
      <c r="D31" s="855">
        <v>3154.34064104</v>
      </c>
      <c r="E31" s="860">
        <v>3707.3342167500005</v>
      </c>
      <c r="F31" s="858">
        <v>207.3279041600008</v>
      </c>
      <c r="G31" s="912"/>
      <c r="H31" s="1388">
        <v>11.620992144255297</v>
      </c>
      <c r="I31" s="1385">
        <v>552.9935757100006</v>
      </c>
      <c r="J31" s="1386"/>
      <c r="K31" s="1389">
        <v>17.531193952713878</v>
      </c>
    </row>
    <row r="32" spans="1:11" ht="16.5" customHeight="1">
      <c r="A32" s="862" t="s">
        <v>972</v>
      </c>
      <c r="B32" s="855">
        <v>3550.39618998</v>
      </c>
      <c r="C32" s="855">
        <v>3462.6623382800003</v>
      </c>
      <c r="D32" s="855">
        <v>6064.78048169</v>
      </c>
      <c r="E32" s="860">
        <v>6063.98468952</v>
      </c>
      <c r="F32" s="858">
        <v>-87.73385169999983</v>
      </c>
      <c r="G32" s="912"/>
      <c r="H32" s="1388">
        <v>-2.471100322482434</v>
      </c>
      <c r="I32" s="1385">
        <v>-0.7957921699999133</v>
      </c>
      <c r="J32" s="1386"/>
      <c r="K32" s="1389">
        <v>-0.01312153296236304</v>
      </c>
    </row>
    <row r="33" spans="1:11" ht="16.5" customHeight="1">
      <c r="A33" s="862" t="s">
        <v>973</v>
      </c>
      <c r="B33" s="855">
        <v>9213.774955710003</v>
      </c>
      <c r="C33" s="855">
        <v>11003.377165980002</v>
      </c>
      <c r="D33" s="855">
        <v>9120.584054920006</v>
      </c>
      <c r="E33" s="860">
        <v>7761.322038569997</v>
      </c>
      <c r="F33" s="858">
        <v>1789.602210269999</v>
      </c>
      <c r="G33" s="912"/>
      <c r="H33" s="1388">
        <v>19.423116137223847</v>
      </c>
      <c r="I33" s="1385">
        <v>-1359.2620163500087</v>
      </c>
      <c r="J33" s="1386"/>
      <c r="K33" s="1389">
        <v>-14.903234356102105</v>
      </c>
    </row>
    <row r="34" spans="1:11" ht="16.5" customHeight="1">
      <c r="A34" s="845" t="s">
        <v>974</v>
      </c>
      <c r="B34" s="846">
        <v>0</v>
      </c>
      <c r="C34" s="846">
        <v>0</v>
      </c>
      <c r="D34" s="846">
        <v>2372.7961585999947</v>
      </c>
      <c r="E34" s="851">
        <v>22686.846120890004</v>
      </c>
      <c r="F34" s="849">
        <v>0</v>
      </c>
      <c r="G34" s="910"/>
      <c r="H34" s="1390" t="s">
        <v>714</v>
      </c>
      <c r="I34" s="1391">
        <v>20314.04996229001</v>
      </c>
      <c r="J34" s="1392"/>
      <c r="K34" s="1395">
        <v>856.1228442933663</v>
      </c>
    </row>
    <row r="35" spans="1:11" ht="16.5" customHeight="1">
      <c r="A35" s="845" t="s">
        <v>349</v>
      </c>
      <c r="B35" s="846">
        <v>8280.34555804</v>
      </c>
      <c r="C35" s="846">
        <v>8986.289332019998</v>
      </c>
      <c r="D35" s="846">
        <v>9231.153389719997</v>
      </c>
      <c r="E35" s="851">
        <v>9094.03476341</v>
      </c>
      <c r="F35" s="849">
        <v>705.9437739799978</v>
      </c>
      <c r="G35" s="910"/>
      <c r="H35" s="1394">
        <v>8.525535184875766</v>
      </c>
      <c r="I35" s="1391">
        <v>-137.11862630999713</v>
      </c>
      <c r="J35" s="1392"/>
      <c r="K35" s="1395">
        <v>-1.4853899672244126</v>
      </c>
    </row>
    <row r="36" spans="1:11" ht="16.5" customHeight="1">
      <c r="A36" s="862" t="s">
        <v>975</v>
      </c>
      <c r="B36" s="855">
        <v>40.44235803999996</v>
      </c>
      <c r="C36" s="855">
        <v>6.7510120199995045</v>
      </c>
      <c r="D36" s="855">
        <v>77.4402697199993</v>
      </c>
      <c r="E36" s="860">
        <v>130.79016340999985</v>
      </c>
      <c r="F36" s="858">
        <v>-33.69134602000045</v>
      </c>
      <c r="G36" s="912"/>
      <c r="H36" s="1388">
        <v>-83.3070761766108</v>
      </c>
      <c r="I36" s="1385">
        <v>53.34989369000054</v>
      </c>
      <c r="J36" s="1386"/>
      <c r="K36" s="1389">
        <v>68.89166822752256</v>
      </c>
    </row>
    <row r="37" spans="1:11" ht="16.5" customHeight="1">
      <c r="A37" s="862" t="s">
        <v>976</v>
      </c>
      <c r="B37" s="855">
        <v>0</v>
      </c>
      <c r="C37" s="855">
        <v>0</v>
      </c>
      <c r="D37" s="855">
        <v>0</v>
      </c>
      <c r="E37" s="860">
        <v>0</v>
      </c>
      <c r="F37" s="858">
        <v>0</v>
      </c>
      <c r="G37" s="912"/>
      <c r="H37" s="1381" t="s">
        <v>714</v>
      </c>
      <c r="I37" s="1385">
        <v>0</v>
      </c>
      <c r="J37" s="1386"/>
      <c r="K37" s="1387" t="s">
        <v>714</v>
      </c>
    </row>
    <row r="38" spans="1:11" ht="16.5" customHeight="1">
      <c r="A38" s="862" t="s">
        <v>977</v>
      </c>
      <c r="B38" s="855">
        <v>0</v>
      </c>
      <c r="C38" s="855">
        <v>0</v>
      </c>
      <c r="D38" s="855">
        <v>0</v>
      </c>
      <c r="E38" s="860">
        <v>0</v>
      </c>
      <c r="F38" s="858">
        <v>0</v>
      </c>
      <c r="G38" s="912"/>
      <c r="H38" s="1381" t="s">
        <v>714</v>
      </c>
      <c r="I38" s="1385">
        <v>0</v>
      </c>
      <c r="J38" s="1386"/>
      <c r="K38" s="1387" t="s">
        <v>714</v>
      </c>
    </row>
    <row r="39" spans="1:11" ht="16.5" customHeight="1">
      <c r="A39" s="862" t="s">
        <v>978</v>
      </c>
      <c r="B39" s="855">
        <v>0</v>
      </c>
      <c r="C39" s="855">
        <v>0</v>
      </c>
      <c r="D39" s="855">
        <v>0</v>
      </c>
      <c r="E39" s="860">
        <v>0</v>
      </c>
      <c r="F39" s="858">
        <v>0</v>
      </c>
      <c r="G39" s="912"/>
      <c r="H39" s="1381" t="s">
        <v>714</v>
      </c>
      <c r="I39" s="1385">
        <v>0</v>
      </c>
      <c r="J39" s="1386"/>
      <c r="K39" s="1387" t="s">
        <v>714</v>
      </c>
    </row>
    <row r="40" spans="1:11" ht="16.5" customHeight="1">
      <c r="A40" s="862" t="s">
        <v>979</v>
      </c>
      <c r="B40" s="855">
        <v>0</v>
      </c>
      <c r="C40" s="855">
        <v>0</v>
      </c>
      <c r="D40" s="855">
        <v>0</v>
      </c>
      <c r="E40" s="860">
        <v>0</v>
      </c>
      <c r="F40" s="858">
        <v>0</v>
      </c>
      <c r="G40" s="912"/>
      <c r="H40" s="1381" t="s">
        <v>714</v>
      </c>
      <c r="I40" s="1385">
        <v>0</v>
      </c>
      <c r="J40" s="404"/>
      <c r="K40" s="1387" t="s">
        <v>714</v>
      </c>
    </row>
    <row r="41" spans="1:11" ht="16.5" customHeight="1">
      <c r="A41" s="862" t="s">
        <v>980</v>
      </c>
      <c r="B41" s="855">
        <v>8239.9032</v>
      </c>
      <c r="C41" s="855">
        <v>8979.53832</v>
      </c>
      <c r="D41" s="855">
        <v>9153.713119999999</v>
      </c>
      <c r="E41" s="860">
        <v>8963.2446</v>
      </c>
      <c r="F41" s="858">
        <v>739.635119999999</v>
      </c>
      <c r="G41" s="912"/>
      <c r="H41" s="860">
        <v>8.976259818197851</v>
      </c>
      <c r="I41" s="856">
        <v>-190.46851999999853</v>
      </c>
      <c r="J41" s="90"/>
      <c r="K41" s="861">
        <v>-2.0807787780004032</v>
      </c>
    </row>
    <row r="42" spans="1:11" ht="16.5" customHeight="1">
      <c r="A42" s="862" t="s">
        <v>981</v>
      </c>
      <c r="B42" s="855">
        <v>0</v>
      </c>
      <c r="C42" s="855">
        <v>0</v>
      </c>
      <c r="D42" s="855">
        <v>0</v>
      </c>
      <c r="E42" s="860">
        <v>0</v>
      </c>
      <c r="F42" s="858">
        <v>0</v>
      </c>
      <c r="G42" s="912"/>
      <c r="H42" s="860"/>
      <c r="I42" s="856">
        <v>0</v>
      </c>
      <c r="J42" s="857"/>
      <c r="K42" s="861"/>
    </row>
    <row r="43" spans="1:11" ht="16.5" customHeight="1">
      <c r="A43" s="845" t="s">
        <v>350</v>
      </c>
      <c r="B43" s="846">
        <v>50427.28249886</v>
      </c>
      <c r="C43" s="846">
        <v>66388.86524475</v>
      </c>
      <c r="D43" s="846">
        <v>85303.68450728</v>
      </c>
      <c r="E43" s="851">
        <v>77739.46383081</v>
      </c>
      <c r="F43" s="849">
        <v>15961.58274589001</v>
      </c>
      <c r="G43" s="910"/>
      <c r="H43" s="851">
        <v>31.652672828941064</v>
      </c>
      <c r="I43" s="847">
        <v>-7564.2206764700095</v>
      </c>
      <c r="J43" s="511"/>
      <c r="K43" s="853">
        <v>-8.867402059080415</v>
      </c>
    </row>
    <row r="44" spans="1:11" ht="16.5" customHeight="1" thickBot="1">
      <c r="A44" s="878" t="s">
        <v>351</v>
      </c>
      <c r="B44" s="879">
        <v>29147.51874884999</v>
      </c>
      <c r="C44" s="879">
        <v>20312.867597990004</v>
      </c>
      <c r="D44" s="879">
        <v>39451.6543767</v>
      </c>
      <c r="E44" s="883">
        <v>27790.003319160005</v>
      </c>
      <c r="F44" s="882">
        <v>-8834.651150859987</v>
      </c>
      <c r="G44" s="919"/>
      <c r="H44" s="883">
        <v>-30.310131119509293</v>
      </c>
      <c r="I44" s="880">
        <v>-11661.651057539992</v>
      </c>
      <c r="J44" s="920"/>
      <c r="K44" s="884">
        <v>-29.559346095324514</v>
      </c>
    </row>
    <row r="45" spans="1:11" ht="16.5" customHeight="1" thickTop="1">
      <c r="A45" s="921" t="s">
        <v>950</v>
      </c>
      <c r="B45" s="11"/>
      <c r="C45" s="11"/>
      <c r="D45" s="922"/>
      <c r="E45" s="885"/>
      <c r="F45" s="885"/>
      <c r="G45" s="885"/>
      <c r="H45" s="885"/>
      <c r="I45" s="885"/>
      <c r="J45" s="885"/>
      <c r="K45" s="885"/>
    </row>
    <row r="46" spans="1:11" ht="16.5" customHeight="1">
      <c r="A46" s="925" t="s">
        <v>1498</v>
      </c>
      <c r="B46" s="1384"/>
      <c r="C46" s="926"/>
      <c r="D46" s="893"/>
      <c r="E46" s="893"/>
      <c r="F46" s="895"/>
      <c r="G46" s="895"/>
      <c r="H46" s="893"/>
      <c r="I46" s="895"/>
      <c r="J46" s="895"/>
      <c r="K46" s="895"/>
    </row>
    <row r="47" spans="1:11" ht="16.5" customHeight="1">
      <c r="A47" s="925" t="s">
        <v>1499</v>
      </c>
      <c r="B47" s="1384"/>
      <c r="C47" s="891"/>
      <c r="D47" s="893"/>
      <c r="E47" s="893"/>
      <c r="F47" s="895"/>
      <c r="G47" s="895"/>
      <c r="H47" s="893"/>
      <c r="I47" s="895"/>
      <c r="J47" s="895"/>
      <c r="K47" s="895"/>
    </row>
    <row r="48" spans="1:11" ht="16.5" customHeight="1">
      <c r="A48" s="923" t="s">
        <v>951</v>
      </c>
      <c r="B48" s="11"/>
      <c r="C48" s="11"/>
      <c r="D48" s="922"/>
      <c r="E48" s="885"/>
      <c r="F48" s="885"/>
      <c r="G48" s="885"/>
      <c r="H48" s="885"/>
      <c r="I48" s="885"/>
      <c r="J48" s="885"/>
      <c r="K48" s="885"/>
    </row>
    <row r="49" spans="1:11" ht="16.5" customHeight="1">
      <c r="A49" s="891" t="s">
        <v>982</v>
      </c>
      <c r="B49" s="893">
        <v>211545.38932733</v>
      </c>
      <c r="C49" s="893">
        <v>263928.64898084</v>
      </c>
      <c r="D49" s="895">
        <v>373661.55666198</v>
      </c>
      <c r="E49" s="895">
        <v>355046.88340521004</v>
      </c>
      <c r="F49" s="895">
        <v>38516.746785790005</v>
      </c>
      <c r="G49" s="924" t="s">
        <v>313</v>
      </c>
      <c r="H49" s="893">
        <v>18.207320380872012</v>
      </c>
      <c r="I49" s="895">
        <v>-9570.678013589952</v>
      </c>
      <c r="J49" s="924" t="s">
        <v>314</v>
      </c>
      <c r="K49" s="895">
        <v>-2.5613226308554227</v>
      </c>
    </row>
    <row r="50" spans="1:11" ht="16.5" customHeight="1">
      <c r="A50" s="891" t="s">
        <v>983</v>
      </c>
      <c r="B50" s="893">
        <v>22643.331710860042</v>
      </c>
      <c r="C50" s="893">
        <v>4688.378175669986</v>
      </c>
      <c r="D50" s="895">
        <v>-54338.34133458999</v>
      </c>
      <c r="E50" s="895">
        <v>-58196.67505917</v>
      </c>
      <c r="F50" s="895">
        <v>-4088.4406674700567</v>
      </c>
      <c r="G50" s="924" t="s">
        <v>313</v>
      </c>
      <c r="H50" s="893">
        <v>-18.055826411398577</v>
      </c>
      <c r="I50" s="895">
        <v>-12902.328967760006</v>
      </c>
      <c r="J50" s="924" t="s">
        <v>314</v>
      </c>
      <c r="K50" s="895">
        <v>23.744429165243602</v>
      </c>
    </row>
    <row r="51" spans="1:11" ht="16.5" customHeight="1">
      <c r="A51" s="891" t="s">
        <v>984</v>
      </c>
      <c r="B51" s="893">
        <v>45125.292497789975</v>
      </c>
      <c r="C51" s="893">
        <v>51501.37610223</v>
      </c>
      <c r="D51" s="893">
        <v>85195.20129173998</v>
      </c>
      <c r="E51" s="893">
        <v>65533.44482694</v>
      </c>
      <c r="F51" s="895">
        <v>-7490.429263279972</v>
      </c>
      <c r="G51" s="924" t="s">
        <v>313</v>
      </c>
      <c r="H51" s="893">
        <v>-16.599181631114785</v>
      </c>
      <c r="I51" s="895">
        <v>-10617.761221619983</v>
      </c>
      <c r="J51" s="924" t="s">
        <v>314</v>
      </c>
      <c r="K51" s="895">
        <v>-12.462863002413513</v>
      </c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560" customWidth="1"/>
    <col min="2" max="2" width="34.28125" style="546" bestFit="1" customWidth="1"/>
    <col min="3" max="3" width="7.140625" style="546" customWidth="1"/>
    <col min="4" max="4" width="8.140625" style="546" bestFit="1" customWidth="1"/>
    <col min="5" max="5" width="8.28125" style="546" bestFit="1" customWidth="1"/>
    <col min="6" max="6" width="8.140625" style="546" bestFit="1" customWidth="1"/>
    <col min="7" max="7" width="8.7109375" style="546" bestFit="1" customWidth="1"/>
    <col min="8" max="8" width="8.28125" style="546" bestFit="1" customWidth="1"/>
    <col min="9" max="9" width="8.140625" style="546" bestFit="1" customWidth="1"/>
    <col min="10" max="13" width="7.140625" style="546" bestFit="1" customWidth="1"/>
    <col min="14" max="14" width="5.57421875" style="546" customWidth="1"/>
    <col min="15" max="16384" width="9.140625" style="546" customWidth="1"/>
  </cols>
  <sheetData>
    <row r="1" spans="1:13" ht="12.75">
      <c r="A1" s="1664" t="s">
        <v>259</v>
      </c>
      <c r="B1" s="1664"/>
      <c r="C1" s="1664"/>
      <c r="D1" s="1664"/>
      <c r="E1" s="1664"/>
      <c r="F1" s="1664"/>
      <c r="G1" s="1664"/>
      <c r="H1" s="1664"/>
      <c r="I1" s="1664"/>
      <c r="J1" s="1664"/>
      <c r="K1" s="1664"/>
      <c r="L1" s="1664"/>
      <c r="M1" s="1664"/>
    </row>
    <row r="2" spans="1:13" ht="12.75">
      <c r="A2" s="1664" t="s">
        <v>782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</row>
    <row r="3" spans="1:13" ht="12.75">
      <c r="A3" s="1664" t="s">
        <v>451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</row>
    <row r="4" spans="1:13" ht="12.75">
      <c r="A4" s="1664" t="s">
        <v>342</v>
      </c>
      <c r="B4" s="1664"/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</row>
    <row r="5" spans="1:13" ht="12.75">
      <c r="A5" s="1664" t="s">
        <v>1485</v>
      </c>
      <c r="B5" s="1664"/>
      <c r="C5" s="1664"/>
      <c r="D5" s="1664"/>
      <c r="E5" s="1664"/>
      <c r="F5" s="1664"/>
      <c r="G5" s="1664"/>
      <c r="H5" s="1664"/>
      <c r="I5" s="1664"/>
      <c r="J5" s="1664"/>
      <c r="K5" s="1664"/>
      <c r="L5" s="1664"/>
      <c r="M5" s="1664"/>
    </row>
    <row r="6" spans="1:13" ht="13.5" thickBot="1">
      <c r="A6" s="574"/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</row>
    <row r="7" spans="1:13" ht="16.5" thickTop="1">
      <c r="A7" s="1676" t="s">
        <v>452</v>
      </c>
      <c r="B7" s="1672" t="s">
        <v>453</v>
      </c>
      <c r="C7" s="578" t="s">
        <v>366</v>
      </c>
      <c r="D7" s="598" t="s">
        <v>680</v>
      </c>
      <c r="E7" s="1673" t="s">
        <v>374</v>
      </c>
      <c r="F7" s="1674"/>
      <c r="G7" s="1675" t="s">
        <v>232</v>
      </c>
      <c r="H7" s="1675"/>
      <c r="I7" s="1674"/>
      <c r="J7" s="1665" t="s">
        <v>772</v>
      </c>
      <c r="K7" s="1666"/>
      <c r="L7" s="1666"/>
      <c r="M7" s="1667"/>
    </row>
    <row r="8" spans="1:13" ht="12.75">
      <c r="A8" s="1677"/>
      <c r="B8" s="1669"/>
      <c r="C8" s="579" t="s">
        <v>367</v>
      </c>
      <c r="D8" s="599" t="s">
        <v>1484</v>
      </c>
      <c r="E8" s="599" t="s">
        <v>1356</v>
      </c>
      <c r="F8" s="599" t="s">
        <v>1484</v>
      </c>
      <c r="G8" s="599" t="s">
        <v>1357</v>
      </c>
      <c r="H8" s="599" t="s">
        <v>1356</v>
      </c>
      <c r="I8" s="599" t="s">
        <v>1484</v>
      </c>
      <c r="J8" s="1668" t="s">
        <v>455</v>
      </c>
      <c r="K8" s="1668" t="s">
        <v>456</v>
      </c>
      <c r="L8" s="1668" t="s">
        <v>457</v>
      </c>
      <c r="M8" s="1670" t="s">
        <v>458</v>
      </c>
    </row>
    <row r="9" spans="1:13" ht="12.75">
      <c r="A9" s="1678"/>
      <c r="B9" s="600">
        <v>1</v>
      </c>
      <c r="C9" s="601">
        <v>2</v>
      </c>
      <c r="D9" s="600">
        <v>3</v>
      </c>
      <c r="E9" s="600">
        <v>4</v>
      </c>
      <c r="F9" s="600">
        <v>5</v>
      </c>
      <c r="G9" s="602">
        <v>6</v>
      </c>
      <c r="H9" s="603">
        <v>7</v>
      </c>
      <c r="I9" s="603">
        <v>8</v>
      </c>
      <c r="J9" s="1669"/>
      <c r="K9" s="1669"/>
      <c r="L9" s="1669"/>
      <c r="M9" s="1671"/>
    </row>
    <row r="10" spans="1:13" ht="24.75" customHeight="1">
      <c r="A10" s="580"/>
      <c r="B10" s="775" t="s">
        <v>459</v>
      </c>
      <c r="C10" s="776">
        <v>100</v>
      </c>
      <c r="D10" s="777">
        <v>190.20366046560147</v>
      </c>
      <c r="E10" s="777">
        <v>245.3</v>
      </c>
      <c r="F10" s="777">
        <v>247</v>
      </c>
      <c r="G10" s="778">
        <v>271.4</v>
      </c>
      <c r="H10" s="778">
        <v>273.7</v>
      </c>
      <c r="I10" s="778">
        <v>274.3</v>
      </c>
      <c r="J10" s="779">
        <v>29.86080257097376</v>
      </c>
      <c r="K10" s="780">
        <v>0.693028944150015</v>
      </c>
      <c r="L10" s="780">
        <v>11.052631578947384</v>
      </c>
      <c r="M10" s="781">
        <v>0.21921812203143531</v>
      </c>
    </row>
    <row r="11" spans="1:13" ht="24.75" customHeight="1">
      <c r="A11" s="567">
        <v>1</v>
      </c>
      <c r="B11" s="581" t="s">
        <v>460</v>
      </c>
      <c r="C11" s="566">
        <v>26.97</v>
      </c>
      <c r="D11" s="584">
        <v>157.03442367383346</v>
      </c>
      <c r="E11" s="584">
        <v>187</v>
      </c>
      <c r="F11" s="584">
        <v>187.3</v>
      </c>
      <c r="G11" s="585">
        <v>187.3</v>
      </c>
      <c r="H11" s="585">
        <v>187.3</v>
      </c>
      <c r="I11" s="586">
        <v>187.3</v>
      </c>
      <c r="J11" s="582">
        <v>19.27321132405295</v>
      </c>
      <c r="K11" s="582">
        <v>0.16042780748664143</v>
      </c>
      <c r="L11" s="582">
        <v>0</v>
      </c>
      <c r="M11" s="583">
        <v>0</v>
      </c>
    </row>
    <row r="12" spans="1:13" ht="24.75" customHeight="1">
      <c r="A12" s="565"/>
      <c r="B12" s="589" t="s">
        <v>461</v>
      </c>
      <c r="C12" s="568">
        <v>9.8</v>
      </c>
      <c r="D12" s="587">
        <v>150.24055426529347</v>
      </c>
      <c r="E12" s="587">
        <v>177.6</v>
      </c>
      <c r="F12" s="587">
        <v>177.7</v>
      </c>
      <c r="G12" s="14">
        <v>177.7</v>
      </c>
      <c r="H12" s="14">
        <v>177.7</v>
      </c>
      <c r="I12" s="588">
        <v>177.7</v>
      </c>
      <c r="J12" s="590">
        <v>18.276986442834115</v>
      </c>
      <c r="K12" s="590">
        <v>0.05630630630631117</v>
      </c>
      <c r="L12" s="590">
        <v>0</v>
      </c>
      <c r="M12" s="591">
        <v>0</v>
      </c>
    </row>
    <row r="13" spans="1:13" ht="27.75" customHeight="1">
      <c r="A13" s="565"/>
      <c r="B13" s="589" t="s">
        <v>462</v>
      </c>
      <c r="C13" s="568">
        <v>17.17</v>
      </c>
      <c r="D13" s="587">
        <v>160.894180020543</v>
      </c>
      <c r="E13" s="587">
        <v>192.3</v>
      </c>
      <c r="F13" s="587">
        <v>192.8</v>
      </c>
      <c r="G13" s="14">
        <v>192.8</v>
      </c>
      <c r="H13" s="14">
        <v>192.8</v>
      </c>
      <c r="I13" s="588">
        <v>192.8</v>
      </c>
      <c r="J13" s="590">
        <v>19.830313299948614</v>
      </c>
      <c r="K13" s="590">
        <v>0.2600104004160073</v>
      </c>
      <c r="L13" s="590">
        <v>0</v>
      </c>
      <c r="M13" s="591">
        <v>0</v>
      </c>
    </row>
    <row r="14" spans="1:13" ht="18.75" customHeight="1">
      <c r="A14" s="567">
        <v>1.1</v>
      </c>
      <c r="B14" s="581" t="s">
        <v>463</v>
      </c>
      <c r="C14" s="569">
        <v>2.82</v>
      </c>
      <c r="D14" s="584">
        <v>199.32801520643739</v>
      </c>
      <c r="E14" s="584">
        <v>236.5</v>
      </c>
      <c r="F14" s="584">
        <v>236.5</v>
      </c>
      <c r="G14" s="585">
        <v>236.5</v>
      </c>
      <c r="H14" s="585">
        <v>236.5</v>
      </c>
      <c r="I14" s="586">
        <v>236.5</v>
      </c>
      <c r="J14" s="582">
        <v>18.64865044437674</v>
      </c>
      <c r="K14" s="582">
        <v>0</v>
      </c>
      <c r="L14" s="582">
        <v>0</v>
      </c>
      <c r="M14" s="583">
        <v>0</v>
      </c>
    </row>
    <row r="15" spans="1:13" ht="24.75" customHeight="1">
      <c r="A15" s="567"/>
      <c r="B15" s="589" t="s">
        <v>461</v>
      </c>
      <c r="C15" s="570">
        <v>0.31</v>
      </c>
      <c r="D15" s="587">
        <v>171.45402997164845</v>
      </c>
      <c r="E15" s="587">
        <v>215.4</v>
      </c>
      <c r="F15" s="587">
        <v>215.4</v>
      </c>
      <c r="G15" s="14">
        <v>215.4</v>
      </c>
      <c r="H15" s="14">
        <v>215.4</v>
      </c>
      <c r="I15" s="588">
        <v>215.4</v>
      </c>
      <c r="J15" s="590">
        <v>25.63134271945573</v>
      </c>
      <c r="K15" s="590">
        <v>0</v>
      </c>
      <c r="L15" s="590">
        <v>0</v>
      </c>
      <c r="M15" s="591">
        <v>0</v>
      </c>
    </row>
    <row r="16" spans="1:13" ht="24.75" customHeight="1">
      <c r="A16" s="567"/>
      <c r="B16" s="589" t="s">
        <v>462</v>
      </c>
      <c r="C16" s="570">
        <v>2.51</v>
      </c>
      <c r="D16" s="587">
        <v>202.71121642183064</v>
      </c>
      <c r="E16" s="587">
        <v>239.1</v>
      </c>
      <c r="F16" s="587">
        <v>239.1</v>
      </c>
      <c r="G16" s="14">
        <v>239.1</v>
      </c>
      <c r="H16" s="14">
        <v>239.1</v>
      </c>
      <c r="I16" s="588">
        <v>239.1</v>
      </c>
      <c r="J16" s="590">
        <v>17.951045936425317</v>
      </c>
      <c r="K16" s="590">
        <v>0</v>
      </c>
      <c r="L16" s="590">
        <v>0</v>
      </c>
      <c r="M16" s="591">
        <v>0</v>
      </c>
    </row>
    <row r="17" spans="1:13" ht="24.75" customHeight="1">
      <c r="A17" s="567">
        <v>1.2</v>
      </c>
      <c r="B17" s="581" t="s">
        <v>464</v>
      </c>
      <c r="C17" s="569">
        <v>1.14</v>
      </c>
      <c r="D17" s="584">
        <v>164.07783128964883</v>
      </c>
      <c r="E17" s="584">
        <v>201.5</v>
      </c>
      <c r="F17" s="584">
        <v>210</v>
      </c>
      <c r="G17" s="585">
        <v>210</v>
      </c>
      <c r="H17" s="585">
        <v>210</v>
      </c>
      <c r="I17" s="586">
        <v>210</v>
      </c>
      <c r="J17" s="582">
        <v>27.98803979148417</v>
      </c>
      <c r="K17" s="582">
        <v>4.218362282878417</v>
      </c>
      <c r="L17" s="582">
        <v>0</v>
      </c>
      <c r="M17" s="583">
        <v>0</v>
      </c>
    </row>
    <row r="18" spans="1:13" ht="24.75" customHeight="1">
      <c r="A18" s="567"/>
      <c r="B18" s="589" t="s">
        <v>461</v>
      </c>
      <c r="C18" s="570">
        <v>0.19</v>
      </c>
      <c r="D18" s="587">
        <v>160.96780171583</v>
      </c>
      <c r="E18" s="587">
        <v>182.4</v>
      </c>
      <c r="F18" s="587">
        <v>187.3</v>
      </c>
      <c r="G18" s="14">
        <v>187.3</v>
      </c>
      <c r="H18" s="14">
        <v>187.3</v>
      </c>
      <c r="I18" s="588">
        <v>187.3</v>
      </c>
      <c r="J18" s="590">
        <v>16.358674221479674</v>
      </c>
      <c r="K18" s="590">
        <v>2.686403508771946</v>
      </c>
      <c r="L18" s="590">
        <v>0</v>
      </c>
      <c r="M18" s="591">
        <v>0</v>
      </c>
    </row>
    <row r="19" spans="1:13" ht="24.75" customHeight="1">
      <c r="A19" s="567"/>
      <c r="B19" s="589" t="s">
        <v>462</v>
      </c>
      <c r="C19" s="570">
        <v>0.95</v>
      </c>
      <c r="D19" s="587">
        <v>164.69983720441263</v>
      </c>
      <c r="E19" s="587">
        <v>205.3</v>
      </c>
      <c r="F19" s="587">
        <v>214.5</v>
      </c>
      <c r="G19" s="14">
        <v>214.5</v>
      </c>
      <c r="H19" s="14">
        <v>214.5</v>
      </c>
      <c r="I19" s="588">
        <v>214.5</v>
      </c>
      <c r="J19" s="590">
        <v>30.23692290222442</v>
      </c>
      <c r="K19" s="590">
        <v>4.481246955674621</v>
      </c>
      <c r="L19" s="590">
        <v>0</v>
      </c>
      <c r="M19" s="591">
        <v>0</v>
      </c>
    </row>
    <row r="20" spans="1:13" ht="24.75" customHeight="1">
      <c r="A20" s="567">
        <v>1.3</v>
      </c>
      <c r="B20" s="581" t="s">
        <v>465</v>
      </c>
      <c r="C20" s="569">
        <v>0.55</v>
      </c>
      <c r="D20" s="584">
        <v>204.05136154963228</v>
      </c>
      <c r="E20" s="584">
        <v>290.6</v>
      </c>
      <c r="F20" s="584">
        <v>290.6</v>
      </c>
      <c r="G20" s="585">
        <v>290.6</v>
      </c>
      <c r="H20" s="585">
        <v>290.6</v>
      </c>
      <c r="I20" s="586">
        <v>290.6</v>
      </c>
      <c r="J20" s="582">
        <v>42.415124208478346</v>
      </c>
      <c r="K20" s="582">
        <v>0</v>
      </c>
      <c r="L20" s="582">
        <v>0</v>
      </c>
      <c r="M20" s="583">
        <v>0</v>
      </c>
    </row>
    <row r="21" spans="1:13" ht="24.75" customHeight="1">
      <c r="A21" s="567"/>
      <c r="B21" s="589" t="s">
        <v>461</v>
      </c>
      <c r="C21" s="570">
        <v>0.1</v>
      </c>
      <c r="D21" s="587">
        <v>182.25193025550314</v>
      </c>
      <c r="E21" s="587">
        <v>250</v>
      </c>
      <c r="F21" s="587">
        <v>250</v>
      </c>
      <c r="G21" s="14">
        <v>250</v>
      </c>
      <c r="H21" s="14">
        <v>250</v>
      </c>
      <c r="I21" s="588">
        <v>250</v>
      </c>
      <c r="J21" s="590">
        <v>37.17275841716426</v>
      </c>
      <c r="K21" s="590">
        <v>0</v>
      </c>
      <c r="L21" s="590">
        <v>0</v>
      </c>
      <c r="M21" s="591">
        <v>0</v>
      </c>
    </row>
    <row r="22" spans="1:13" ht="24.75" customHeight="1">
      <c r="A22" s="567"/>
      <c r="B22" s="589" t="s">
        <v>462</v>
      </c>
      <c r="C22" s="570">
        <v>0.45</v>
      </c>
      <c r="D22" s="587">
        <v>209.04159280973414</v>
      </c>
      <c r="E22" s="587">
        <v>299.9</v>
      </c>
      <c r="F22" s="587">
        <v>299.9</v>
      </c>
      <c r="G22" s="14">
        <v>299.9</v>
      </c>
      <c r="H22" s="14">
        <v>299.9</v>
      </c>
      <c r="I22" s="588">
        <v>299.9</v>
      </c>
      <c r="J22" s="590">
        <v>43.46427233405339</v>
      </c>
      <c r="K22" s="590">
        <v>0</v>
      </c>
      <c r="L22" s="590">
        <v>0</v>
      </c>
      <c r="M22" s="591">
        <v>0</v>
      </c>
    </row>
    <row r="23" spans="1:13" ht="24.75" customHeight="1">
      <c r="A23" s="567">
        <v>1.4</v>
      </c>
      <c r="B23" s="581" t="s">
        <v>779</v>
      </c>
      <c r="C23" s="569">
        <v>4.01</v>
      </c>
      <c r="D23" s="584">
        <v>180.21943770125915</v>
      </c>
      <c r="E23" s="584">
        <v>227.9</v>
      </c>
      <c r="F23" s="584">
        <v>227.9</v>
      </c>
      <c r="G23" s="585">
        <v>227.9</v>
      </c>
      <c r="H23" s="585">
        <v>227.9</v>
      </c>
      <c r="I23" s="586">
        <v>227.9</v>
      </c>
      <c r="J23" s="582">
        <v>26.45694765610054</v>
      </c>
      <c r="K23" s="582">
        <v>0</v>
      </c>
      <c r="L23" s="582">
        <v>0</v>
      </c>
      <c r="M23" s="583">
        <v>0</v>
      </c>
    </row>
    <row r="24" spans="1:13" ht="24.75" customHeight="1">
      <c r="A24" s="567"/>
      <c r="B24" s="589" t="s">
        <v>461</v>
      </c>
      <c r="C24" s="570">
        <v>0.17</v>
      </c>
      <c r="D24" s="587">
        <v>152.23107380039602</v>
      </c>
      <c r="E24" s="587">
        <v>194.8</v>
      </c>
      <c r="F24" s="587">
        <v>194.8</v>
      </c>
      <c r="G24" s="14">
        <v>194.8</v>
      </c>
      <c r="H24" s="14">
        <v>194.8</v>
      </c>
      <c r="I24" s="588">
        <v>194.8</v>
      </c>
      <c r="J24" s="590">
        <v>27.96336197130158</v>
      </c>
      <c r="K24" s="590">
        <v>0</v>
      </c>
      <c r="L24" s="590">
        <v>0</v>
      </c>
      <c r="M24" s="591">
        <v>0</v>
      </c>
    </row>
    <row r="25" spans="1:13" ht="24.75" customHeight="1">
      <c r="A25" s="567"/>
      <c r="B25" s="589" t="s">
        <v>462</v>
      </c>
      <c r="C25" s="570">
        <v>3.84</v>
      </c>
      <c r="D25" s="587">
        <v>181.47645895715758</v>
      </c>
      <c r="E25" s="587">
        <v>229.4</v>
      </c>
      <c r="F25" s="587">
        <v>229.4</v>
      </c>
      <c r="G25" s="14">
        <v>229.4</v>
      </c>
      <c r="H25" s="14">
        <v>229.4</v>
      </c>
      <c r="I25" s="588">
        <v>229.4</v>
      </c>
      <c r="J25" s="590">
        <v>26.40757997937135</v>
      </c>
      <c r="K25" s="590">
        <v>0</v>
      </c>
      <c r="L25" s="590">
        <v>0</v>
      </c>
      <c r="M25" s="591">
        <v>0</v>
      </c>
    </row>
    <row r="26" spans="1:13" s="560" customFormat="1" ht="24.75" customHeight="1">
      <c r="A26" s="567">
        <v>1.5</v>
      </c>
      <c r="B26" s="581" t="s">
        <v>466</v>
      </c>
      <c r="C26" s="569">
        <v>10.55</v>
      </c>
      <c r="D26" s="584">
        <v>174.53305213703732</v>
      </c>
      <c r="E26" s="584">
        <v>207.8</v>
      </c>
      <c r="F26" s="584">
        <v>207.8</v>
      </c>
      <c r="G26" s="585">
        <v>207.8</v>
      </c>
      <c r="H26" s="585">
        <v>207.8</v>
      </c>
      <c r="I26" s="586">
        <v>207.8</v>
      </c>
      <c r="J26" s="582">
        <v>19.06054323558304</v>
      </c>
      <c r="K26" s="582">
        <v>0</v>
      </c>
      <c r="L26" s="582">
        <v>0</v>
      </c>
      <c r="M26" s="583">
        <v>0</v>
      </c>
    </row>
    <row r="27" spans="1:13" ht="24.75" customHeight="1">
      <c r="A27" s="567"/>
      <c r="B27" s="589" t="s">
        <v>461</v>
      </c>
      <c r="C27" s="570">
        <v>6.8</v>
      </c>
      <c r="D27" s="587">
        <v>164.46324191311132</v>
      </c>
      <c r="E27" s="587">
        <v>194.7</v>
      </c>
      <c r="F27" s="587">
        <v>194.7</v>
      </c>
      <c r="G27" s="14">
        <v>194.7</v>
      </c>
      <c r="H27" s="14">
        <v>194.7</v>
      </c>
      <c r="I27" s="588">
        <v>194.7</v>
      </c>
      <c r="J27" s="590">
        <v>18.38511617256289</v>
      </c>
      <c r="K27" s="590">
        <v>0</v>
      </c>
      <c r="L27" s="590">
        <v>0</v>
      </c>
      <c r="M27" s="591">
        <v>0</v>
      </c>
    </row>
    <row r="28" spans="1:15" ht="24.75" customHeight="1">
      <c r="A28" s="567"/>
      <c r="B28" s="589" t="s">
        <v>462</v>
      </c>
      <c r="C28" s="570">
        <v>3.75</v>
      </c>
      <c r="D28" s="587">
        <v>192.78322580671193</v>
      </c>
      <c r="E28" s="587">
        <v>231.6</v>
      </c>
      <c r="F28" s="587">
        <v>231.6</v>
      </c>
      <c r="G28" s="14">
        <v>231.6</v>
      </c>
      <c r="H28" s="14">
        <v>231.6</v>
      </c>
      <c r="I28" s="588">
        <v>231.6</v>
      </c>
      <c r="J28" s="590">
        <v>20.134933436691483</v>
      </c>
      <c r="K28" s="590">
        <v>0</v>
      </c>
      <c r="L28" s="590">
        <v>0</v>
      </c>
      <c r="M28" s="591">
        <v>0</v>
      </c>
      <c r="O28" s="575"/>
    </row>
    <row r="29" spans="1:13" s="560" customFormat="1" ht="24.75" customHeight="1">
      <c r="A29" s="567">
        <v>1.6</v>
      </c>
      <c r="B29" s="581" t="s">
        <v>780</v>
      </c>
      <c r="C29" s="569">
        <v>7.9</v>
      </c>
      <c r="D29" s="584">
        <v>102.51047871529677</v>
      </c>
      <c r="E29" s="584">
        <v>111.3</v>
      </c>
      <c r="F29" s="584">
        <v>111.3</v>
      </c>
      <c r="G29" s="585">
        <v>111.3</v>
      </c>
      <c r="H29" s="585">
        <v>111.3</v>
      </c>
      <c r="I29" s="586">
        <v>111.3</v>
      </c>
      <c r="J29" s="582">
        <v>8.574266157818315</v>
      </c>
      <c r="K29" s="582">
        <v>0</v>
      </c>
      <c r="L29" s="582">
        <v>0</v>
      </c>
      <c r="M29" s="583">
        <v>0</v>
      </c>
    </row>
    <row r="30" spans="1:13" ht="24.75" customHeight="1">
      <c r="A30" s="567"/>
      <c r="B30" s="589" t="s">
        <v>461</v>
      </c>
      <c r="C30" s="570">
        <v>2.24</v>
      </c>
      <c r="D30" s="587">
        <v>101.44839555608347</v>
      </c>
      <c r="E30" s="587">
        <v>115.3</v>
      </c>
      <c r="F30" s="587">
        <v>115.3</v>
      </c>
      <c r="G30" s="14">
        <v>115.3</v>
      </c>
      <c r="H30" s="14">
        <v>115.3</v>
      </c>
      <c r="I30" s="588">
        <v>115.3</v>
      </c>
      <c r="J30" s="590">
        <v>13.653842791687111</v>
      </c>
      <c r="K30" s="590">
        <v>0</v>
      </c>
      <c r="L30" s="590">
        <v>0</v>
      </c>
      <c r="M30" s="591">
        <v>0</v>
      </c>
    </row>
    <row r="31" spans="1:13" ht="24.75" customHeight="1">
      <c r="A31" s="567"/>
      <c r="B31" s="589" t="s">
        <v>462</v>
      </c>
      <c r="C31" s="570">
        <v>5.66</v>
      </c>
      <c r="D31" s="587">
        <v>102.93005464206833</v>
      </c>
      <c r="E31" s="587">
        <v>109.7</v>
      </c>
      <c r="F31" s="587">
        <v>109.7</v>
      </c>
      <c r="G31" s="14">
        <v>109.7</v>
      </c>
      <c r="H31" s="14">
        <v>109.7</v>
      </c>
      <c r="I31" s="588">
        <v>109.7</v>
      </c>
      <c r="J31" s="590">
        <v>6.5772289555986845</v>
      </c>
      <c r="K31" s="590">
        <v>0</v>
      </c>
      <c r="L31" s="590">
        <v>0</v>
      </c>
      <c r="M31" s="591">
        <v>0</v>
      </c>
    </row>
    <row r="32" spans="1:13" s="560" customFormat="1" ht="18.75" customHeight="1">
      <c r="A32" s="567">
        <v>2</v>
      </c>
      <c r="B32" s="581" t="s">
        <v>467</v>
      </c>
      <c r="C32" s="569">
        <v>73.03</v>
      </c>
      <c r="D32" s="584">
        <v>202.4530691507169</v>
      </c>
      <c r="E32" s="584">
        <v>266.8</v>
      </c>
      <c r="F32" s="584">
        <v>269.1</v>
      </c>
      <c r="G32" s="585">
        <v>302.4</v>
      </c>
      <c r="H32" s="585">
        <v>305.6</v>
      </c>
      <c r="I32" s="586">
        <v>306.4</v>
      </c>
      <c r="J32" s="582">
        <v>32.91969399568231</v>
      </c>
      <c r="K32" s="582">
        <v>0.8620689655172384</v>
      </c>
      <c r="L32" s="582">
        <v>13.861018208844271</v>
      </c>
      <c r="M32" s="583">
        <v>0.26178010471203095</v>
      </c>
    </row>
    <row r="33" spans="1:13" ht="18" customHeight="1">
      <c r="A33" s="567">
        <v>2.1</v>
      </c>
      <c r="B33" s="581" t="s">
        <v>468</v>
      </c>
      <c r="C33" s="569">
        <v>39.49</v>
      </c>
      <c r="D33" s="584">
        <v>229.96158625363162</v>
      </c>
      <c r="E33" s="584">
        <v>312.2</v>
      </c>
      <c r="F33" s="584">
        <v>314</v>
      </c>
      <c r="G33" s="585">
        <v>347.2</v>
      </c>
      <c r="H33" s="585">
        <v>352.3</v>
      </c>
      <c r="I33" s="586">
        <v>352.7</v>
      </c>
      <c r="J33" s="582">
        <v>36.54454429344554</v>
      </c>
      <c r="K33" s="582">
        <v>0.576553491351703</v>
      </c>
      <c r="L33" s="582">
        <v>12.3248407643312</v>
      </c>
      <c r="M33" s="583">
        <v>0.11353959693443016</v>
      </c>
    </row>
    <row r="34" spans="1:13" ht="24.75" customHeight="1">
      <c r="A34" s="567"/>
      <c r="B34" s="589" t="s">
        <v>469</v>
      </c>
      <c r="C34" s="568">
        <v>20.49</v>
      </c>
      <c r="D34" s="587">
        <v>234.52776120482156</v>
      </c>
      <c r="E34" s="587">
        <v>318.9</v>
      </c>
      <c r="F34" s="587">
        <v>318.9</v>
      </c>
      <c r="G34" s="14">
        <v>346.4</v>
      </c>
      <c r="H34" s="14">
        <v>350.9</v>
      </c>
      <c r="I34" s="588">
        <v>350.9</v>
      </c>
      <c r="J34" s="590">
        <v>35.97537381576467</v>
      </c>
      <c r="K34" s="590">
        <v>0</v>
      </c>
      <c r="L34" s="590">
        <v>10.034493571652561</v>
      </c>
      <c r="M34" s="591">
        <v>0</v>
      </c>
    </row>
    <row r="35" spans="1:13" ht="24.75" customHeight="1">
      <c r="A35" s="567"/>
      <c r="B35" s="589" t="s">
        <v>470</v>
      </c>
      <c r="C35" s="568">
        <v>19</v>
      </c>
      <c r="D35" s="587">
        <v>225.03376884187065</v>
      </c>
      <c r="E35" s="587">
        <v>305</v>
      </c>
      <c r="F35" s="587">
        <v>308.8</v>
      </c>
      <c r="G35" s="14">
        <v>348.1</v>
      </c>
      <c r="H35" s="14">
        <v>353.8</v>
      </c>
      <c r="I35" s="588">
        <v>354.7</v>
      </c>
      <c r="J35" s="590">
        <v>37.22384937568691</v>
      </c>
      <c r="K35" s="590">
        <v>1.245901639344254</v>
      </c>
      <c r="L35" s="590">
        <v>14.863989637305679</v>
      </c>
      <c r="M35" s="591">
        <v>0.25438100621819615</v>
      </c>
    </row>
    <row r="36" spans="1:13" ht="24.75" customHeight="1">
      <c r="A36" s="567">
        <v>2.2</v>
      </c>
      <c r="B36" s="581" t="s">
        <v>471</v>
      </c>
      <c r="C36" s="569">
        <v>25.25</v>
      </c>
      <c r="D36" s="584">
        <v>167.05298911812545</v>
      </c>
      <c r="E36" s="584">
        <v>204.4</v>
      </c>
      <c r="F36" s="584">
        <v>206.3</v>
      </c>
      <c r="G36" s="585">
        <v>243.6</v>
      </c>
      <c r="H36" s="585">
        <v>244.8</v>
      </c>
      <c r="I36" s="586">
        <v>247.3</v>
      </c>
      <c r="J36" s="582">
        <v>23.49374955160033</v>
      </c>
      <c r="K36" s="582">
        <v>0.9295499021526439</v>
      </c>
      <c r="L36" s="582">
        <v>19.87396994667958</v>
      </c>
      <c r="M36" s="583">
        <v>1.0212418300653496</v>
      </c>
    </row>
    <row r="37" spans="1:13" ht="24.75" customHeight="1">
      <c r="A37" s="567"/>
      <c r="B37" s="589" t="s">
        <v>472</v>
      </c>
      <c r="C37" s="568">
        <v>6.31</v>
      </c>
      <c r="D37" s="587">
        <v>166.0401432906632</v>
      </c>
      <c r="E37" s="587">
        <v>197.2</v>
      </c>
      <c r="F37" s="587">
        <v>200.6</v>
      </c>
      <c r="G37" s="14">
        <v>230.5</v>
      </c>
      <c r="H37" s="14">
        <v>230.9</v>
      </c>
      <c r="I37" s="588">
        <v>233</v>
      </c>
      <c r="J37" s="590">
        <v>20.814157362438365</v>
      </c>
      <c r="K37" s="590">
        <v>1.7241379310344769</v>
      </c>
      <c r="L37" s="590">
        <v>16.151545363908284</v>
      </c>
      <c r="M37" s="591">
        <v>0.909484625378937</v>
      </c>
    </row>
    <row r="38" spans="1:13" ht="24.75" customHeight="1">
      <c r="A38" s="567"/>
      <c r="B38" s="589" t="s">
        <v>473</v>
      </c>
      <c r="C38" s="568">
        <v>6.31</v>
      </c>
      <c r="D38" s="587">
        <v>162.1771809028984</v>
      </c>
      <c r="E38" s="587">
        <v>198.5</v>
      </c>
      <c r="F38" s="587">
        <v>202.7</v>
      </c>
      <c r="G38" s="14">
        <v>237.2</v>
      </c>
      <c r="H38" s="14">
        <v>238.7</v>
      </c>
      <c r="I38" s="588">
        <v>241.2</v>
      </c>
      <c r="J38" s="590">
        <v>24.98675761380025</v>
      </c>
      <c r="K38" s="590">
        <v>2.1158690176322352</v>
      </c>
      <c r="L38" s="590">
        <v>18.993586581154418</v>
      </c>
      <c r="M38" s="591">
        <v>1.047339757017184</v>
      </c>
    </row>
    <row r="39" spans="1:13" ht="24.75" customHeight="1">
      <c r="A39" s="567"/>
      <c r="B39" s="589" t="s">
        <v>474</v>
      </c>
      <c r="C39" s="568">
        <v>6.31</v>
      </c>
      <c r="D39" s="587">
        <v>163.95697777856552</v>
      </c>
      <c r="E39" s="587">
        <v>201.3</v>
      </c>
      <c r="F39" s="587">
        <v>196.1</v>
      </c>
      <c r="G39" s="14">
        <v>242.8</v>
      </c>
      <c r="H39" s="14">
        <v>244.4</v>
      </c>
      <c r="I39" s="588">
        <v>246.4</v>
      </c>
      <c r="J39" s="590">
        <v>19.604546666410073</v>
      </c>
      <c r="K39" s="590">
        <v>-2.5832091405861917</v>
      </c>
      <c r="L39" s="590">
        <v>25.650178480367174</v>
      </c>
      <c r="M39" s="591">
        <v>0.8183306055646398</v>
      </c>
    </row>
    <row r="40" spans="1:13" ht="24.75" customHeight="1">
      <c r="A40" s="567"/>
      <c r="B40" s="589" t="s">
        <v>475</v>
      </c>
      <c r="C40" s="568">
        <v>6.32</v>
      </c>
      <c r="D40" s="587">
        <v>176.02726760397897</v>
      </c>
      <c r="E40" s="587">
        <v>220.6</v>
      </c>
      <c r="F40" s="587">
        <v>225.6</v>
      </c>
      <c r="G40" s="14">
        <v>264.1</v>
      </c>
      <c r="H40" s="14">
        <v>265.2</v>
      </c>
      <c r="I40" s="588">
        <v>268.4</v>
      </c>
      <c r="J40" s="590">
        <v>28.161962104387328</v>
      </c>
      <c r="K40" s="590">
        <v>2.2665457842248458</v>
      </c>
      <c r="L40" s="590">
        <v>18.97163120567376</v>
      </c>
      <c r="M40" s="591">
        <v>1.2066365007541435</v>
      </c>
    </row>
    <row r="41" spans="1:13" ht="24.75" customHeight="1">
      <c r="A41" s="567">
        <v>2.3</v>
      </c>
      <c r="B41" s="581" t="s">
        <v>476</v>
      </c>
      <c r="C41" s="569">
        <v>8.29</v>
      </c>
      <c r="D41" s="584">
        <v>179.20374419926839</v>
      </c>
      <c r="E41" s="584">
        <v>240.5</v>
      </c>
      <c r="F41" s="584">
        <v>246.1</v>
      </c>
      <c r="G41" s="585">
        <v>267.9</v>
      </c>
      <c r="H41" s="585">
        <v>267.9</v>
      </c>
      <c r="I41" s="586">
        <v>265.7</v>
      </c>
      <c r="J41" s="582">
        <v>37.32971992278536</v>
      </c>
      <c r="K41" s="582">
        <v>2.3284823284823233</v>
      </c>
      <c r="L41" s="582">
        <v>7.964242177976416</v>
      </c>
      <c r="M41" s="583">
        <v>-0.821201941022764</v>
      </c>
    </row>
    <row r="42" spans="1:13" s="560" customFormat="1" ht="24.75" customHeight="1">
      <c r="A42" s="567"/>
      <c r="B42" s="581" t="s">
        <v>477</v>
      </c>
      <c r="C42" s="569">
        <v>2.76</v>
      </c>
      <c r="D42" s="584">
        <v>169.08587648997144</v>
      </c>
      <c r="E42" s="584">
        <v>225.1</v>
      </c>
      <c r="F42" s="584">
        <v>232.1</v>
      </c>
      <c r="G42" s="585">
        <v>248.4</v>
      </c>
      <c r="H42" s="585">
        <v>248.4</v>
      </c>
      <c r="I42" s="586">
        <v>248.4</v>
      </c>
      <c r="J42" s="582">
        <v>37.26752631155799</v>
      </c>
      <c r="K42" s="582">
        <v>3.109729009329172</v>
      </c>
      <c r="L42" s="582">
        <v>7.022834984920294</v>
      </c>
      <c r="M42" s="583">
        <v>0</v>
      </c>
    </row>
    <row r="43" spans="1:13" ht="24.75" customHeight="1">
      <c r="A43" s="567"/>
      <c r="B43" s="589" t="s">
        <v>473</v>
      </c>
      <c r="C43" s="568">
        <v>1.38</v>
      </c>
      <c r="D43" s="587">
        <v>167.9550652822168</v>
      </c>
      <c r="E43" s="587">
        <v>218.4</v>
      </c>
      <c r="F43" s="587">
        <v>222.6</v>
      </c>
      <c r="G43" s="14">
        <v>239.7</v>
      </c>
      <c r="H43" s="14">
        <v>239.7</v>
      </c>
      <c r="I43" s="588">
        <v>239.7</v>
      </c>
      <c r="J43" s="590">
        <v>32.53544906547637</v>
      </c>
      <c r="K43" s="590">
        <v>1.9230769230769198</v>
      </c>
      <c r="L43" s="590">
        <v>7.681940700808639</v>
      </c>
      <c r="M43" s="591">
        <v>0</v>
      </c>
    </row>
    <row r="44" spans="1:13" ht="24.75" customHeight="1">
      <c r="A44" s="571"/>
      <c r="B44" s="589" t="s">
        <v>475</v>
      </c>
      <c r="C44" s="568">
        <v>1.38</v>
      </c>
      <c r="D44" s="587">
        <v>170.2166876977261</v>
      </c>
      <c r="E44" s="587">
        <v>231.7</v>
      </c>
      <c r="F44" s="587">
        <v>241.6</v>
      </c>
      <c r="G44" s="14">
        <v>257.1</v>
      </c>
      <c r="H44" s="14">
        <v>257.1</v>
      </c>
      <c r="I44" s="588">
        <v>257.1</v>
      </c>
      <c r="J44" s="590">
        <v>41.936729745932865</v>
      </c>
      <c r="K44" s="590">
        <v>4.272766508416055</v>
      </c>
      <c r="L44" s="590">
        <v>6.4155629139073085</v>
      </c>
      <c r="M44" s="591">
        <v>0</v>
      </c>
    </row>
    <row r="45" spans="1:13" ht="24.75" customHeight="1">
      <c r="A45" s="567"/>
      <c r="B45" s="581" t="s">
        <v>478</v>
      </c>
      <c r="C45" s="569">
        <v>2.76</v>
      </c>
      <c r="D45" s="584">
        <v>159.9871409757837</v>
      </c>
      <c r="E45" s="584">
        <v>216.8</v>
      </c>
      <c r="F45" s="584">
        <v>223.2</v>
      </c>
      <c r="G45" s="585">
        <v>242.9</v>
      </c>
      <c r="H45" s="585">
        <v>242.9</v>
      </c>
      <c r="I45" s="586">
        <v>242.9</v>
      </c>
      <c r="J45" s="582">
        <v>39.51121236286389</v>
      </c>
      <c r="K45" s="582">
        <v>2.9520295202951843</v>
      </c>
      <c r="L45" s="582">
        <v>8.826164874551992</v>
      </c>
      <c r="M45" s="583">
        <v>0</v>
      </c>
    </row>
    <row r="46" spans="1:13" ht="24.75" customHeight="1">
      <c r="A46" s="567"/>
      <c r="B46" s="589" t="s">
        <v>473</v>
      </c>
      <c r="C46" s="568">
        <v>1.38</v>
      </c>
      <c r="D46" s="587">
        <v>157.50108527532876</v>
      </c>
      <c r="E46" s="587">
        <v>208.9</v>
      </c>
      <c r="F46" s="587">
        <v>213.3</v>
      </c>
      <c r="G46" s="14">
        <v>233.6</v>
      </c>
      <c r="H46" s="14">
        <v>233.6</v>
      </c>
      <c r="I46" s="588">
        <v>233.6</v>
      </c>
      <c r="J46" s="590">
        <v>35.427638245875414</v>
      </c>
      <c r="K46" s="590">
        <v>2.106270943034943</v>
      </c>
      <c r="L46" s="590">
        <v>9.51711204875761</v>
      </c>
      <c r="M46" s="591">
        <v>0</v>
      </c>
    </row>
    <row r="47" spans="1:13" ht="24.75" customHeight="1">
      <c r="A47" s="567"/>
      <c r="B47" s="589" t="s">
        <v>475</v>
      </c>
      <c r="C47" s="568">
        <v>1.38</v>
      </c>
      <c r="D47" s="587">
        <v>162.47319667623862</v>
      </c>
      <c r="E47" s="587">
        <v>224.6</v>
      </c>
      <c r="F47" s="587">
        <v>233.1</v>
      </c>
      <c r="G47" s="14">
        <v>252.2</v>
      </c>
      <c r="H47" s="14">
        <v>252.2</v>
      </c>
      <c r="I47" s="588">
        <v>252.2</v>
      </c>
      <c r="J47" s="590">
        <v>43.469818264547285</v>
      </c>
      <c r="K47" s="590">
        <v>3.7845057880676762</v>
      </c>
      <c r="L47" s="590">
        <v>8.1939081939082</v>
      </c>
      <c r="M47" s="591">
        <v>0</v>
      </c>
    </row>
    <row r="48" spans="1:13" ht="24.75" customHeight="1">
      <c r="A48" s="567"/>
      <c r="B48" s="581" t="s">
        <v>781</v>
      </c>
      <c r="C48" s="569">
        <v>2.77</v>
      </c>
      <c r="D48" s="584">
        <v>208.4608154725968</v>
      </c>
      <c r="E48" s="584">
        <v>279.6</v>
      </c>
      <c r="F48" s="584">
        <v>282.9</v>
      </c>
      <c r="G48" s="585">
        <v>312.4</v>
      </c>
      <c r="H48" s="585">
        <v>312.4</v>
      </c>
      <c r="I48" s="586">
        <v>305.7</v>
      </c>
      <c r="J48" s="582">
        <v>35.70895775239282</v>
      </c>
      <c r="K48" s="582">
        <v>1.1802575107295894</v>
      </c>
      <c r="L48" s="582">
        <v>8.059384941675503</v>
      </c>
      <c r="M48" s="583">
        <v>-2.14468629961587</v>
      </c>
    </row>
    <row r="49" spans="1:13" ht="24.75" customHeight="1">
      <c r="A49" s="567"/>
      <c r="B49" s="589" t="s">
        <v>469</v>
      </c>
      <c r="C49" s="568">
        <v>1.38</v>
      </c>
      <c r="D49" s="587">
        <v>208.8182480051221</v>
      </c>
      <c r="E49" s="587">
        <v>283.2</v>
      </c>
      <c r="F49" s="587">
        <v>286.4</v>
      </c>
      <c r="G49" s="14">
        <v>315.9</v>
      </c>
      <c r="H49" s="14">
        <v>315.9</v>
      </c>
      <c r="I49" s="588">
        <v>309.7</v>
      </c>
      <c r="J49" s="590">
        <v>37.15276453855455</v>
      </c>
      <c r="K49" s="590">
        <v>1.129943502824844</v>
      </c>
      <c r="L49" s="590">
        <v>8.135474860335194</v>
      </c>
      <c r="M49" s="591">
        <v>-1.9626464070908582</v>
      </c>
    </row>
    <row r="50" spans="1:13" ht="24.75" customHeight="1" thickBot="1">
      <c r="A50" s="572"/>
      <c r="B50" s="592" t="s">
        <v>470</v>
      </c>
      <c r="C50" s="573">
        <v>1.39</v>
      </c>
      <c r="D50" s="593">
        <v>208.10526416392693</v>
      </c>
      <c r="E50" s="593">
        <v>275.9</v>
      </c>
      <c r="F50" s="593">
        <v>279.4</v>
      </c>
      <c r="G50" s="594">
        <v>308.9</v>
      </c>
      <c r="H50" s="594">
        <v>308.9</v>
      </c>
      <c r="I50" s="595">
        <v>301.8</v>
      </c>
      <c r="J50" s="596">
        <v>34.25897760083251</v>
      </c>
      <c r="K50" s="596">
        <v>1.2685755708589994</v>
      </c>
      <c r="L50" s="596">
        <v>8.017179670722996</v>
      </c>
      <c r="M50" s="597">
        <v>-2.2984784719973987</v>
      </c>
    </row>
    <row r="51" spans="2:13" ht="13.5" thickTop="1">
      <c r="B51" s="576" t="s">
        <v>479</v>
      </c>
      <c r="D51" s="577"/>
      <c r="E51" s="577"/>
      <c r="F51" s="577"/>
      <c r="G51" s="577"/>
      <c r="H51" s="577"/>
      <c r="I51" s="577"/>
      <c r="J51" s="577"/>
      <c r="K51" s="577"/>
      <c r="L51" s="577"/>
      <c r="M51" s="577"/>
    </row>
    <row r="52" spans="4:13" ht="24.75" customHeight="1">
      <c r="D52" s="577"/>
      <c r="E52" s="577"/>
      <c r="F52" s="577"/>
      <c r="G52" s="577"/>
      <c r="H52" s="577"/>
      <c r="I52" s="577"/>
      <c r="J52" s="577"/>
      <c r="K52" s="577"/>
      <c r="L52" s="577"/>
      <c r="M52" s="577"/>
    </row>
    <row r="53" spans="4:13" ht="24.75" customHeight="1">
      <c r="D53" s="577"/>
      <c r="E53" s="577"/>
      <c r="F53" s="577"/>
      <c r="G53" s="577"/>
      <c r="H53" s="577"/>
      <c r="I53" s="577"/>
      <c r="J53" s="577"/>
      <c r="K53" s="577"/>
      <c r="L53" s="577"/>
      <c r="M53" s="577"/>
    </row>
    <row r="54" spans="4:13" ht="24.75" customHeight="1">
      <c r="D54" s="577"/>
      <c r="E54" s="577"/>
      <c r="F54" s="577"/>
      <c r="G54" s="577"/>
      <c r="H54" s="577"/>
      <c r="I54" s="577"/>
      <c r="J54" s="577"/>
      <c r="K54" s="577"/>
      <c r="L54" s="577"/>
      <c r="M54" s="577"/>
    </row>
    <row r="55" spans="4:13" ht="24.75" customHeight="1">
      <c r="D55" s="577"/>
      <c r="E55" s="577"/>
      <c r="F55" s="577"/>
      <c r="G55" s="577"/>
      <c r="H55" s="577"/>
      <c r="I55" s="577"/>
      <c r="J55" s="577"/>
      <c r="K55" s="577"/>
      <c r="L55" s="577"/>
      <c r="M55" s="577"/>
    </row>
    <row r="56" spans="4:13" ht="24.75" customHeight="1">
      <c r="D56" s="577"/>
      <c r="E56" s="577"/>
      <c r="F56" s="577"/>
      <c r="G56" s="577"/>
      <c r="H56" s="577"/>
      <c r="I56" s="577"/>
      <c r="J56" s="577"/>
      <c r="K56" s="577"/>
      <c r="L56" s="577"/>
      <c r="M56" s="577"/>
    </row>
    <row r="57" spans="4:13" ht="24.75" customHeight="1">
      <c r="D57" s="577"/>
      <c r="E57" s="577"/>
      <c r="F57" s="577"/>
      <c r="G57" s="577"/>
      <c r="H57" s="577"/>
      <c r="I57" s="577"/>
      <c r="J57" s="577"/>
      <c r="K57" s="577"/>
      <c r="L57" s="577"/>
      <c r="M57" s="577"/>
    </row>
    <row r="58" spans="4:13" ht="24.75" customHeight="1">
      <c r="D58" s="577"/>
      <c r="E58" s="577"/>
      <c r="F58" s="577"/>
      <c r="G58" s="577"/>
      <c r="H58" s="577"/>
      <c r="I58" s="577"/>
      <c r="J58" s="577"/>
      <c r="K58" s="577"/>
      <c r="L58" s="577"/>
      <c r="M58" s="577"/>
    </row>
    <row r="59" spans="4:13" ht="24.75" customHeight="1">
      <c r="D59" s="577"/>
      <c r="E59" s="577"/>
      <c r="F59" s="577"/>
      <c r="G59" s="577"/>
      <c r="H59" s="577"/>
      <c r="I59" s="577"/>
      <c r="J59" s="577"/>
      <c r="K59" s="577"/>
      <c r="L59" s="577"/>
      <c r="M59" s="577"/>
    </row>
    <row r="60" spans="4:13" ht="24.75" customHeight="1">
      <c r="D60" s="577"/>
      <c r="E60" s="577"/>
      <c r="F60" s="577"/>
      <c r="G60" s="577"/>
      <c r="H60" s="577"/>
      <c r="I60" s="577"/>
      <c r="J60" s="577"/>
      <c r="K60" s="577"/>
      <c r="L60" s="577"/>
      <c r="M60" s="577"/>
    </row>
    <row r="61" spans="4:13" ht="24.75" customHeight="1">
      <c r="D61" s="577"/>
      <c r="E61" s="577"/>
      <c r="F61" s="577"/>
      <c r="G61" s="577"/>
      <c r="H61" s="577"/>
      <c r="I61" s="577"/>
      <c r="J61" s="577"/>
      <c r="K61" s="577"/>
      <c r="L61" s="577"/>
      <c r="M61" s="577"/>
    </row>
    <row r="62" spans="4:13" ht="24.75" customHeight="1">
      <c r="D62" s="577"/>
      <c r="E62" s="577"/>
      <c r="F62" s="577"/>
      <c r="G62" s="577"/>
      <c r="H62" s="577"/>
      <c r="I62" s="577"/>
      <c r="J62" s="577"/>
      <c r="K62" s="577"/>
      <c r="L62" s="577"/>
      <c r="M62" s="577"/>
    </row>
    <row r="63" spans="4:13" ht="24.75" customHeight="1">
      <c r="D63" s="577"/>
      <c r="E63" s="577"/>
      <c r="F63" s="577"/>
      <c r="G63" s="577"/>
      <c r="H63" s="577"/>
      <c r="I63" s="577"/>
      <c r="J63" s="577"/>
      <c r="K63" s="577"/>
      <c r="L63" s="577"/>
      <c r="M63" s="577"/>
    </row>
    <row r="64" spans="4:13" ht="24.75" customHeight="1">
      <c r="D64" s="577"/>
      <c r="E64" s="577"/>
      <c r="F64" s="577"/>
      <c r="G64" s="577"/>
      <c r="H64" s="577"/>
      <c r="I64" s="577"/>
      <c r="J64" s="577"/>
      <c r="K64" s="577"/>
      <c r="L64" s="577"/>
      <c r="M64" s="577"/>
    </row>
    <row r="65" spans="4:13" ht="24.75" customHeight="1">
      <c r="D65" s="577"/>
      <c r="E65" s="577"/>
      <c r="F65" s="577"/>
      <c r="G65" s="577"/>
      <c r="H65" s="577"/>
      <c r="I65" s="577"/>
      <c r="J65" s="577"/>
      <c r="K65" s="577"/>
      <c r="L65" s="577"/>
      <c r="M65" s="577"/>
    </row>
    <row r="66" spans="4:13" ht="24.75" customHeight="1">
      <c r="D66" s="577"/>
      <c r="E66" s="577"/>
      <c r="F66" s="577"/>
      <c r="G66" s="577"/>
      <c r="H66" s="577"/>
      <c r="I66" s="577"/>
      <c r="J66" s="577"/>
      <c r="K66" s="577"/>
      <c r="L66" s="577"/>
      <c r="M66" s="577"/>
    </row>
    <row r="67" spans="4:13" ht="24.75" customHeight="1">
      <c r="D67" s="577"/>
      <c r="E67" s="577"/>
      <c r="F67" s="577"/>
      <c r="G67" s="577"/>
      <c r="H67" s="577"/>
      <c r="I67" s="577"/>
      <c r="J67" s="577"/>
      <c r="K67" s="577"/>
      <c r="L67" s="577"/>
      <c r="M67" s="577"/>
    </row>
    <row r="68" spans="4:13" ht="24.75" customHeight="1">
      <c r="D68" s="577"/>
      <c r="E68" s="577"/>
      <c r="F68" s="577"/>
      <c r="G68" s="577"/>
      <c r="H68" s="577"/>
      <c r="I68" s="577"/>
      <c r="J68" s="577"/>
      <c r="K68" s="577"/>
      <c r="L68" s="577"/>
      <c r="M68" s="577"/>
    </row>
    <row r="69" spans="4:13" ht="24.75" customHeight="1">
      <c r="D69" s="577"/>
      <c r="E69" s="577"/>
      <c r="F69" s="577"/>
      <c r="G69" s="577"/>
      <c r="H69" s="577"/>
      <c r="I69" s="577"/>
      <c r="J69" s="577"/>
      <c r="K69" s="577"/>
      <c r="L69" s="577"/>
      <c r="M69" s="577"/>
    </row>
    <row r="70" spans="4:13" ht="24.75" customHeight="1">
      <c r="D70" s="577"/>
      <c r="E70" s="577"/>
      <c r="F70" s="577"/>
      <c r="G70" s="577"/>
      <c r="H70" s="577"/>
      <c r="I70" s="577"/>
      <c r="J70" s="577"/>
      <c r="K70" s="577"/>
      <c r="L70" s="577"/>
      <c r="M70" s="577"/>
    </row>
    <row r="71" spans="4:13" ht="24.75" customHeight="1">
      <c r="D71" s="577"/>
      <c r="E71" s="577"/>
      <c r="F71" s="577"/>
      <c r="G71" s="577"/>
      <c r="H71" s="577"/>
      <c r="I71" s="577"/>
      <c r="J71" s="577"/>
      <c r="K71" s="577"/>
      <c r="L71" s="577"/>
      <c r="M71" s="577"/>
    </row>
    <row r="72" spans="4:13" ht="24.75" customHeight="1">
      <c r="D72" s="577"/>
      <c r="E72" s="577"/>
      <c r="F72" s="577"/>
      <c r="G72" s="577"/>
      <c r="H72" s="577"/>
      <c r="I72" s="577"/>
      <c r="J72" s="577"/>
      <c r="K72" s="577"/>
      <c r="L72" s="577"/>
      <c r="M72" s="577"/>
    </row>
    <row r="73" spans="4:13" ht="24.75" customHeight="1">
      <c r="D73" s="577"/>
      <c r="E73" s="577"/>
      <c r="F73" s="577"/>
      <c r="G73" s="577"/>
      <c r="H73" s="577"/>
      <c r="I73" s="577"/>
      <c r="J73" s="577"/>
      <c r="K73" s="577"/>
      <c r="L73" s="577"/>
      <c r="M73" s="577"/>
    </row>
    <row r="74" spans="4:13" ht="24.75" customHeight="1">
      <c r="D74" s="577"/>
      <c r="E74" s="577"/>
      <c r="F74" s="577"/>
      <c r="G74" s="577"/>
      <c r="H74" s="577"/>
      <c r="I74" s="577"/>
      <c r="J74" s="577"/>
      <c r="K74" s="577"/>
      <c r="L74" s="577"/>
      <c r="M74" s="577"/>
    </row>
    <row r="75" spans="4:13" ht="24.75" customHeight="1">
      <c r="D75" s="577"/>
      <c r="E75" s="577"/>
      <c r="F75" s="577"/>
      <c r="G75" s="577"/>
      <c r="H75" s="577"/>
      <c r="I75" s="577"/>
      <c r="J75" s="577"/>
      <c r="K75" s="577"/>
      <c r="L75" s="577"/>
      <c r="M75" s="577"/>
    </row>
    <row r="76" spans="4:13" ht="24.75" customHeight="1">
      <c r="D76" s="577"/>
      <c r="E76" s="577"/>
      <c r="F76" s="577"/>
      <c r="G76" s="577"/>
      <c r="H76" s="577"/>
      <c r="I76" s="577"/>
      <c r="J76" s="577"/>
      <c r="K76" s="577"/>
      <c r="L76" s="577"/>
      <c r="M76" s="577"/>
    </row>
    <row r="77" spans="4:13" ht="24.75" customHeight="1">
      <c r="D77" s="577"/>
      <c r="E77" s="577"/>
      <c r="F77" s="577"/>
      <c r="G77" s="577"/>
      <c r="H77" s="577"/>
      <c r="I77" s="577"/>
      <c r="J77" s="577"/>
      <c r="K77" s="577"/>
      <c r="L77" s="577"/>
      <c r="M77" s="577"/>
    </row>
    <row r="78" spans="4:13" ht="24.75" customHeight="1">
      <c r="D78" s="577"/>
      <c r="E78" s="577"/>
      <c r="F78" s="577"/>
      <c r="G78" s="577"/>
      <c r="H78" s="577"/>
      <c r="I78" s="577"/>
      <c r="J78" s="577"/>
      <c r="K78" s="577"/>
      <c r="L78" s="577"/>
      <c r="M78" s="577"/>
    </row>
    <row r="79" spans="4:13" ht="24.75" customHeight="1">
      <c r="D79" s="577"/>
      <c r="E79" s="577"/>
      <c r="F79" s="577"/>
      <c r="G79" s="577"/>
      <c r="H79" s="577"/>
      <c r="I79" s="577"/>
      <c r="J79" s="577"/>
      <c r="K79" s="577"/>
      <c r="L79" s="577"/>
      <c r="M79" s="577"/>
    </row>
    <row r="80" spans="4:13" ht="24.75" customHeight="1">
      <c r="D80" s="577"/>
      <c r="E80" s="577"/>
      <c r="F80" s="577"/>
      <c r="G80" s="577"/>
      <c r="H80" s="577"/>
      <c r="I80" s="577"/>
      <c r="J80" s="577"/>
      <c r="K80" s="577"/>
      <c r="L80" s="577"/>
      <c r="M80" s="577"/>
    </row>
    <row r="81" spans="4:13" ht="24.75" customHeight="1">
      <c r="D81" s="577"/>
      <c r="E81" s="577"/>
      <c r="F81" s="577"/>
      <c r="G81" s="577"/>
      <c r="H81" s="577"/>
      <c r="I81" s="577"/>
      <c r="J81" s="577"/>
      <c r="K81" s="577"/>
      <c r="L81" s="577"/>
      <c r="M81" s="577"/>
    </row>
    <row r="82" spans="4:13" ht="24.75" customHeight="1">
      <c r="D82" s="577"/>
      <c r="E82" s="577"/>
      <c r="F82" s="577"/>
      <c r="G82" s="577"/>
      <c r="H82" s="577"/>
      <c r="I82" s="577"/>
      <c r="J82" s="577"/>
      <c r="K82" s="577"/>
      <c r="L82" s="577"/>
      <c r="M82" s="577"/>
    </row>
    <row r="83" spans="4:13" ht="24.75" customHeight="1">
      <c r="D83" s="577"/>
      <c r="E83" s="577"/>
      <c r="F83" s="577"/>
      <c r="G83" s="577"/>
      <c r="H83" s="577"/>
      <c r="I83" s="577"/>
      <c r="J83" s="577"/>
      <c r="K83" s="577"/>
      <c r="L83" s="577"/>
      <c r="M83" s="577"/>
    </row>
    <row r="84" spans="4:13" ht="24.75" customHeight="1">
      <c r="D84" s="577"/>
      <c r="E84" s="577"/>
      <c r="F84" s="577"/>
      <c r="G84" s="577"/>
      <c r="H84" s="577"/>
      <c r="I84" s="577"/>
      <c r="J84" s="577"/>
      <c r="K84" s="577"/>
      <c r="L84" s="577"/>
      <c r="M84" s="577"/>
    </row>
    <row r="85" spans="4:13" ht="24.75" customHeight="1">
      <c r="D85" s="577"/>
      <c r="E85" s="577"/>
      <c r="F85" s="577"/>
      <c r="G85" s="577"/>
      <c r="H85" s="577"/>
      <c r="I85" s="577"/>
      <c r="J85" s="577"/>
      <c r="K85" s="577"/>
      <c r="L85" s="577"/>
      <c r="M85" s="577"/>
    </row>
    <row r="86" spans="4:13" ht="24.75" customHeight="1">
      <c r="D86" s="577"/>
      <c r="E86" s="577"/>
      <c r="F86" s="577"/>
      <c r="G86" s="577"/>
      <c r="H86" s="577"/>
      <c r="I86" s="577"/>
      <c r="J86" s="577"/>
      <c r="K86" s="577"/>
      <c r="L86" s="577"/>
      <c r="M86" s="577"/>
    </row>
    <row r="87" spans="4:13" ht="24.75" customHeight="1">
      <c r="D87" s="577"/>
      <c r="E87" s="577"/>
      <c r="F87" s="577"/>
      <c r="G87" s="577"/>
      <c r="H87" s="577"/>
      <c r="I87" s="577"/>
      <c r="J87" s="577"/>
      <c r="K87" s="577"/>
      <c r="L87" s="577"/>
      <c r="M87" s="577"/>
    </row>
    <row r="88" spans="4:13" ht="24.75" customHeight="1">
      <c r="D88" s="577"/>
      <c r="E88" s="577"/>
      <c r="F88" s="577"/>
      <c r="G88" s="577"/>
      <c r="H88" s="577"/>
      <c r="I88" s="577"/>
      <c r="J88" s="577"/>
      <c r="K88" s="577"/>
      <c r="L88" s="577"/>
      <c r="M88" s="577"/>
    </row>
    <row r="89" spans="4:13" ht="24.75" customHeight="1">
      <c r="D89" s="577"/>
      <c r="E89" s="577"/>
      <c r="F89" s="577"/>
      <c r="G89" s="577"/>
      <c r="H89" s="577"/>
      <c r="I89" s="577"/>
      <c r="J89" s="577"/>
      <c r="K89" s="577"/>
      <c r="L89" s="577"/>
      <c r="M89" s="577"/>
    </row>
    <row r="90" spans="4:13" ht="24.75" customHeight="1">
      <c r="D90" s="577"/>
      <c r="E90" s="577"/>
      <c r="F90" s="577"/>
      <c r="G90" s="577"/>
      <c r="H90" s="577"/>
      <c r="I90" s="577"/>
      <c r="J90" s="577"/>
      <c r="K90" s="577"/>
      <c r="L90" s="577"/>
      <c r="M90" s="577"/>
    </row>
    <row r="91" spans="4:13" ht="24.75" customHeight="1">
      <c r="D91" s="577"/>
      <c r="E91" s="577"/>
      <c r="F91" s="577"/>
      <c r="G91" s="577"/>
      <c r="H91" s="577"/>
      <c r="I91" s="577"/>
      <c r="J91" s="577"/>
      <c r="K91" s="577"/>
      <c r="L91" s="577"/>
      <c r="M91" s="577"/>
    </row>
    <row r="92" spans="4:13" ht="24.75" customHeight="1">
      <c r="D92" s="577"/>
      <c r="E92" s="577"/>
      <c r="F92" s="577"/>
      <c r="G92" s="577"/>
      <c r="H92" s="577"/>
      <c r="I92" s="577"/>
      <c r="J92" s="577"/>
      <c r="K92" s="577"/>
      <c r="L92" s="577"/>
      <c r="M92" s="577"/>
    </row>
    <row r="93" spans="4:13" ht="24.75" customHeight="1">
      <c r="D93" s="577"/>
      <c r="E93" s="577"/>
      <c r="F93" s="577"/>
      <c r="G93" s="577"/>
      <c r="H93" s="577"/>
      <c r="I93" s="577"/>
      <c r="J93" s="577"/>
      <c r="K93" s="577"/>
      <c r="L93" s="577"/>
      <c r="M93" s="577"/>
    </row>
    <row r="94" spans="4:13" ht="24.75" customHeight="1">
      <c r="D94" s="577"/>
      <c r="E94" s="577"/>
      <c r="F94" s="577"/>
      <c r="G94" s="577"/>
      <c r="H94" s="577"/>
      <c r="I94" s="577"/>
      <c r="J94" s="577"/>
      <c r="K94" s="577"/>
      <c r="L94" s="577"/>
      <c r="M94" s="577"/>
    </row>
    <row r="95" spans="4:13" ht="24.75" customHeight="1">
      <c r="D95" s="577"/>
      <c r="E95" s="577"/>
      <c r="F95" s="577"/>
      <c r="G95" s="577"/>
      <c r="H95" s="577"/>
      <c r="I95" s="577"/>
      <c r="J95" s="577"/>
      <c r="K95" s="577"/>
      <c r="L95" s="577"/>
      <c r="M95" s="577"/>
    </row>
    <row r="96" spans="4:13" ht="24.75" customHeight="1">
      <c r="D96" s="577"/>
      <c r="E96" s="577"/>
      <c r="F96" s="577"/>
      <c r="G96" s="577"/>
      <c r="H96" s="577"/>
      <c r="I96" s="577"/>
      <c r="J96" s="577"/>
      <c r="K96" s="577"/>
      <c r="L96" s="577"/>
      <c r="M96" s="577"/>
    </row>
    <row r="97" spans="4:13" ht="24.75" customHeight="1">
      <c r="D97" s="577"/>
      <c r="E97" s="577"/>
      <c r="F97" s="577"/>
      <c r="G97" s="577"/>
      <c r="H97" s="577"/>
      <c r="I97" s="577"/>
      <c r="J97" s="577"/>
      <c r="K97" s="577"/>
      <c r="L97" s="577"/>
      <c r="M97" s="577"/>
    </row>
    <row r="98" spans="4:13" ht="24.75" customHeight="1">
      <c r="D98" s="577"/>
      <c r="E98" s="577"/>
      <c r="F98" s="577"/>
      <c r="G98" s="577"/>
      <c r="H98" s="577"/>
      <c r="I98" s="577"/>
      <c r="J98" s="577"/>
      <c r="K98" s="577"/>
      <c r="L98" s="577"/>
      <c r="M98" s="577"/>
    </row>
    <row r="99" spans="4:13" ht="24.75" customHeight="1">
      <c r="D99" s="577"/>
      <c r="E99" s="577"/>
      <c r="F99" s="577"/>
      <c r="G99" s="577"/>
      <c r="H99" s="577"/>
      <c r="I99" s="577"/>
      <c r="J99" s="577"/>
      <c r="K99" s="577"/>
      <c r="L99" s="577"/>
      <c r="M99" s="577"/>
    </row>
    <row r="100" spans="4:13" ht="24.75" customHeight="1">
      <c r="D100" s="577"/>
      <c r="E100" s="577"/>
      <c r="F100" s="577"/>
      <c r="G100" s="577"/>
      <c r="H100" s="577"/>
      <c r="I100" s="577"/>
      <c r="J100" s="577"/>
      <c r="K100" s="577"/>
      <c r="L100" s="577"/>
      <c r="M100" s="577"/>
    </row>
    <row r="101" spans="4:13" ht="24.75" customHeight="1">
      <c r="D101" s="577"/>
      <c r="E101" s="577"/>
      <c r="F101" s="577"/>
      <c r="G101" s="577"/>
      <c r="H101" s="577"/>
      <c r="I101" s="577"/>
      <c r="J101" s="577"/>
      <c r="K101" s="577"/>
      <c r="L101" s="577"/>
      <c r="M101" s="577"/>
    </row>
    <row r="102" spans="4:13" ht="24.75" customHeight="1">
      <c r="D102" s="577"/>
      <c r="E102" s="577"/>
      <c r="F102" s="577"/>
      <c r="G102" s="577"/>
      <c r="H102" s="577"/>
      <c r="I102" s="577"/>
      <c r="J102" s="577"/>
      <c r="K102" s="577"/>
      <c r="L102" s="577"/>
      <c r="M102" s="577"/>
    </row>
    <row r="103" spans="4:13" ht="24.75" customHeight="1">
      <c r="D103" s="577"/>
      <c r="E103" s="577"/>
      <c r="F103" s="577"/>
      <c r="G103" s="577"/>
      <c r="H103" s="577"/>
      <c r="I103" s="577"/>
      <c r="J103" s="577"/>
      <c r="K103" s="577"/>
      <c r="L103" s="577"/>
      <c r="M103" s="577"/>
    </row>
    <row r="104" spans="4:13" ht="24.75" customHeight="1">
      <c r="D104" s="577"/>
      <c r="E104" s="577"/>
      <c r="F104" s="577"/>
      <c r="G104" s="577"/>
      <c r="H104" s="577"/>
      <c r="I104" s="577"/>
      <c r="J104" s="577"/>
      <c r="K104" s="577"/>
      <c r="L104" s="577"/>
      <c r="M104" s="577"/>
    </row>
    <row r="105" spans="4:13" ht="24.75" customHeight="1">
      <c r="D105" s="577"/>
      <c r="E105" s="577"/>
      <c r="F105" s="577"/>
      <c r="G105" s="577"/>
      <c r="H105" s="577"/>
      <c r="I105" s="577"/>
      <c r="J105" s="577"/>
      <c r="K105" s="577"/>
      <c r="L105" s="577"/>
      <c r="M105" s="577"/>
    </row>
    <row r="106" spans="4:13" ht="24.75" customHeight="1">
      <c r="D106" s="577"/>
      <c r="E106" s="577"/>
      <c r="F106" s="577"/>
      <c r="G106" s="577"/>
      <c r="H106" s="577"/>
      <c r="I106" s="577"/>
      <c r="J106" s="577"/>
      <c r="K106" s="577"/>
      <c r="L106" s="577"/>
      <c r="M106" s="577"/>
    </row>
    <row r="107" spans="4:13" ht="24.75" customHeight="1"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</row>
    <row r="108" spans="4:13" ht="24.75" customHeight="1">
      <c r="D108" s="577"/>
      <c r="E108" s="577"/>
      <c r="F108" s="577"/>
      <c r="G108" s="577"/>
      <c r="H108" s="577"/>
      <c r="I108" s="577"/>
      <c r="J108" s="577"/>
      <c r="K108" s="577"/>
      <c r="L108" s="577"/>
      <c r="M108" s="577"/>
    </row>
    <row r="109" spans="4:13" ht="24.75" customHeight="1">
      <c r="D109" s="577"/>
      <c r="E109" s="577"/>
      <c r="F109" s="577"/>
      <c r="G109" s="577"/>
      <c r="H109" s="577"/>
      <c r="I109" s="577"/>
      <c r="J109" s="577"/>
      <c r="K109" s="577"/>
      <c r="L109" s="577"/>
      <c r="M109" s="577"/>
    </row>
    <row r="110" spans="4:13" ht="24.75" customHeight="1">
      <c r="D110" s="577"/>
      <c r="E110" s="577"/>
      <c r="F110" s="577"/>
      <c r="G110" s="577"/>
      <c r="H110" s="577"/>
      <c r="I110" s="577"/>
      <c r="J110" s="577"/>
      <c r="K110" s="577"/>
      <c r="L110" s="577"/>
      <c r="M110" s="577"/>
    </row>
    <row r="111" spans="4:13" ht="24.75" customHeight="1">
      <c r="D111" s="577"/>
      <c r="E111" s="577"/>
      <c r="F111" s="577"/>
      <c r="G111" s="577"/>
      <c r="H111" s="577"/>
      <c r="I111" s="577"/>
      <c r="J111" s="577"/>
      <c r="K111" s="577"/>
      <c r="L111" s="577"/>
      <c r="M111" s="577"/>
    </row>
    <row r="112" spans="4:13" ht="24.75" customHeight="1">
      <c r="D112" s="577"/>
      <c r="E112" s="577"/>
      <c r="F112" s="577"/>
      <c r="G112" s="577"/>
      <c r="H112" s="577"/>
      <c r="I112" s="577"/>
      <c r="J112" s="577"/>
      <c r="K112" s="577"/>
      <c r="L112" s="577"/>
      <c r="M112" s="577"/>
    </row>
    <row r="113" spans="4:13" ht="24.75" customHeight="1">
      <c r="D113" s="577"/>
      <c r="E113" s="577"/>
      <c r="F113" s="577"/>
      <c r="G113" s="577"/>
      <c r="H113" s="577"/>
      <c r="I113" s="577"/>
      <c r="J113" s="577"/>
      <c r="K113" s="577"/>
      <c r="L113" s="577"/>
      <c r="M113" s="577"/>
    </row>
    <row r="114" spans="4:13" ht="24.75" customHeight="1">
      <c r="D114" s="577"/>
      <c r="E114" s="577"/>
      <c r="F114" s="577"/>
      <c r="G114" s="577"/>
      <c r="H114" s="577"/>
      <c r="I114" s="577"/>
      <c r="J114" s="577"/>
      <c r="K114" s="577"/>
      <c r="L114" s="577"/>
      <c r="M114" s="577"/>
    </row>
    <row r="115" spans="4:13" ht="24.75" customHeight="1">
      <c r="D115" s="577"/>
      <c r="E115" s="577"/>
      <c r="F115" s="577"/>
      <c r="G115" s="577"/>
      <c r="H115" s="577"/>
      <c r="I115" s="577"/>
      <c r="J115" s="577"/>
      <c r="K115" s="577"/>
      <c r="L115" s="577"/>
      <c r="M115" s="577"/>
    </row>
    <row r="116" spans="4:13" ht="24.75" customHeight="1">
      <c r="D116" s="577"/>
      <c r="E116" s="577"/>
      <c r="F116" s="577"/>
      <c r="G116" s="577"/>
      <c r="H116" s="577"/>
      <c r="I116" s="577"/>
      <c r="J116" s="577"/>
      <c r="K116" s="577"/>
      <c r="L116" s="577"/>
      <c r="M116" s="577"/>
    </row>
    <row r="117" spans="4:13" ht="24.75" customHeight="1">
      <c r="D117" s="577"/>
      <c r="E117" s="577"/>
      <c r="F117" s="577"/>
      <c r="G117" s="577"/>
      <c r="H117" s="577"/>
      <c r="I117" s="577"/>
      <c r="J117" s="577"/>
      <c r="K117" s="577"/>
      <c r="L117" s="577"/>
      <c r="M117" s="577"/>
    </row>
    <row r="118" spans="4:13" ht="24.75" customHeight="1"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</row>
    <row r="119" spans="4:13" ht="24.75" customHeight="1">
      <c r="D119" s="577"/>
      <c r="E119" s="577"/>
      <c r="F119" s="577"/>
      <c r="G119" s="577"/>
      <c r="H119" s="577"/>
      <c r="I119" s="577"/>
      <c r="J119" s="577"/>
      <c r="K119" s="577"/>
      <c r="L119" s="577"/>
      <c r="M119" s="577"/>
    </row>
    <row r="120" spans="4:13" ht="24.75" customHeight="1">
      <c r="D120" s="577"/>
      <c r="E120" s="577"/>
      <c r="F120" s="577"/>
      <c r="G120" s="577"/>
      <c r="H120" s="577"/>
      <c r="I120" s="577"/>
      <c r="J120" s="577"/>
      <c r="K120" s="577"/>
      <c r="L120" s="577"/>
      <c r="M120" s="577"/>
    </row>
    <row r="121" spans="4:13" ht="24.75" customHeight="1">
      <c r="D121" s="577"/>
      <c r="E121" s="577"/>
      <c r="F121" s="577"/>
      <c r="G121" s="577"/>
      <c r="H121" s="577"/>
      <c r="I121" s="577"/>
      <c r="J121" s="577"/>
      <c r="K121" s="577"/>
      <c r="L121" s="577"/>
      <c r="M121" s="577"/>
    </row>
    <row r="122" spans="4:13" ht="24.75" customHeight="1">
      <c r="D122" s="577"/>
      <c r="E122" s="577"/>
      <c r="F122" s="577"/>
      <c r="G122" s="577"/>
      <c r="H122" s="577"/>
      <c r="I122" s="577"/>
      <c r="J122" s="577"/>
      <c r="K122" s="577"/>
      <c r="L122" s="577"/>
      <c r="M122" s="577"/>
    </row>
    <row r="123" spans="4:13" ht="24.75" customHeight="1">
      <c r="D123" s="577"/>
      <c r="E123" s="577"/>
      <c r="F123" s="577"/>
      <c r="G123" s="577"/>
      <c r="H123" s="577"/>
      <c r="I123" s="577"/>
      <c r="J123" s="577"/>
      <c r="K123" s="577"/>
      <c r="L123" s="577"/>
      <c r="M123" s="577"/>
    </row>
    <row r="124" spans="4:13" ht="24.75" customHeight="1">
      <c r="D124" s="577"/>
      <c r="E124" s="577"/>
      <c r="F124" s="577"/>
      <c r="G124" s="577"/>
      <c r="H124" s="577"/>
      <c r="I124" s="577"/>
      <c r="J124" s="577"/>
      <c r="K124" s="577"/>
      <c r="L124" s="577"/>
      <c r="M124" s="577"/>
    </row>
    <row r="125" spans="4:13" ht="24.75" customHeight="1">
      <c r="D125" s="577"/>
      <c r="E125" s="577"/>
      <c r="F125" s="577"/>
      <c r="G125" s="577"/>
      <c r="H125" s="577"/>
      <c r="I125" s="577"/>
      <c r="J125" s="577"/>
      <c r="K125" s="577"/>
      <c r="L125" s="577"/>
      <c r="M125" s="577"/>
    </row>
    <row r="126" spans="4:13" ht="24.75" customHeight="1">
      <c r="D126" s="577"/>
      <c r="E126" s="577"/>
      <c r="F126" s="577"/>
      <c r="G126" s="577"/>
      <c r="H126" s="577"/>
      <c r="I126" s="577"/>
      <c r="J126" s="577"/>
      <c r="K126" s="577"/>
      <c r="L126" s="577"/>
      <c r="M126" s="577"/>
    </row>
    <row r="127" spans="4:13" ht="24.75" customHeight="1">
      <c r="D127" s="577"/>
      <c r="E127" s="577"/>
      <c r="F127" s="577"/>
      <c r="G127" s="577"/>
      <c r="H127" s="577"/>
      <c r="I127" s="577"/>
      <c r="J127" s="577"/>
      <c r="K127" s="577"/>
      <c r="L127" s="577"/>
      <c r="M127" s="577"/>
    </row>
    <row r="128" spans="4:13" ht="24.75" customHeight="1">
      <c r="D128" s="577"/>
      <c r="E128" s="577"/>
      <c r="F128" s="577"/>
      <c r="G128" s="577"/>
      <c r="H128" s="577"/>
      <c r="I128" s="577"/>
      <c r="J128" s="577"/>
      <c r="K128" s="577"/>
      <c r="L128" s="577"/>
      <c r="M128" s="577"/>
    </row>
    <row r="129" spans="4:13" ht="24.75" customHeight="1">
      <c r="D129" s="577"/>
      <c r="E129" s="577"/>
      <c r="F129" s="577"/>
      <c r="G129" s="577"/>
      <c r="H129" s="577"/>
      <c r="I129" s="577"/>
      <c r="J129" s="577"/>
      <c r="K129" s="577"/>
      <c r="L129" s="577"/>
      <c r="M129" s="577"/>
    </row>
    <row r="130" spans="4:13" ht="24.75" customHeight="1">
      <c r="D130" s="577"/>
      <c r="E130" s="577"/>
      <c r="F130" s="577"/>
      <c r="G130" s="577"/>
      <c r="H130" s="577"/>
      <c r="I130" s="577"/>
      <c r="J130" s="577"/>
      <c r="K130" s="577"/>
      <c r="L130" s="577"/>
      <c r="M130" s="577"/>
    </row>
    <row r="131" spans="4:13" ht="24.75" customHeight="1">
      <c r="D131" s="577"/>
      <c r="E131" s="577"/>
      <c r="F131" s="577"/>
      <c r="G131" s="577"/>
      <c r="H131" s="577"/>
      <c r="I131" s="577"/>
      <c r="J131" s="577"/>
      <c r="K131" s="577"/>
      <c r="L131" s="577"/>
      <c r="M131" s="577"/>
    </row>
    <row r="132" spans="4:13" ht="24.75" customHeight="1">
      <c r="D132" s="577"/>
      <c r="E132" s="577"/>
      <c r="F132" s="577"/>
      <c r="G132" s="577"/>
      <c r="H132" s="577"/>
      <c r="I132" s="577"/>
      <c r="J132" s="577"/>
      <c r="K132" s="577"/>
      <c r="L132" s="577"/>
      <c r="M132" s="577"/>
    </row>
  </sheetData>
  <sheetProtection/>
  <mergeCells count="14"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  <mergeCell ref="M8:M9"/>
    <mergeCell ref="B7:B8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zoomScalePageLayoutView="0" workbookViewId="0" topLeftCell="A1">
      <selection activeCell="A1" sqref="A1:V1"/>
    </sheetView>
  </sheetViews>
  <sheetFormatPr defaultColWidth="11.00390625" defaultRowHeight="12.75"/>
  <cols>
    <col min="1" max="1" width="32.57421875" style="9" customWidth="1"/>
    <col min="2" max="8" width="12.421875" style="9" hidden="1" customWidth="1"/>
    <col min="9" max="12" width="10.7109375" style="9" hidden="1" customWidth="1"/>
    <col min="13" max="13" width="7.57421875" style="9" bestFit="1" customWidth="1"/>
    <col min="14" max="14" width="10.7109375" style="9" customWidth="1"/>
    <col min="15" max="18" width="10.7109375" style="9" hidden="1" customWidth="1"/>
    <col min="19" max="19" width="8.8515625" style="11" bestFit="1" customWidth="1"/>
    <col min="20" max="20" width="0" style="9" hidden="1" customWidth="1"/>
    <col min="21" max="16384" width="11.00390625" style="9" customWidth="1"/>
  </cols>
  <sheetData>
    <row r="1" spans="1:22" s="667" customFormat="1" ht="17.25" customHeight="1">
      <c r="A1" s="1686" t="s">
        <v>260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  <c r="N1" s="1686"/>
      <c r="O1" s="1686"/>
      <c r="P1" s="1686"/>
      <c r="Q1" s="1686"/>
      <c r="R1" s="1686"/>
      <c r="S1" s="1686"/>
      <c r="T1" s="1686"/>
      <c r="U1" s="1686"/>
      <c r="V1" s="1686"/>
    </row>
    <row r="2" spans="1:22" s="667" customFormat="1" ht="18.75">
      <c r="A2" s="1687" t="s">
        <v>396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  <c r="L2" s="1687"/>
      <c r="M2" s="1687"/>
      <c r="N2" s="1687"/>
      <c r="O2" s="1687"/>
      <c r="P2" s="1687"/>
      <c r="Q2" s="1687"/>
      <c r="R2" s="1687"/>
      <c r="S2" s="1687"/>
      <c r="T2" s="1687"/>
      <c r="U2" s="1687"/>
      <c r="V2" s="1687"/>
    </row>
    <row r="3" spans="1:22" s="667" customFormat="1" ht="17.25" customHeight="1">
      <c r="A3" s="1686" t="s">
        <v>482</v>
      </c>
      <c r="B3" s="1686"/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  <c r="O3" s="1686"/>
      <c r="P3" s="1686"/>
      <c r="Q3" s="1686"/>
      <c r="R3" s="1686"/>
      <c r="S3" s="1686"/>
      <c r="T3" s="1686"/>
      <c r="U3" s="1686"/>
      <c r="V3" s="1686"/>
    </row>
    <row r="4" spans="1:22" s="667" customFormat="1" ht="17.25" customHeight="1">
      <c r="A4" s="1686" t="s">
        <v>1486</v>
      </c>
      <c r="B4" s="1686"/>
      <c r="C4" s="1686"/>
      <c r="D4" s="1686"/>
      <c r="E4" s="1686"/>
      <c r="F4" s="1686"/>
      <c r="G4" s="1686"/>
      <c r="H4" s="1686"/>
      <c r="I4" s="1686"/>
      <c r="J4" s="1686"/>
      <c r="K4" s="1686"/>
      <c r="L4" s="1686"/>
      <c r="M4" s="1686"/>
      <c r="N4" s="1686"/>
      <c r="O4" s="1686"/>
      <c r="P4" s="1686"/>
      <c r="Q4" s="1686"/>
      <c r="R4" s="1686"/>
      <c r="S4" s="1686"/>
      <c r="T4" s="1686"/>
      <c r="U4" s="1686"/>
      <c r="V4" s="1686"/>
    </row>
    <row r="5" spans="1:22" ht="17.25" customHeight="1" thickBot="1">
      <c r="A5" s="1681"/>
      <c r="B5" s="1681"/>
      <c r="C5" s="1681" t="s">
        <v>385</v>
      </c>
      <c r="D5" s="1681"/>
      <c r="E5" s="1681" t="s">
        <v>385</v>
      </c>
      <c r="F5" s="1681"/>
      <c r="G5" s="1681" t="s">
        <v>385</v>
      </c>
      <c r="H5" s="1681"/>
      <c r="I5" s="1681" t="s">
        <v>385</v>
      </c>
      <c r="J5" s="1681"/>
      <c r="K5" s="1681" t="s">
        <v>385</v>
      </c>
      <c r="L5" s="1681"/>
      <c r="M5" s="1681"/>
      <c r="N5" s="1681"/>
      <c r="O5" s="1681" t="s">
        <v>385</v>
      </c>
      <c r="P5" s="1681"/>
      <c r="Q5" s="1681" t="s">
        <v>385</v>
      </c>
      <c r="R5" s="1681"/>
      <c r="S5" s="1681"/>
      <c r="T5" s="1681"/>
      <c r="U5" s="1682" t="s">
        <v>376</v>
      </c>
      <c r="V5" s="1682"/>
    </row>
    <row r="6" spans="1:60" s="21" customFormat="1" ht="13.5" thickTop="1">
      <c r="A6" s="159"/>
      <c r="B6" s="160"/>
      <c r="C6" s="668" t="s">
        <v>884</v>
      </c>
      <c r="D6" s="668" t="s">
        <v>885</v>
      </c>
      <c r="E6" s="668" t="s">
        <v>886</v>
      </c>
      <c r="F6" s="668" t="s">
        <v>887</v>
      </c>
      <c r="G6" s="668" t="s">
        <v>888</v>
      </c>
      <c r="H6" s="669" t="s">
        <v>889</v>
      </c>
      <c r="I6" s="1683" t="s">
        <v>337</v>
      </c>
      <c r="J6" s="1683"/>
      <c r="K6" s="1683"/>
      <c r="L6" s="1683"/>
      <c r="M6" s="1683"/>
      <c r="N6" s="1683"/>
      <c r="O6" s="1683"/>
      <c r="P6" s="1683"/>
      <c r="Q6" s="1683"/>
      <c r="R6" s="1683"/>
      <c r="S6" s="1683"/>
      <c r="T6" s="657"/>
      <c r="U6" s="1684" t="s">
        <v>252</v>
      </c>
      <c r="V6" s="1685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21" customFormat="1" ht="15.75">
      <c r="A7" s="670" t="s">
        <v>483</v>
      </c>
      <c r="B7" s="671"/>
      <c r="C7" s="671" t="s">
        <v>337</v>
      </c>
      <c r="D7" s="671" t="s">
        <v>337</v>
      </c>
      <c r="E7" s="671" t="s">
        <v>337</v>
      </c>
      <c r="F7" s="671" t="s">
        <v>337</v>
      </c>
      <c r="G7" s="671" t="s">
        <v>337</v>
      </c>
      <c r="H7" s="671" t="s">
        <v>337</v>
      </c>
      <c r="I7" s="672" t="s">
        <v>890</v>
      </c>
      <c r="J7" s="672" t="s">
        <v>891</v>
      </c>
      <c r="K7" s="672" t="s">
        <v>821</v>
      </c>
      <c r="L7" s="672" t="s">
        <v>805</v>
      </c>
      <c r="M7" s="672" t="s">
        <v>680</v>
      </c>
      <c r="N7" s="672" t="s">
        <v>374</v>
      </c>
      <c r="O7" s="672" t="s">
        <v>890</v>
      </c>
      <c r="P7" s="672" t="s">
        <v>891</v>
      </c>
      <c r="Q7" s="672" t="s">
        <v>821</v>
      </c>
      <c r="R7" s="672" t="s">
        <v>663</v>
      </c>
      <c r="S7" s="672" t="s">
        <v>232</v>
      </c>
      <c r="T7" s="673" t="s">
        <v>805</v>
      </c>
      <c r="U7" s="673" t="s">
        <v>374</v>
      </c>
      <c r="V7" s="674" t="s">
        <v>213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22" s="47" customFormat="1" ht="12.75">
      <c r="A8" s="675" t="s">
        <v>484</v>
      </c>
      <c r="B8" s="676"/>
      <c r="C8" s="676"/>
      <c r="D8" s="676"/>
      <c r="E8" s="676"/>
      <c r="F8" s="676"/>
      <c r="G8" s="676"/>
      <c r="H8" s="676"/>
      <c r="I8" s="677">
        <v>57159.3</v>
      </c>
      <c r="J8" s="677">
        <v>62394.9</v>
      </c>
      <c r="K8" s="677" t="e">
        <v>#REF!</v>
      </c>
      <c r="L8" s="678" t="e">
        <v>#REF!</v>
      </c>
      <c r="M8" s="678">
        <v>46552.8</v>
      </c>
      <c r="N8" s="678">
        <v>54398.5</v>
      </c>
      <c r="O8" s="678"/>
      <c r="P8" s="678"/>
      <c r="Q8" s="678"/>
      <c r="R8" s="678"/>
      <c r="S8" s="678">
        <v>41575.8</v>
      </c>
      <c r="T8" s="679"/>
      <c r="U8" s="679">
        <v>16.853336426595177</v>
      </c>
      <c r="V8" s="680">
        <v>-23.571789663317915</v>
      </c>
    </row>
    <row r="9" spans="1:22" s="25" customFormat="1" ht="12.75">
      <c r="A9" s="252" t="s">
        <v>485</v>
      </c>
      <c r="B9" s="681"/>
      <c r="C9" s="681"/>
      <c r="D9" s="681"/>
      <c r="E9" s="681"/>
      <c r="F9" s="681"/>
      <c r="G9" s="681"/>
      <c r="H9" s="681"/>
      <c r="I9" s="682" t="s">
        <v>386</v>
      </c>
      <c r="J9" s="682" t="s">
        <v>386</v>
      </c>
      <c r="K9" s="683">
        <v>48840.7</v>
      </c>
      <c r="L9" s="684">
        <v>52463.8</v>
      </c>
      <c r="M9" s="684"/>
      <c r="N9" s="684">
        <v>47950.5</v>
      </c>
      <c r="O9" s="684"/>
      <c r="P9" s="684"/>
      <c r="Q9" s="684"/>
      <c r="R9" s="685"/>
      <c r="S9" s="684">
        <v>37870.5</v>
      </c>
      <c r="T9" s="684"/>
      <c r="U9" s="686" t="s">
        <v>714</v>
      </c>
      <c r="V9" s="708">
        <v>-21.02167860606251</v>
      </c>
    </row>
    <row r="10" spans="1:22" s="25" customFormat="1" ht="12.75">
      <c r="A10" s="252" t="s">
        <v>486</v>
      </c>
      <c r="B10" s="681"/>
      <c r="C10" s="681"/>
      <c r="D10" s="681"/>
      <c r="E10" s="681"/>
      <c r="F10" s="681"/>
      <c r="G10" s="681"/>
      <c r="H10" s="681"/>
      <c r="I10" s="682" t="s">
        <v>386</v>
      </c>
      <c r="J10" s="682" t="s">
        <v>386</v>
      </c>
      <c r="K10" s="683">
        <v>10174.1</v>
      </c>
      <c r="L10" s="684">
        <v>13279.3</v>
      </c>
      <c r="M10" s="684"/>
      <c r="N10" s="684">
        <v>2696.5</v>
      </c>
      <c r="O10" s="684"/>
      <c r="P10" s="684"/>
      <c r="Q10" s="684"/>
      <c r="R10" s="685"/>
      <c r="S10" s="684">
        <v>1716.4</v>
      </c>
      <c r="T10" s="684"/>
      <c r="U10" s="686" t="s">
        <v>714</v>
      </c>
      <c r="V10" s="708">
        <v>-36.34711663267198</v>
      </c>
    </row>
    <row r="11" spans="1:22" s="691" customFormat="1" ht="12.75">
      <c r="A11" s="687" t="s">
        <v>487</v>
      </c>
      <c r="B11" s="688"/>
      <c r="C11" s="688"/>
      <c r="D11" s="688"/>
      <c r="E11" s="688"/>
      <c r="F11" s="688"/>
      <c r="G11" s="688"/>
      <c r="H11" s="688"/>
      <c r="I11" s="682" t="s">
        <v>386</v>
      </c>
      <c r="J11" s="682" t="s">
        <v>386</v>
      </c>
      <c r="K11" s="689">
        <v>9612</v>
      </c>
      <c r="L11" s="690">
        <v>12759.3</v>
      </c>
      <c r="M11" s="684"/>
      <c r="N11" s="684">
        <v>2660.8</v>
      </c>
      <c r="O11" s="684"/>
      <c r="P11" s="684"/>
      <c r="Q11" s="684"/>
      <c r="R11" s="685"/>
      <c r="S11" s="684">
        <v>1716.4</v>
      </c>
      <c r="T11" s="690"/>
      <c r="U11" s="686" t="s">
        <v>714</v>
      </c>
      <c r="V11" s="708">
        <v>-35.49308478653036</v>
      </c>
    </row>
    <row r="12" spans="1:22" s="691" customFormat="1" ht="12.75">
      <c r="A12" s="687" t="s">
        <v>750</v>
      </c>
      <c r="B12" s="688"/>
      <c r="C12" s="688"/>
      <c r="D12" s="688"/>
      <c r="E12" s="688"/>
      <c r="F12" s="688"/>
      <c r="G12" s="688"/>
      <c r="H12" s="688"/>
      <c r="I12" s="682" t="s">
        <v>386</v>
      </c>
      <c r="J12" s="682" t="s">
        <v>386</v>
      </c>
      <c r="K12" s="689">
        <v>562.1</v>
      </c>
      <c r="L12" s="690">
        <v>520</v>
      </c>
      <c r="M12" s="684"/>
      <c r="N12" s="684">
        <v>35.7</v>
      </c>
      <c r="O12" s="684"/>
      <c r="P12" s="684"/>
      <c r="Q12" s="684"/>
      <c r="R12" s="685"/>
      <c r="S12" s="684">
        <v>0</v>
      </c>
      <c r="T12" s="690"/>
      <c r="U12" s="686" t="s">
        <v>714</v>
      </c>
      <c r="V12" s="708" t="s">
        <v>714</v>
      </c>
    </row>
    <row r="13" spans="1:22" s="691" customFormat="1" ht="12.75">
      <c r="A13" s="252" t="s">
        <v>214</v>
      </c>
      <c r="B13" s="688"/>
      <c r="C13" s="688"/>
      <c r="D13" s="688"/>
      <c r="E13" s="688"/>
      <c r="F13" s="688"/>
      <c r="G13" s="688"/>
      <c r="H13" s="688"/>
      <c r="I13" s="682"/>
      <c r="J13" s="682"/>
      <c r="K13" s="689"/>
      <c r="L13" s="690"/>
      <c r="M13" s="684"/>
      <c r="N13" s="684">
        <v>3751.5</v>
      </c>
      <c r="O13" s="684"/>
      <c r="P13" s="684"/>
      <c r="Q13" s="684"/>
      <c r="R13" s="685"/>
      <c r="S13" s="684">
        <v>1988.9</v>
      </c>
      <c r="T13" s="690"/>
      <c r="U13" s="686" t="s">
        <v>714</v>
      </c>
      <c r="V13" s="708">
        <v>-46.9838731174197</v>
      </c>
    </row>
    <row r="14" spans="1:22" s="691" customFormat="1" ht="12.75">
      <c r="A14" s="687" t="s">
        <v>487</v>
      </c>
      <c r="B14" s="688"/>
      <c r="C14" s="688"/>
      <c r="D14" s="688"/>
      <c r="E14" s="688"/>
      <c r="F14" s="688"/>
      <c r="G14" s="688"/>
      <c r="H14" s="688"/>
      <c r="I14" s="682"/>
      <c r="J14" s="682"/>
      <c r="K14" s="689"/>
      <c r="L14" s="690"/>
      <c r="M14" s="684"/>
      <c r="N14" s="684">
        <v>40</v>
      </c>
      <c r="O14" s="684"/>
      <c r="P14" s="684"/>
      <c r="Q14" s="684"/>
      <c r="R14" s="685"/>
      <c r="S14" s="684">
        <v>1988.9</v>
      </c>
      <c r="T14" s="690"/>
      <c r="U14" s="686" t="s">
        <v>714</v>
      </c>
      <c r="V14" s="708" t="s">
        <v>714</v>
      </c>
    </row>
    <row r="15" spans="1:22" s="691" customFormat="1" ht="12.75">
      <c r="A15" s="692" t="s">
        <v>750</v>
      </c>
      <c r="B15" s="693"/>
      <c r="C15" s="693"/>
      <c r="D15" s="693"/>
      <c r="E15" s="693"/>
      <c r="F15" s="693"/>
      <c r="G15" s="693"/>
      <c r="H15" s="693"/>
      <c r="I15" s="694"/>
      <c r="J15" s="694"/>
      <c r="K15" s="695"/>
      <c r="L15" s="696"/>
      <c r="M15" s="697"/>
      <c r="N15" s="697">
        <v>3711.5</v>
      </c>
      <c r="O15" s="697"/>
      <c r="P15" s="697"/>
      <c r="Q15" s="697"/>
      <c r="R15" s="698"/>
      <c r="S15" s="697">
        <v>0</v>
      </c>
      <c r="T15" s="696"/>
      <c r="U15" s="699" t="s">
        <v>714</v>
      </c>
      <c r="V15" s="712">
        <v>-100</v>
      </c>
    </row>
    <row r="16" spans="1:22" s="47" customFormat="1" ht="12.75">
      <c r="A16" s="701" t="s">
        <v>496</v>
      </c>
      <c r="B16" s="702"/>
      <c r="C16" s="702"/>
      <c r="D16" s="702"/>
      <c r="E16" s="702"/>
      <c r="F16" s="702"/>
      <c r="G16" s="702"/>
      <c r="H16" s="702"/>
      <c r="I16" s="703">
        <v>6442.3</v>
      </c>
      <c r="J16" s="703">
        <v>7465.6</v>
      </c>
      <c r="K16" s="703">
        <v>7734.5</v>
      </c>
      <c r="L16" s="704">
        <v>8313.9</v>
      </c>
      <c r="M16" s="704">
        <v>9616.9</v>
      </c>
      <c r="N16" s="704">
        <v>11024.1</v>
      </c>
      <c r="O16" s="704"/>
      <c r="P16" s="704"/>
      <c r="Q16" s="704"/>
      <c r="R16" s="704"/>
      <c r="S16" s="704">
        <v>673.9</v>
      </c>
      <c r="T16" s="705" t="e">
        <v>#REF!</v>
      </c>
      <c r="U16" s="705">
        <v>14.632573906352363</v>
      </c>
      <c r="V16" s="706">
        <v>-93.88702932665706</v>
      </c>
    </row>
    <row r="17" spans="1:22" s="25" customFormat="1" ht="12.75">
      <c r="A17" s="252" t="s">
        <v>485</v>
      </c>
      <c r="B17" s="681"/>
      <c r="C17" s="681"/>
      <c r="D17" s="681"/>
      <c r="E17" s="681"/>
      <c r="F17" s="681"/>
      <c r="G17" s="681"/>
      <c r="H17" s="681"/>
      <c r="I17" s="682" t="s">
        <v>386</v>
      </c>
      <c r="J17" s="682" t="s">
        <v>386</v>
      </c>
      <c r="K17" s="683">
        <v>5689.4</v>
      </c>
      <c r="L17" s="684">
        <v>5686.4</v>
      </c>
      <c r="M17" s="684"/>
      <c r="N17" s="684">
        <v>8192.1</v>
      </c>
      <c r="O17" s="684" t="s">
        <v>714</v>
      </c>
      <c r="P17" s="684" t="s">
        <v>714</v>
      </c>
      <c r="Q17" s="684" t="s">
        <v>714</v>
      </c>
      <c r="R17" s="685">
        <v>-0.052729637571624424</v>
      </c>
      <c r="S17" s="684">
        <v>473.2</v>
      </c>
      <c r="T17" s="684" t="e">
        <v>#REF!</v>
      </c>
      <c r="U17" s="707" t="s">
        <v>714</v>
      </c>
      <c r="V17" s="708">
        <v>-94.22370332393403</v>
      </c>
    </row>
    <row r="18" spans="1:22" s="25" customFormat="1" ht="12.75">
      <c r="A18" s="252" t="s">
        <v>486</v>
      </c>
      <c r="B18" s="681"/>
      <c r="C18" s="681"/>
      <c r="D18" s="681"/>
      <c r="E18" s="681"/>
      <c r="F18" s="681"/>
      <c r="G18" s="681"/>
      <c r="H18" s="681"/>
      <c r="I18" s="682" t="s">
        <v>386</v>
      </c>
      <c r="J18" s="682" t="s">
        <v>386</v>
      </c>
      <c r="K18" s="683">
        <v>1975.7</v>
      </c>
      <c r="L18" s="684">
        <v>2156.8</v>
      </c>
      <c r="M18" s="684"/>
      <c r="N18" s="684">
        <v>1286.4</v>
      </c>
      <c r="O18" s="684" t="s">
        <v>714</v>
      </c>
      <c r="P18" s="684" t="s">
        <v>714</v>
      </c>
      <c r="Q18" s="684" t="s">
        <v>714</v>
      </c>
      <c r="R18" s="685">
        <v>9.166371412663873</v>
      </c>
      <c r="S18" s="684">
        <v>200.7</v>
      </c>
      <c r="T18" s="684" t="e">
        <v>#REF!</v>
      </c>
      <c r="U18" s="707" t="s">
        <v>714</v>
      </c>
      <c r="V18" s="708" t="s">
        <v>714</v>
      </c>
    </row>
    <row r="19" spans="1:22" s="25" customFormat="1" ht="12.75">
      <c r="A19" s="253" t="s">
        <v>215</v>
      </c>
      <c r="B19" s="709"/>
      <c r="C19" s="709"/>
      <c r="D19" s="709"/>
      <c r="E19" s="709"/>
      <c r="F19" s="709"/>
      <c r="G19" s="709"/>
      <c r="H19" s="709"/>
      <c r="I19" s="694" t="s">
        <v>386</v>
      </c>
      <c r="J19" s="694" t="s">
        <v>386</v>
      </c>
      <c r="K19" s="710">
        <v>69.4</v>
      </c>
      <c r="L19" s="697">
        <v>470.7</v>
      </c>
      <c r="M19" s="697"/>
      <c r="N19" s="697">
        <v>1545.6</v>
      </c>
      <c r="O19" s="697" t="s">
        <v>714</v>
      </c>
      <c r="P19" s="697" t="s">
        <v>714</v>
      </c>
      <c r="Q19" s="697" t="s">
        <v>714</v>
      </c>
      <c r="R19" s="698">
        <v>578.2420749279538</v>
      </c>
      <c r="S19" s="697">
        <v>0</v>
      </c>
      <c r="T19" s="697" t="e">
        <v>#REF!</v>
      </c>
      <c r="U19" s="707" t="s">
        <v>714</v>
      </c>
      <c r="V19" s="708">
        <v>-100</v>
      </c>
    </row>
    <row r="20" spans="1:22" s="47" customFormat="1" ht="12.75">
      <c r="A20" s="675" t="s">
        <v>216</v>
      </c>
      <c r="B20" s="676"/>
      <c r="C20" s="676"/>
      <c r="D20" s="676"/>
      <c r="E20" s="676"/>
      <c r="F20" s="676"/>
      <c r="G20" s="676"/>
      <c r="H20" s="676"/>
      <c r="I20" s="677">
        <v>50717</v>
      </c>
      <c r="J20" s="677">
        <v>54929.3</v>
      </c>
      <c r="K20" s="677" t="e">
        <v>#REF!</v>
      </c>
      <c r="L20" s="678" t="e">
        <v>#REF!</v>
      </c>
      <c r="M20" s="678">
        <v>36935.9</v>
      </c>
      <c r="N20" s="678">
        <v>43374.4</v>
      </c>
      <c r="O20" s="678"/>
      <c r="P20" s="678"/>
      <c r="Q20" s="678"/>
      <c r="R20" s="678"/>
      <c r="S20" s="678">
        <v>40901.9</v>
      </c>
      <c r="T20" s="679" t="e">
        <v>#REF!</v>
      </c>
      <c r="U20" s="679">
        <v>17.43155033449841</v>
      </c>
      <c r="V20" s="680">
        <v>-5.70036703677745</v>
      </c>
    </row>
    <row r="21" spans="1:22" s="25" customFormat="1" ht="12.75">
      <c r="A21" s="252" t="s">
        <v>485</v>
      </c>
      <c r="B21" s="681"/>
      <c r="C21" s="681"/>
      <c r="D21" s="681"/>
      <c r="E21" s="681"/>
      <c r="F21" s="681"/>
      <c r="G21" s="681"/>
      <c r="H21" s="681"/>
      <c r="I21" s="682" t="s">
        <v>386</v>
      </c>
      <c r="J21" s="682" t="s">
        <v>386</v>
      </c>
      <c r="K21" s="683">
        <v>43151.3</v>
      </c>
      <c r="L21" s="684">
        <v>46777.4</v>
      </c>
      <c r="M21" s="684"/>
      <c r="N21" s="684">
        <v>39758.4</v>
      </c>
      <c r="O21" s="684"/>
      <c r="P21" s="684"/>
      <c r="Q21" s="684"/>
      <c r="R21" s="685"/>
      <c r="S21" s="684">
        <v>37397.3</v>
      </c>
      <c r="T21" s="684" t="e">
        <v>#REF!</v>
      </c>
      <c r="U21" s="707" t="s">
        <v>714</v>
      </c>
      <c r="V21" s="708">
        <v>-5.938619260332402</v>
      </c>
    </row>
    <row r="22" spans="1:22" s="25" customFormat="1" ht="12.75">
      <c r="A22" s="252" t="s">
        <v>486</v>
      </c>
      <c r="B22" s="681"/>
      <c r="C22" s="681"/>
      <c r="D22" s="681"/>
      <c r="E22" s="681"/>
      <c r="F22" s="681"/>
      <c r="G22" s="681"/>
      <c r="H22" s="681"/>
      <c r="I22" s="682" t="s">
        <v>386</v>
      </c>
      <c r="J22" s="682" t="s">
        <v>386</v>
      </c>
      <c r="K22" s="683">
        <v>8198.4</v>
      </c>
      <c r="L22" s="684">
        <v>11122.5</v>
      </c>
      <c r="M22" s="684"/>
      <c r="N22" s="684">
        <v>1410.1</v>
      </c>
      <c r="O22" s="684"/>
      <c r="P22" s="684"/>
      <c r="Q22" s="684"/>
      <c r="R22" s="685"/>
      <c r="S22" s="684">
        <v>1515.7</v>
      </c>
      <c r="T22" s="684" t="e">
        <v>#REF!</v>
      </c>
      <c r="U22" s="707" t="s">
        <v>714</v>
      </c>
      <c r="V22" s="708">
        <v>7.488830579391546</v>
      </c>
    </row>
    <row r="23" spans="1:22" s="25" customFormat="1" ht="12.75">
      <c r="A23" s="253" t="s">
        <v>387</v>
      </c>
      <c r="B23" s="709"/>
      <c r="C23" s="709"/>
      <c r="D23" s="709"/>
      <c r="E23" s="709"/>
      <c r="F23" s="709"/>
      <c r="G23" s="709"/>
      <c r="H23" s="709"/>
      <c r="I23" s="694" t="s">
        <v>386</v>
      </c>
      <c r="J23" s="694" t="s">
        <v>386</v>
      </c>
      <c r="K23" s="710">
        <v>8279.7</v>
      </c>
      <c r="L23" s="697" t="e">
        <v>#REF!</v>
      </c>
      <c r="M23" s="697"/>
      <c r="N23" s="697">
        <v>2205.9</v>
      </c>
      <c r="O23" s="697"/>
      <c r="P23" s="697"/>
      <c r="Q23" s="697"/>
      <c r="R23" s="698"/>
      <c r="S23" s="697">
        <v>1988.9</v>
      </c>
      <c r="T23" s="697" t="e">
        <v>#REF!</v>
      </c>
      <c r="U23" s="711" t="s">
        <v>714</v>
      </c>
      <c r="V23" s="712">
        <v>-9.837254635296247</v>
      </c>
    </row>
    <row r="24" spans="1:22" s="25" customFormat="1" ht="12.75">
      <c r="A24" s="675" t="s">
        <v>388</v>
      </c>
      <c r="B24" s="713"/>
      <c r="C24" s="713"/>
      <c r="D24" s="713"/>
      <c r="E24" s="713"/>
      <c r="F24" s="713"/>
      <c r="G24" s="713"/>
      <c r="H24" s="713"/>
      <c r="I24" s="714"/>
      <c r="J24" s="714"/>
      <c r="K24" s="715"/>
      <c r="L24" s="716"/>
      <c r="M24" s="679">
        <v>7746.6</v>
      </c>
      <c r="N24" s="679">
        <v>3627.5</v>
      </c>
      <c r="O24" s="679"/>
      <c r="P24" s="679"/>
      <c r="Q24" s="679"/>
      <c r="R24" s="678"/>
      <c r="S24" s="679">
        <v>12389</v>
      </c>
      <c r="T24" s="716"/>
      <c r="U24" s="679">
        <v>-53.17300493119563</v>
      </c>
      <c r="V24" s="680">
        <v>241.52997932460374</v>
      </c>
    </row>
    <row r="25" spans="1:22" s="25" customFormat="1" ht="12.75">
      <c r="A25" s="252" t="s">
        <v>389</v>
      </c>
      <c r="B25" s="681"/>
      <c r="C25" s="681"/>
      <c r="D25" s="681"/>
      <c r="E25" s="681"/>
      <c r="F25" s="681"/>
      <c r="G25" s="681"/>
      <c r="H25" s="681"/>
      <c r="I25" s="682"/>
      <c r="J25" s="682"/>
      <c r="K25" s="683"/>
      <c r="L25" s="684"/>
      <c r="M25" s="684"/>
      <c r="N25" s="684">
        <v>1100.2</v>
      </c>
      <c r="O25" s="684"/>
      <c r="P25" s="684"/>
      <c r="Q25" s="684"/>
      <c r="R25" s="685"/>
      <c r="S25" s="684">
        <v>3706.1</v>
      </c>
      <c r="T25" s="684"/>
      <c r="U25" s="707" t="s">
        <v>714</v>
      </c>
      <c r="V25" s="708">
        <v>236.85693510270858</v>
      </c>
    </row>
    <row r="26" spans="1:22" s="25" customFormat="1" ht="12.75">
      <c r="A26" s="252" t="s">
        <v>390</v>
      </c>
      <c r="B26" s="681"/>
      <c r="C26" s="681"/>
      <c r="D26" s="681"/>
      <c r="E26" s="681"/>
      <c r="F26" s="681"/>
      <c r="G26" s="681"/>
      <c r="H26" s="681"/>
      <c r="I26" s="682"/>
      <c r="J26" s="682"/>
      <c r="K26" s="683"/>
      <c r="L26" s="684"/>
      <c r="M26" s="684"/>
      <c r="N26" s="684">
        <v>2527.3</v>
      </c>
      <c r="O26" s="684"/>
      <c r="P26" s="684"/>
      <c r="Q26" s="684"/>
      <c r="R26" s="685"/>
      <c r="S26" s="684">
        <v>2965.1</v>
      </c>
      <c r="T26" s="684"/>
      <c r="U26" s="707" t="s">
        <v>714</v>
      </c>
      <c r="V26" s="708">
        <v>17.322834645669275</v>
      </c>
    </row>
    <row r="27" spans="1:22" s="47" customFormat="1" ht="12.75">
      <c r="A27" s="253" t="s">
        <v>391</v>
      </c>
      <c r="B27" s="717"/>
      <c r="C27" s="717"/>
      <c r="D27" s="717"/>
      <c r="E27" s="717"/>
      <c r="F27" s="717"/>
      <c r="G27" s="717"/>
      <c r="H27" s="717"/>
      <c r="I27" s="718">
        <v>45553.3</v>
      </c>
      <c r="J27" s="718">
        <v>51513.4</v>
      </c>
      <c r="K27" s="718">
        <v>57918</v>
      </c>
      <c r="L27" s="719">
        <v>65414.9</v>
      </c>
      <c r="M27" s="720"/>
      <c r="N27" s="720">
        <v>0</v>
      </c>
      <c r="O27" s="720">
        <v>0</v>
      </c>
      <c r="P27" s="720">
        <v>0</v>
      </c>
      <c r="Q27" s="720">
        <v>0</v>
      </c>
      <c r="R27" s="720">
        <v>0</v>
      </c>
      <c r="S27" s="698">
        <v>5717.8</v>
      </c>
      <c r="T27" s="721" t="e">
        <v>#REF!</v>
      </c>
      <c r="U27" s="699" t="s">
        <v>714</v>
      </c>
      <c r="V27" s="700" t="s">
        <v>714</v>
      </c>
    </row>
    <row r="28" spans="1:22" s="47" customFormat="1" ht="12.75">
      <c r="A28" s="722" t="s">
        <v>392</v>
      </c>
      <c r="B28" s="717"/>
      <c r="C28" s="717"/>
      <c r="D28" s="717"/>
      <c r="E28" s="717"/>
      <c r="F28" s="717"/>
      <c r="G28" s="717"/>
      <c r="H28" s="717"/>
      <c r="I28" s="718"/>
      <c r="J28" s="718"/>
      <c r="K28" s="718"/>
      <c r="L28" s="719"/>
      <c r="M28" s="719">
        <v>44682.5</v>
      </c>
      <c r="N28" s="719">
        <v>47001.9</v>
      </c>
      <c r="O28" s="719">
        <v>0</v>
      </c>
      <c r="P28" s="719">
        <v>0</v>
      </c>
      <c r="Q28" s="719">
        <v>0</v>
      </c>
      <c r="R28" s="719">
        <v>0</v>
      </c>
      <c r="S28" s="719">
        <v>53290.9</v>
      </c>
      <c r="T28" s="723"/>
      <c r="U28" s="723">
        <v>5.19084652828289</v>
      </c>
      <c r="V28" s="724">
        <v>13.380310157674472</v>
      </c>
    </row>
    <row r="29" spans="1:22" s="47" customFormat="1" ht="12.75">
      <c r="A29" s="675" t="s">
        <v>217</v>
      </c>
      <c r="B29" s="676"/>
      <c r="C29" s="676"/>
      <c r="D29" s="676"/>
      <c r="E29" s="676"/>
      <c r="F29" s="676"/>
      <c r="G29" s="676"/>
      <c r="H29" s="676"/>
      <c r="I29" s="677"/>
      <c r="J29" s="677"/>
      <c r="K29" s="677"/>
      <c r="L29" s="678"/>
      <c r="M29" s="678">
        <v>40732.200000000004</v>
      </c>
      <c r="N29" s="678">
        <v>49470.1</v>
      </c>
      <c r="O29" s="678"/>
      <c r="P29" s="678"/>
      <c r="Q29" s="678"/>
      <c r="R29" s="678"/>
      <c r="S29" s="678">
        <v>64230.69999999999</v>
      </c>
      <c r="T29" s="679"/>
      <c r="U29" s="679">
        <v>21.45206986119088</v>
      </c>
      <c r="V29" s="680">
        <v>29.837416944780784</v>
      </c>
    </row>
    <row r="30" spans="1:22" s="25" customFormat="1" ht="12.75">
      <c r="A30" s="252" t="s">
        <v>218</v>
      </c>
      <c r="B30" s="681"/>
      <c r="C30" s="681"/>
      <c r="D30" s="681"/>
      <c r="E30" s="681"/>
      <c r="F30" s="681"/>
      <c r="G30" s="681"/>
      <c r="H30" s="681"/>
      <c r="I30" s="683">
        <v>40947.8</v>
      </c>
      <c r="J30" s="683">
        <v>46439.6</v>
      </c>
      <c r="K30" s="683">
        <v>52144.4</v>
      </c>
      <c r="L30" s="684">
        <v>52023.8</v>
      </c>
      <c r="M30" s="684"/>
      <c r="N30" s="684">
        <v>49542</v>
      </c>
      <c r="O30" s="684"/>
      <c r="P30" s="684"/>
      <c r="Q30" s="684"/>
      <c r="R30" s="685"/>
      <c r="S30" s="684">
        <v>61112.6</v>
      </c>
      <c r="T30" s="684" t="e">
        <v>#REF!</v>
      </c>
      <c r="U30" s="707" t="s">
        <v>714</v>
      </c>
      <c r="V30" s="708">
        <v>23.35513301844898</v>
      </c>
    </row>
    <row r="31" spans="1:22" s="25" customFormat="1" ht="12.75">
      <c r="A31" s="252" t="s">
        <v>497</v>
      </c>
      <c r="B31" s="681"/>
      <c r="C31" s="681"/>
      <c r="D31" s="681"/>
      <c r="E31" s="681"/>
      <c r="F31" s="681"/>
      <c r="G31" s="681"/>
      <c r="H31" s="681"/>
      <c r="I31" s="683">
        <v>1508.4</v>
      </c>
      <c r="J31" s="683">
        <v>3451.5</v>
      </c>
      <c r="K31" s="683">
        <v>4287</v>
      </c>
      <c r="L31" s="684">
        <v>7771.1</v>
      </c>
      <c r="M31" s="684"/>
      <c r="N31" s="684">
        <v>43830.5</v>
      </c>
      <c r="O31" s="684"/>
      <c r="P31" s="684"/>
      <c r="Q31" s="684"/>
      <c r="R31" s="685"/>
      <c r="S31" s="684">
        <v>57453.299999999996</v>
      </c>
      <c r="T31" s="684" t="e">
        <v>#REF!</v>
      </c>
      <c r="U31" s="707" t="s">
        <v>714</v>
      </c>
      <c r="V31" s="708">
        <v>31.08064019347256</v>
      </c>
    </row>
    <row r="32" spans="1:22" s="25" customFormat="1" ht="12.75">
      <c r="A32" s="252" t="s">
        <v>302</v>
      </c>
      <c r="B32" s="681"/>
      <c r="C32" s="681"/>
      <c r="D32" s="681"/>
      <c r="E32" s="681"/>
      <c r="F32" s="681"/>
      <c r="G32" s="681"/>
      <c r="H32" s="681"/>
      <c r="I32" s="683">
        <v>2511.6</v>
      </c>
      <c r="J32" s="683">
        <v>1240.1</v>
      </c>
      <c r="K32" s="683">
        <v>1486.6</v>
      </c>
      <c r="L32" s="684">
        <v>2030.8</v>
      </c>
      <c r="M32" s="684"/>
      <c r="N32" s="684">
        <v>5711.5</v>
      </c>
      <c r="O32" s="684"/>
      <c r="P32" s="684"/>
      <c r="Q32" s="684"/>
      <c r="R32" s="685"/>
      <c r="S32" s="684">
        <v>3659.3</v>
      </c>
      <c r="T32" s="684" t="e">
        <v>#REF!</v>
      </c>
      <c r="U32" s="707" t="s">
        <v>714</v>
      </c>
      <c r="V32" s="708">
        <v>-35.931016370480606</v>
      </c>
    </row>
    <row r="33" spans="1:22" s="25" customFormat="1" ht="12.75">
      <c r="A33" s="127" t="s">
        <v>219</v>
      </c>
      <c r="B33" s="681"/>
      <c r="C33" s="681"/>
      <c r="D33" s="681"/>
      <c r="E33" s="681"/>
      <c r="F33" s="681"/>
      <c r="G33" s="681"/>
      <c r="H33" s="681"/>
      <c r="I33" s="683"/>
      <c r="J33" s="683"/>
      <c r="K33" s="683"/>
      <c r="L33" s="684"/>
      <c r="M33" s="684"/>
      <c r="N33" s="684">
        <v>53.50000000000006</v>
      </c>
      <c r="O33" s="684"/>
      <c r="P33" s="684"/>
      <c r="Q33" s="684"/>
      <c r="R33" s="685"/>
      <c r="S33" s="684">
        <v>1409.7</v>
      </c>
      <c r="T33" s="684"/>
      <c r="U33" s="707" t="s">
        <v>714</v>
      </c>
      <c r="V33" s="708">
        <v>2534.9532710280346</v>
      </c>
    </row>
    <row r="34" spans="1:22" s="25" customFormat="1" ht="12.75">
      <c r="A34" s="127" t="s">
        <v>393</v>
      </c>
      <c r="B34" s="681"/>
      <c r="C34" s="681"/>
      <c r="D34" s="681"/>
      <c r="E34" s="681"/>
      <c r="F34" s="681"/>
      <c r="G34" s="681"/>
      <c r="H34" s="681"/>
      <c r="I34" s="683"/>
      <c r="J34" s="683"/>
      <c r="K34" s="683"/>
      <c r="L34" s="684"/>
      <c r="M34" s="684"/>
      <c r="N34" s="684">
        <v>64.4</v>
      </c>
      <c r="O34" s="684"/>
      <c r="P34" s="684"/>
      <c r="Q34" s="684"/>
      <c r="R34" s="685"/>
      <c r="S34" s="684">
        <v>53.9</v>
      </c>
      <c r="T34" s="684"/>
      <c r="U34" s="707" t="s">
        <v>714</v>
      </c>
      <c r="V34" s="708">
        <v>-16.304347826086968</v>
      </c>
    </row>
    <row r="35" spans="1:22" s="25" customFormat="1" ht="12.75">
      <c r="A35" s="127" t="s">
        <v>220</v>
      </c>
      <c r="B35" s="681"/>
      <c r="C35" s="681"/>
      <c r="D35" s="681"/>
      <c r="E35" s="681"/>
      <c r="F35" s="681"/>
      <c r="G35" s="681"/>
      <c r="H35" s="681"/>
      <c r="I35" s="683"/>
      <c r="J35" s="683"/>
      <c r="K35" s="683"/>
      <c r="L35" s="684"/>
      <c r="M35" s="684"/>
      <c r="N35" s="684">
        <v>358.6</v>
      </c>
      <c r="O35" s="684"/>
      <c r="P35" s="684"/>
      <c r="Q35" s="684"/>
      <c r="R35" s="685"/>
      <c r="S35" s="684">
        <v>1369.2</v>
      </c>
      <c r="T35" s="684"/>
      <c r="U35" s="707" t="s">
        <v>714</v>
      </c>
      <c r="V35" s="708">
        <v>281.8181818181818</v>
      </c>
    </row>
    <row r="36" spans="1:22" s="25" customFormat="1" ht="12.75">
      <c r="A36" s="127" t="s">
        <v>221</v>
      </c>
      <c r="B36" s="681"/>
      <c r="C36" s="681"/>
      <c r="D36" s="681"/>
      <c r="E36" s="681"/>
      <c r="F36" s="681"/>
      <c r="G36" s="681"/>
      <c r="H36" s="681"/>
      <c r="I36" s="683"/>
      <c r="J36" s="683"/>
      <c r="K36" s="683"/>
      <c r="L36" s="684"/>
      <c r="M36" s="684"/>
      <c r="N36" s="684">
        <v>5.5</v>
      </c>
      <c r="O36" s="684"/>
      <c r="P36" s="684"/>
      <c r="Q36" s="684"/>
      <c r="R36" s="685"/>
      <c r="S36" s="684">
        <v>-5.4</v>
      </c>
      <c r="T36" s="684"/>
      <c r="U36" s="707"/>
      <c r="V36" s="708">
        <v>-198.1818181818182</v>
      </c>
    </row>
    <row r="37" spans="1:22" s="25" customFormat="1" ht="12.75">
      <c r="A37" s="1379" t="s">
        <v>222</v>
      </c>
      <c r="B37" s="709"/>
      <c r="C37" s="709"/>
      <c r="D37" s="709"/>
      <c r="E37" s="709"/>
      <c r="F37" s="709"/>
      <c r="G37" s="709"/>
      <c r="H37" s="709"/>
      <c r="I37" s="710"/>
      <c r="J37" s="725" t="s">
        <v>714</v>
      </c>
      <c r="K37" s="725" t="s">
        <v>714</v>
      </c>
      <c r="L37" s="697">
        <v>3589.2</v>
      </c>
      <c r="M37" s="697"/>
      <c r="N37" s="697">
        <v>-553.9</v>
      </c>
      <c r="O37" s="697"/>
      <c r="P37" s="697"/>
      <c r="Q37" s="697"/>
      <c r="R37" s="726"/>
      <c r="S37" s="697">
        <v>290.7</v>
      </c>
      <c r="T37" s="697" t="e">
        <v>#REF!</v>
      </c>
      <c r="U37" s="711" t="s">
        <v>714</v>
      </c>
      <c r="V37" s="712">
        <v>-152.48239754468315</v>
      </c>
    </row>
    <row r="38" spans="1:22" s="47" customFormat="1" ht="12.75">
      <c r="A38" s="727" t="s">
        <v>394</v>
      </c>
      <c r="B38" s="728"/>
      <c r="C38" s="728"/>
      <c r="D38" s="728"/>
      <c r="E38" s="728"/>
      <c r="F38" s="728"/>
      <c r="G38" s="728"/>
      <c r="H38" s="728"/>
      <c r="I38" s="728">
        <v>-5163.7</v>
      </c>
      <c r="J38" s="728">
        <v>-3415.9000000000087</v>
      </c>
      <c r="K38" s="728" t="e">
        <v>#REF!</v>
      </c>
      <c r="L38" s="729" t="e">
        <v>#REF!</v>
      </c>
      <c r="M38" s="719">
        <v>-3950.2999999999956</v>
      </c>
      <c r="N38" s="719">
        <v>2468.199999999997</v>
      </c>
      <c r="O38" s="719">
        <v>0</v>
      </c>
      <c r="P38" s="719">
        <v>0</v>
      </c>
      <c r="Q38" s="719">
        <v>0</v>
      </c>
      <c r="R38" s="719">
        <v>0</v>
      </c>
      <c r="S38" s="719">
        <v>10939.799999999988</v>
      </c>
      <c r="T38" s="705"/>
      <c r="U38" s="679">
        <v>-162.48133053185833</v>
      </c>
      <c r="V38" s="680">
        <v>343.22988412608385</v>
      </c>
    </row>
    <row r="39" spans="1:22" s="47" customFormat="1" ht="12.75">
      <c r="A39" s="701" t="s">
        <v>498</v>
      </c>
      <c r="B39" s="702"/>
      <c r="C39" s="702"/>
      <c r="D39" s="702"/>
      <c r="E39" s="702"/>
      <c r="F39" s="702"/>
      <c r="G39" s="702"/>
      <c r="H39" s="702"/>
      <c r="I39" s="730">
        <v>5163.7</v>
      </c>
      <c r="J39" s="730">
        <v>3415.9</v>
      </c>
      <c r="K39" s="730">
        <v>2669.1</v>
      </c>
      <c r="L39" s="705">
        <v>5079</v>
      </c>
      <c r="M39" s="705">
        <v>3950.2999999999997</v>
      </c>
      <c r="N39" s="705">
        <v>-2468.2</v>
      </c>
      <c r="O39" s="705">
        <v>0</v>
      </c>
      <c r="P39" s="705">
        <v>0</v>
      </c>
      <c r="Q39" s="705">
        <v>0</v>
      </c>
      <c r="R39" s="705">
        <v>0</v>
      </c>
      <c r="S39" s="705">
        <v>-10939.799999999997</v>
      </c>
      <c r="T39" s="679" t="e">
        <v>#REF!</v>
      </c>
      <c r="U39" s="679">
        <v>-162.48133053185833</v>
      </c>
      <c r="V39" s="680">
        <v>343.22988412608373</v>
      </c>
    </row>
    <row r="40" spans="1:22" s="25" customFormat="1" ht="12.75">
      <c r="A40" s="252" t="s">
        <v>499</v>
      </c>
      <c r="B40" s="681"/>
      <c r="C40" s="681"/>
      <c r="D40" s="681"/>
      <c r="E40" s="681"/>
      <c r="F40" s="681"/>
      <c r="G40" s="681"/>
      <c r="H40" s="681"/>
      <c r="I40" s="731">
        <v>2788.8</v>
      </c>
      <c r="J40" s="731">
        <v>-3808.5</v>
      </c>
      <c r="K40" s="731">
        <v>876.9</v>
      </c>
      <c r="L40" s="685">
        <v>2051.3</v>
      </c>
      <c r="M40" s="685">
        <v>3041.3999999999996</v>
      </c>
      <c r="N40" s="685">
        <v>-3015.2999999999997</v>
      </c>
      <c r="O40" s="685">
        <v>0</v>
      </c>
      <c r="P40" s="685">
        <v>0</v>
      </c>
      <c r="Q40" s="685">
        <v>0</v>
      </c>
      <c r="R40" s="685">
        <v>0</v>
      </c>
      <c r="S40" s="685">
        <v>-11464.699999999999</v>
      </c>
      <c r="T40" s="684" t="e">
        <v>#REF!</v>
      </c>
      <c r="U40" s="684">
        <v>-199.1418425724995</v>
      </c>
      <c r="V40" s="732">
        <v>280.21755712532746</v>
      </c>
    </row>
    <row r="41" spans="1:22" s="13" customFormat="1" ht="12.75">
      <c r="A41" s="127" t="s">
        <v>223</v>
      </c>
      <c r="B41" s="733">
        <v>0</v>
      </c>
      <c r="C41" s="733">
        <v>0</v>
      </c>
      <c r="D41" s="733">
        <v>0</v>
      </c>
      <c r="E41" s="734">
        <v>0</v>
      </c>
      <c r="F41" s="734">
        <v>0</v>
      </c>
      <c r="G41" s="734">
        <v>0</v>
      </c>
      <c r="H41" s="733">
        <v>0</v>
      </c>
      <c r="I41" s="733">
        <v>2303</v>
      </c>
      <c r="J41" s="735">
        <v>3347.8</v>
      </c>
      <c r="K41" s="736">
        <v>4358.1</v>
      </c>
      <c r="L41" s="736">
        <v>7097.5</v>
      </c>
      <c r="M41" s="684">
        <v>0</v>
      </c>
      <c r="N41" s="684">
        <v>0</v>
      </c>
      <c r="O41" s="684">
        <v>0</v>
      </c>
      <c r="P41" s="684">
        <v>0</v>
      </c>
      <c r="Q41" s="684">
        <v>0</v>
      </c>
      <c r="R41" s="684">
        <v>0</v>
      </c>
      <c r="S41" s="684">
        <v>0</v>
      </c>
      <c r="T41" s="685" t="e">
        <v>#REF!</v>
      </c>
      <c r="U41" s="707" t="s">
        <v>714</v>
      </c>
      <c r="V41" s="708" t="s">
        <v>714</v>
      </c>
    </row>
    <row r="42" spans="1:22" s="691" customFormat="1" ht="12.75">
      <c r="A42" s="687" t="s">
        <v>224</v>
      </c>
      <c r="B42" s="688"/>
      <c r="C42" s="688"/>
      <c r="D42" s="688"/>
      <c r="E42" s="688"/>
      <c r="F42" s="688"/>
      <c r="G42" s="688"/>
      <c r="H42" s="688"/>
      <c r="I42" s="689">
        <v>0</v>
      </c>
      <c r="J42" s="737">
        <v>2700</v>
      </c>
      <c r="K42" s="737">
        <v>4141.2</v>
      </c>
      <c r="L42" s="738">
        <v>6097.5</v>
      </c>
      <c r="M42" s="738">
        <v>0</v>
      </c>
      <c r="N42" s="738">
        <v>0</v>
      </c>
      <c r="O42" s="738"/>
      <c r="P42" s="738"/>
      <c r="Q42" s="685"/>
      <c r="R42" s="685"/>
      <c r="S42" s="738">
        <v>0</v>
      </c>
      <c r="T42" s="690" t="e">
        <v>#REF!</v>
      </c>
      <c r="U42" s="707" t="s">
        <v>714</v>
      </c>
      <c r="V42" s="708" t="s">
        <v>714</v>
      </c>
    </row>
    <row r="43" spans="1:22" s="691" customFormat="1" ht="12.75">
      <c r="A43" s="687" t="s">
        <v>225</v>
      </c>
      <c r="B43" s="688"/>
      <c r="C43" s="688"/>
      <c r="D43" s="688"/>
      <c r="E43" s="688"/>
      <c r="F43" s="688"/>
      <c r="G43" s="688"/>
      <c r="H43" s="688"/>
      <c r="I43" s="689">
        <v>2000</v>
      </c>
      <c r="J43" s="737">
        <v>0</v>
      </c>
      <c r="K43" s="737">
        <v>0</v>
      </c>
      <c r="L43" s="738">
        <v>750</v>
      </c>
      <c r="M43" s="738">
        <v>0</v>
      </c>
      <c r="N43" s="738">
        <v>0</v>
      </c>
      <c r="O43" s="738"/>
      <c r="P43" s="738"/>
      <c r="Q43" s="738"/>
      <c r="R43" s="739"/>
      <c r="S43" s="738">
        <v>0</v>
      </c>
      <c r="T43" s="690" t="s">
        <v>714</v>
      </c>
      <c r="U43" s="707" t="s">
        <v>714</v>
      </c>
      <c r="V43" s="708" t="s">
        <v>714</v>
      </c>
    </row>
    <row r="44" spans="1:22" s="691" customFormat="1" ht="12.75">
      <c r="A44" s="687" t="s">
        <v>226</v>
      </c>
      <c r="B44" s="688"/>
      <c r="C44" s="688"/>
      <c r="D44" s="688"/>
      <c r="E44" s="688"/>
      <c r="F44" s="688"/>
      <c r="G44" s="688"/>
      <c r="H44" s="688"/>
      <c r="I44" s="689">
        <v>0</v>
      </c>
      <c r="J44" s="737">
        <v>400</v>
      </c>
      <c r="K44" s="737">
        <v>216.9</v>
      </c>
      <c r="L44" s="738">
        <v>250</v>
      </c>
      <c r="M44" s="738">
        <v>0</v>
      </c>
      <c r="N44" s="738">
        <v>0</v>
      </c>
      <c r="O44" s="738"/>
      <c r="P44" s="738"/>
      <c r="Q44" s="685"/>
      <c r="R44" s="685"/>
      <c r="S44" s="738">
        <v>0</v>
      </c>
      <c r="T44" s="690" t="e">
        <v>#REF!</v>
      </c>
      <c r="U44" s="707" t="s">
        <v>714</v>
      </c>
      <c r="V44" s="708" t="s">
        <v>714</v>
      </c>
    </row>
    <row r="45" spans="1:22" s="691" customFormat="1" ht="12.75">
      <c r="A45" s="687" t="s">
        <v>227</v>
      </c>
      <c r="B45" s="688"/>
      <c r="C45" s="688"/>
      <c r="D45" s="688"/>
      <c r="E45" s="688"/>
      <c r="F45" s="688"/>
      <c r="G45" s="688"/>
      <c r="H45" s="688"/>
      <c r="I45" s="689">
        <v>303</v>
      </c>
      <c r="J45" s="737">
        <v>247.8</v>
      </c>
      <c r="K45" s="737">
        <v>0</v>
      </c>
      <c r="L45" s="738">
        <v>0</v>
      </c>
      <c r="M45" s="738">
        <v>0</v>
      </c>
      <c r="N45" s="738">
        <v>0</v>
      </c>
      <c r="O45" s="738"/>
      <c r="P45" s="738"/>
      <c r="Q45" s="738"/>
      <c r="R45" s="739"/>
      <c r="S45" s="738">
        <v>0</v>
      </c>
      <c r="T45" s="690" t="s">
        <v>714</v>
      </c>
      <c r="U45" s="707" t="s">
        <v>714</v>
      </c>
      <c r="V45" s="708" t="s">
        <v>714</v>
      </c>
    </row>
    <row r="46" spans="1:23" s="691" customFormat="1" ht="12.75">
      <c r="A46" s="687" t="s">
        <v>228</v>
      </c>
      <c r="B46" s="688"/>
      <c r="C46" s="688"/>
      <c r="D46" s="688"/>
      <c r="E46" s="688"/>
      <c r="F46" s="688"/>
      <c r="G46" s="688"/>
      <c r="H46" s="688"/>
      <c r="I46" s="689">
        <v>583.5</v>
      </c>
      <c r="J46" s="689">
        <v>-6017.1</v>
      </c>
      <c r="K46" s="689">
        <v>-3369.1</v>
      </c>
      <c r="L46" s="690">
        <v>-4802.8</v>
      </c>
      <c r="M46" s="685">
        <v>2943.7</v>
      </c>
      <c r="N46" s="685">
        <v>-3911.7</v>
      </c>
      <c r="O46" s="690"/>
      <c r="P46" s="685"/>
      <c r="Q46" s="685"/>
      <c r="R46" s="685"/>
      <c r="S46" s="685">
        <v>-11681.8</v>
      </c>
      <c r="T46" s="690" t="e">
        <v>#REF!</v>
      </c>
      <c r="U46" s="684">
        <v>-232.88378571185922</v>
      </c>
      <c r="V46" s="732">
        <v>198.63742107012297</v>
      </c>
      <c r="W46" s="740"/>
    </row>
    <row r="47" spans="1:22" s="691" customFormat="1" ht="12.75">
      <c r="A47" s="687" t="s">
        <v>229</v>
      </c>
      <c r="B47" s="688"/>
      <c r="C47" s="688"/>
      <c r="D47" s="688"/>
      <c r="E47" s="688"/>
      <c r="F47" s="688"/>
      <c r="G47" s="688"/>
      <c r="H47" s="688"/>
      <c r="I47" s="689">
        <v>-97.7</v>
      </c>
      <c r="J47" s="689">
        <v>-1139.2</v>
      </c>
      <c r="K47" s="689">
        <v>-112.1</v>
      </c>
      <c r="L47" s="690">
        <v>-243.4</v>
      </c>
      <c r="M47" s="685">
        <v>97.7</v>
      </c>
      <c r="N47" s="685">
        <v>534.8</v>
      </c>
      <c r="O47" s="690"/>
      <c r="P47" s="685"/>
      <c r="Q47" s="685"/>
      <c r="R47" s="685"/>
      <c r="S47" s="685">
        <v>217.1</v>
      </c>
      <c r="T47" s="690" t="e">
        <v>#REF!</v>
      </c>
      <c r="U47" s="684">
        <v>817.5025588536336</v>
      </c>
      <c r="V47" s="732">
        <v>-75.78090138331102</v>
      </c>
    </row>
    <row r="48" spans="1:22" s="25" customFormat="1" ht="12.75">
      <c r="A48" s="252" t="s">
        <v>230</v>
      </c>
      <c r="B48" s="681"/>
      <c r="C48" s="681"/>
      <c r="D48" s="681"/>
      <c r="E48" s="681"/>
      <c r="F48" s="681"/>
      <c r="G48" s="681"/>
      <c r="H48" s="681"/>
      <c r="I48" s="683">
        <v>2374.9</v>
      </c>
      <c r="J48" s="683">
        <v>7224.4</v>
      </c>
      <c r="K48" s="683">
        <v>1792.2</v>
      </c>
      <c r="L48" s="684">
        <v>3027.7</v>
      </c>
      <c r="M48" s="685">
        <v>0</v>
      </c>
      <c r="N48" s="685">
        <v>12.3</v>
      </c>
      <c r="O48" s="684"/>
      <c r="P48" s="685"/>
      <c r="Q48" s="685"/>
      <c r="R48" s="685"/>
      <c r="S48" s="685">
        <v>75.7</v>
      </c>
      <c r="T48" s="684" t="e">
        <v>#REF!</v>
      </c>
      <c r="U48" s="684"/>
      <c r="V48" s="732">
        <v>515.4471544715446</v>
      </c>
    </row>
    <row r="49" spans="1:22" s="25" customFormat="1" ht="13.5" thickBot="1">
      <c r="A49" s="741" t="s">
        <v>231</v>
      </c>
      <c r="B49" s="742"/>
      <c r="C49" s="742"/>
      <c r="D49" s="742"/>
      <c r="E49" s="742"/>
      <c r="F49" s="742"/>
      <c r="G49" s="742"/>
      <c r="H49" s="742"/>
      <c r="I49" s="743"/>
      <c r="J49" s="743"/>
      <c r="K49" s="743"/>
      <c r="L49" s="744"/>
      <c r="M49" s="745">
        <v>908.9</v>
      </c>
      <c r="N49" s="1380">
        <v>896.4</v>
      </c>
      <c r="O49" s="744"/>
      <c r="P49" s="745"/>
      <c r="Q49" s="745"/>
      <c r="R49" s="745"/>
      <c r="S49" s="745">
        <v>449.2</v>
      </c>
      <c r="T49" s="744"/>
      <c r="U49" s="745">
        <v>-41.15964352514029</v>
      </c>
      <c r="V49" s="795">
        <v>-16.005983545250558</v>
      </c>
    </row>
    <row r="50" spans="1:22" ht="13.5" thickTop="1">
      <c r="A50" s="1680" t="s">
        <v>1487</v>
      </c>
      <c r="B50" s="1680"/>
      <c r="C50" s="1680"/>
      <c r="D50" s="1680"/>
      <c r="E50" s="1680"/>
      <c r="F50" s="1680"/>
      <c r="G50" s="1680"/>
      <c r="H50" s="1680"/>
      <c r="I50" s="1680"/>
      <c r="J50" s="1680"/>
      <c r="K50" s="1680"/>
      <c r="L50" s="1680"/>
      <c r="M50" s="1680"/>
      <c r="N50" s="1680"/>
      <c r="O50" s="1680"/>
      <c r="P50" s="1680"/>
      <c r="Q50" s="1680"/>
      <c r="R50" s="1680"/>
      <c r="S50" s="1680"/>
      <c r="T50" s="1680"/>
      <c r="U50" s="1680"/>
      <c r="V50" s="1680"/>
    </row>
    <row r="51" spans="1:22" ht="12.75">
      <c r="A51" s="1680"/>
      <c r="B51" s="1680"/>
      <c r="C51" s="1680"/>
      <c r="D51" s="1680"/>
      <c r="E51" s="1680"/>
      <c r="F51" s="1680"/>
      <c r="G51" s="1680"/>
      <c r="H51" s="1680"/>
      <c r="I51" s="1680"/>
      <c r="J51" s="1680"/>
      <c r="K51" s="1680"/>
      <c r="L51" s="1680"/>
      <c r="M51" s="1680"/>
      <c r="N51" s="1680"/>
      <c r="O51" s="1680"/>
      <c r="P51" s="1680"/>
      <c r="Q51" s="1680"/>
      <c r="R51" s="1680"/>
      <c r="S51" s="1680"/>
      <c r="T51" s="1680"/>
      <c r="U51" s="1680"/>
      <c r="V51" s="1680"/>
    </row>
    <row r="52" spans="1:22" ht="12.75">
      <c r="A52" s="1680"/>
      <c r="B52" s="1680"/>
      <c r="C52" s="1680"/>
      <c r="D52" s="1680"/>
      <c r="E52" s="1680"/>
      <c r="F52" s="1680"/>
      <c r="G52" s="1680"/>
      <c r="H52" s="1680"/>
      <c r="I52" s="1680"/>
      <c r="J52" s="1680"/>
      <c r="K52" s="1680"/>
      <c r="L52" s="1680"/>
      <c r="M52" s="1680"/>
      <c r="N52" s="1680"/>
      <c r="O52" s="1680"/>
      <c r="P52" s="1680"/>
      <c r="Q52" s="1680"/>
      <c r="R52" s="1680"/>
      <c r="S52" s="1680"/>
      <c r="T52" s="1680"/>
      <c r="U52" s="1680"/>
      <c r="V52" s="1680"/>
    </row>
    <row r="53" spans="1:22" ht="12.75">
      <c r="A53" s="1679" t="s">
        <v>395</v>
      </c>
      <c r="B53" s="1679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</row>
    <row r="54" spans="1:22" ht="12.75">
      <c r="A54" s="746" t="s">
        <v>406</v>
      </c>
      <c r="B54" s="746"/>
      <c r="C54" s="746"/>
      <c r="D54" s="746"/>
      <c r="E54" s="746"/>
      <c r="F54" s="746"/>
      <c r="G54" s="746"/>
      <c r="H54" s="746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747"/>
      <c r="T54" s="543"/>
      <c r="U54" s="543"/>
      <c r="V54" s="543"/>
    </row>
    <row r="55" spans="1:22" ht="12.75">
      <c r="A55" s="747" t="s">
        <v>500</v>
      </c>
      <c r="B55" s="747"/>
      <c r="C55" s="747"/>
      <c r="D55" s="747"/>
      <c r="E55" s="747"/>
      <c r="F55" s="747"/>
      <c r="G55" s="747"/>
      <c r="H55" s="747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747"/>
      <c r="T55" s="543"/>
      <c r="U55" s="543"/>
      <c r="V55" s="543"/>
    </row>
    <row r="56" spans="1:22" ht="12.75">
      <c r="A56" s="748" t="s">
        <v>10</v>
      </c>
      <c r="B56" s="748"/>
      <c r="C56" s="748"/>
      <c r="D56" s="748"/>
      <c r="E56" s="748"/>
      <c r="F56" s="748"/>
      <c r="G56" s="748"/>
      <c r="H56" s="748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747"/>
      <c r="T56" s="543"/>
      <c r="U56" s="543"/>
      <c r="V56" s="543"/>
    </row>
    <row r="57" spans="1:22" ht="12.75">
      <c r="A57" s="543" t="s">
        <v>751</v>
      </c>
      <c r="B57" s="543"/>
      <c r="C57" s="543"/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747"/>
      <c r="T57" s="543"/>
      <c r="U57" s="543"/>
      <c r="V57" s="543"/>
    </row>
    <row r="58" spans="1:22" ht="12.75">
      <c r="A58" s="796" t="s">
        <v>620</v>
      </c>
      <c r="B58" s="543"/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747"/>
      <c r="T58" s="543"/>
      <c r="U58" s="543"/>
      <c r="V58" s="543"/>
    </row>
    <row r="59" ht="12.75">
      <c r="A59" s="796" t="s">
        <v>621</v>
      </c>
    </row>
  </sheetData>
  <sheetProtection/>
  <mergeCells count="19">
    <mergeCell ref="O5:P5"/>
    <mergeCell ref="A1:V1"/>
    <mergeCell ref="A2:V2"/>
    <mergeCell ref="A3:V3"/>
    <mergeCell ref="A4:V4"/>
    <mergeCell ref="G5:H5"/>
    <mergeCell ref="I5:J5"/>
    <mergeCell ref="K5:L5"/>
    <mergeCell ref="M5:N5"/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5" width="9.57421875" style="9" bestFit="1" customWidth="1"/>
    <col min="6" max="6" width="7.421875" style="9" hidden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476" t="s">
        <v>893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41"/>
    </row>
    <row r="2" spans="1:12" ht="15.75">
      <c r="A2" s="1495" t="s">
        <v>850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41"/>
    </row>
    <row r="3" spans="1:11" ht="12.75">
      <c r="A3" s="1476" t="s">
        <v>1486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6"/>
    </row>
    <row r="4" spans="1:11" ht="16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111"/>
    </row>
    <row r="5" spans="1:11" ht="19.5" customHeight="1" thickTop="1">
      <c r="A5" s="159"/>
      <c r="B5" s="160"/>
      <c r="C5" s="1688" t="s">
        <v>880</v>
      </c>
      <c r="D5" s="1688"/>
      <c r="E5" s="1688"/>
      <c r="F5" s="1688" t="s">
        <v>717</v>
      </c>
      <c r="G5" s="1688"/>
      <c r="H5" s="1688"/>
      <c r="I5" s="1688" t="s">
        <v>704</v>
      </c>
      <c r="J5" s="1688"/>
      <c r="K5" s="1689"/>
    </row>
    <row r="6" spans="1:11" ht="19.5" customHeight="1">
      <c r="A6" s="161"/>
      <c r="B6" s="56" t="s">
        <v>335</v>
      </c>
      <c r="C6" s="162" t="s">
        <v>680</v>
      </c>
      <c r="D6" s="162" t="s">
        <v>374</v>
      </c>
      <c r="E6" s="162" t="s">
        <v>212</v>
      </c>
      <c r="F6" s="162" t="str">
        <f>C6</f>
        <v>2010/11</v>
      </c>
      <c r="G6" s="162" t="s">
        <v>374</v>
      </c>
      <c r="H6" s="162" t="s">
        <v>910</v>
      </c>
      <c r="I6" s="162" t="str">
        <f>C6</f>
        <v>2010/11</v>
      </c>
      <c r="J6" s="162" t="s">
        <v>374</v>
      </c>
      <c r="K6" s="163" t="s">
        <v>910</v>
      </c>
    </row>
    <row r="7" spans="1:11" ht="19.5" customHeight="1">
      <c r="A7" s="164" t="s">
        <v>705</v>
      </c>
      <c r="B7" s="128">
        <v>4640.034</v>
      </c>
      <c r="C7" s="128">
        <v>14570.122</v>
      </c>
      <c r="D7" s="87">
        <v>16730.176</v>
      </c>
      <c r="E7" s="87">
        <v>19590.441</v>
      </c>
      <c r="F7" s="165" t="e">
        <v>#REF!</v>
      </c>
      <c r="G7" s="165">
        <v>14.825229328896498</v>
      </c>
      <c r="H7" s="165">
        <v>17.096442978244824</v>
      </c>
      <c r="I7" s="165">
        <v>37.59611137396184</v>
      </c>
      <c r="J7" s="165">
        <v>38.170169174433326</v>
      </c>
      <c r="K7" s="166">
        <v>34.09921272451624</v>
      </c>
    </row>
    <row r="8" spans="1:11" ht="19.5" customHeight="1">
      <c r="A8" s="167" t="s">
        <v>706</v>
      </c>
      <c r="B8" s="129">
        <v>3447.944</v>
      </c>
      <c r="C8" s="129">
        <v>8307.947</v>
      </c>
      <c r="D8" s="88">
        <v>9536.312</v>
      </c>
      <c r="E8" s="88">
        <v>13792.758</v>
      </c>
      <c r="F8" s="121" t="e">
        <v>#REF!</v>
      </c>
      <c r="G8" s="121">
        <v>14.785421717302725</v>
      </c>
      <c r="H8" s="121">
        <v>44.63408915312334</v>
      </c>
      <c r="I8" s="121">
        <v>17.448207690761482</v>
      </c>
      <c r="J8" s="121">
        <v>21.757251229166904</v>
      </c>
      <c r="K8" s="168">
        <v>24.00773872827943</v>
      </c>
    </row>
    <row r="9" spans="1:11" ht="19.5" customHeight="1">
      <c r="A9" s="167" t="s">
        <v>707</v>
      </c>
      <c r="B9" s="129"/>
      <c r="C9" s="129">
        <v>4910.822</v>
      </c>
      <c r="D9" s="88">
        <v>5640.562</v>
      </c>
      <c r="E9" s="88">
        <v>7923.108</v>
      </c>
      <c r="F9" s="121" t="e">
        <v>#REF!</v>
      </c>
      <c r="G9" s="121">
        <v>14.859834056294432</v>
      </c>
      <c r="H9" s="121">
        <v>40.46664144459365</v>
      </c>
      <c r="I9" s="121">
        <v>8.498282882591473</v>
      </c>
      <c r="J9" s="121">
        <v>12.869034120076202</v>
      </c>
      <c r="K9" s="168">
        <v>13.79099863710656</v>
      </c>
    </row>
    <row r="10" spans="1:11" ht="19.5" customHeight="1">
      <c r="A10" s="167" t="s">
        <v>708</v>
      </c>
      <c r="B10" s="129">
        <v>1282.336</v>
      </c>
      <c r="C10" s="129">
        <v>6256.633</v>
      </c>
      <c r="D10" s="88">
        <v>6910.445</v>
      </c>
      <c r="E10" s="88">
        <v>8365.632</v>
      </c>
      <c r="F10" s="121" t="e">
        <v>#REF!</v>
      </c>
      <c r="G10" s="121">
        <v>10.449901728293781</v>
      </c>
      <c r="H10" s="121">
        <v>21.057790055488468</v>
      </c>
      <c r="I10" s="121">
        <v>13.198077344696713</v>
      </c>
      <c r="J10" s="121">
        <v>15.766292878246881</v>
      </c>
      <c r="K10" s="168">
        <v>14.561257969793548</v>
      </c>
    </row>
    <row r="11" spans="1:11" ht="19.5" customHeight="1">
      <c r="A11" s="167" t="s">
        <v>709</v>
      </c>
      <c r="B11" s="129">
        <v>538.45</v>
      </c>
      <c r="C11" s="129">
        <v>757.3</v>
      </c>
      <c r="D11" s="88">
        <v>771.366</v>
      </c>
      <c r="E11" s="88">
        <v>822.963</v>
      </c>
      <c r="F11" s="121" t="e">
        <v>#REF!</v>
      </c>
      <c r="G11" s="121">
        <v>1.8573880892645036</v>
      </c>
      <c r="H11" s="121">
        <v>6.68904255567395</v>
      </c>
      <c r="I11" s="121">
        <v>2.722139221239598</v>
      </c>
      <c r="J11" s="121">
        <v>1.759884098972177</v>
      </c>
      <c r="K11" s="168">
        <v>1.4324532256015097</v>
      </c>
    </row>
    <row r="12" spans="1:11" ht="19.5" customHeight="1">
      <c r="A12" s="167" t="s">
        <v>710</v>
      </c>
      <c r="B12" s="129">
        <v>319.423</v>
      </c>
      <c r="C12" s="129">
        <v>947.857</v>
      </c>
      <c r="D12" s="88">
        <v>1003.728</v>
      </c>
      <c r="E12" s="88">
        <v>1694.486</v>
      </c>
      <c r="F12" s="121" t="e">
        <v>#REF!</v>
      </c>
      <c r="G12" s="121">
        <v>5.894454543248614</v>
      </c>
      <c r="H12" s="121">
        <v>68.81924186632239</v>
      </c>
      <c r="I12" s="121">
        <v>2.1255280646263994</v>
      </c>
      <c r="J12" s="121">
        <v>2.290021788480624</v>
      </c>
      <c r="K12" s="168">
        <v>2.949430213067416</v>
      </c>
    </row>
    <row r="13" spans="1:11" ht="19.5" customHeight="1">
      <c r="A13" s="167" t="s">
        <v>505</v>
      </c>
      <c r="B13" s="129">
        <v>1301.542</v>
      </c>
      <c r="C13" s="72">
        <v>49.211</v>
      </c>
      <c r="D13" s="88">
        <v>35.443</v>
      </c>
      <c r="E13" s="88">
        <v>63.712</v>
      </c>
      <c r="F13" s="121" t="e">
        <v>#REF!</v>
      </c>
      <c r="G13" s="72">
        <v>-27.977484708703344</v>
      </c>
      <c r="H13" s="121">
        <v>79.75904974183902</v>
      </c>
      <c r="I13" s="121">
        <v>18.411653422122484</v>
      </c>
      <c r="J13" s="121">
        <v>0.08086378206956342</v>
      </c>
      <c r="K13" s="168">
        <v>0.11089740354004177</v>
      </c>
    </row>
    <row r="14" spans="1:12" ht="19.5" customHeight="1" thickBot="1">
      <c r="A14" s="167" t="s">
        <v>711</v>
      </c>
      <c r="B14" s="169">
        <v>11529.729</v>
      </c>
      <c r="C14" s="129">
        <v>1743.708</v>
      </c>
      <c r="D14" s="129">
        <v>3202.468</v>
      </c>
      <c r="E14" s="129">
        <v>5198.2</v>
      </c>
      <c r="F14" s="121" t="e">
        <v>#REF!</v>
      </c>
      <c r="G14" s="121">
        <v>83.65850245568637</v>
      </c>
      <c r="H14" s="121">
        <v>62.31856180920465</v>
      </c>
      <c r="I14" s="121">
        <v>100</v>
      </c>
      <c r="J14" s="121">
        <v>7.306482928554317</v>
      </c>
      <c r="K14" s="168">
        <v>9.048011098095257</v>
      </c>
      <c r="L14" s="1"/>
    </row>
    <row r="15" spans="1:11" ht="13.5" thickBot="1">
      <c r="A15" s="170" t="s">
        <v>712</v>
      </c>
      <c r="B15" s="147"/>
      <c r="C15" s="148">
        <v>37543.6</v>
      </c>
      <c r="D15" s="149">
        <v>43830.5</v>
      </c>
      <c r="E15" s="149">
        <v>57451.299999999996</v>
      </c>
      <c r="F15" s="149"/>
      <c r="G15" s="172">
        <v>16.745597119082873</v>
      </c>
      <c r="H15" s="172">
        <v>31.076077160881113</v>
      </c>
      <c r="I15" s="171"/>
      <c r="J15" s="172">
        <v>100</v>
      </c>
      <c r="K15" s="173">
        <v>100</v>
      </c>
    </row>
    <row r="16" spans="1:11" ht="13.5" thickTop="1">
      <c r="A16" s="9" t="s">
        <v>1238</v>
      </c>
      <c r="B16" s="107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1"/>
      <c r="Q17" s="11"/>
      <c r="R17" s="1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5"/>
      <c r="Q18" s="11"/>
      <c r="R18" s="1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5"/>
      <c r="M19" s="18"/>
      <c r="N19" s="150"/>
      <c r="O19" s="150"/>
      <c r="P19" s="35"/>
      <c r="Q19" s="150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1"/>
      <c r="M20" s="151"/>
      <c r="N20" s="152"/>
      <c r="O20" s="152"/>
      <c r="P20" s="35"/>
      <c r="Q20" s="152"/>
      <c r="R20" s="151"/>
      <c r="S20" s="151"/>
      <c r="T20" s="151"/>
      <c r="U20" s="151"/>
      <c r="V20" s="151"/>
      <c r="W20" s="151"/>
      <c r="X20" s="151"/>
      <c r="Y20" s="15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1"/>
      <c r="M21" s="151"/>
      <c r="N21" s="152"/>
      <c r="O21" s="152"/>
      <c r="P21" s="11"/>
      <c r="Q21" s="152"/>
      <c r="R21" s="151"/>
      <c r="S21" s="151"/>
      <c r="T21" s="151"/>
      <c r="U21" s="151"/>
      <c r="V21" s="151"/>
      <c r="W21" s="151"/>
      <c r="X21" s="151"/>
      <c r="Y21" s="15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1"/>
      <c r="M22" s="151"/>
      <c r="N22" s="152"/>
      <c r="O22" s="152"/>
      <c r="P22" s="11"/>
      <c r="Q22" s="152"/>
      <c r="R22" s="151"/>
      <c r="S22" s="151"/>
      <c r="T22" s="151"/>
      <c r="U22" s="151"/>
      <c r="V22" s="151"/>
      <c r="W22" s="151"/>
      <c r="X22" s="151"/>
      <c r="Y22" s="15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1"/>
      <c r="M23" s="152"/>
      <c r="N23" s="152"/>
      <c r="O23" s="152"/>
      <c r="P23" s="11"/>
      <c r="Q23" s="152"/>
      <c r="R23" s="152"/>
      <c r="S23" s="151"/>
      <c r="T23" s="151"/>
      <c r="U23" s="151"/>
      <c r="V23" s="151"/>
      <c r="W23" s="151"/>
      <c r="X23" s="151"/>
      <c r="Y23" s="15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1"/>
      <c r="M24" s="151"/>
      <c r="N24" s="152"/>
      <c r="O24" s="152"/>
      <c r="P24" s="11"/>
      <c r="Q24" s="152"/>
      <c r="R24" s="151"/>
      <c r="S24" s="151"/>
      <c r="T24" s="151"/>
      <c r="U24" s="151"/>
      <c r="V24" s="151"/>
      <c r="W24" s="151"/>
      <c r="X24" s="151"/>
      <c r="Y24" s="15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5"/>
      <c r="M25" s="18"/>
      <c r="N25" s="150"/>
      <c r="O25" s="150"/>
      <c r="P25" s="11"/>
      <c r="Q25" s="150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1"/>
      <c r="M26" s="151"/>
      <c r="N26" s="152"/>
      <c r="O26" s="152"/>
      <c r="P26" s="35"/>
      <c r="Q26" s="152"/>
      <c r="R26" s="151"/>
      <c r="S26" s="151"/>
      <c r="T26" s="151"/>
      <c r="U26" s="151"/>
      <c r="V26" s="151"/>
      <c r="W26" s="151"/>
      <c r="X26" s="151"/>
      <c r="Y26" s="151"/>
    </row>
    <row r="27" spans="12:25" ht="12.75">
      <c r="L27" s="11"/>
      <c r="M27" s="151"/>
      <c r="N27" s="152"/>
      <c r="O27" s="152"/>
      <c r="P27" s="11"/>
      <c r="Q27" s="152"/>
      <c r="R27" s="151"/>
      <c r="S27" s="151"/>
      <c r="T27" s="151"/>
      <c r="U27" s="151"/>
      <c r="V27" s="151"/>
      <c r="W27" s="151"/>
      <c r="X27" s="151"/>
      <c r="Y27" s="151"/>
    </row>
    <row r="28" spans="12:25" ht="12.75">
      <c r="L28" s="11"/>
      <c r="M28" s="151"/>
      <c r="N28" s="152"/>
      <c r="O28" s="152"/>
      <c r="P28" s="11"/>
      <c r="Q28" s="152"/>
      <c r="R28" s="151"/>
      <c r="S28" s="151"/>
      <c r="T28" s="151"/>
      <c r="U28" s="151"/>
      <c r="V28" s="151"/>
      <c r="W28" s="151"/>
      <c r="X28" s="151"/>
      <c r="Y28" s="151"/>
    </row>
    <row r="29" spans="12:25" ht="15.75">
      <c r="L29" s="11"/>
      <c r="M29" s="17"/>
      <c r="N29" s="153"/>
      <c r="O29" s="153"/>
      <c r="P29" s="11"/>
      <c r="Q29" s="150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5"/>
      <c r="M30" s="18"/>
      <c r="N30" s="152"/>
      <c r="O30" s="152"/>
      <c r="P30" s="11"/>
      <c r="Q30" s="152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1"/>
      <c r="M31" s="151"/>
      <c r="N31" s="152"/>
      <c r="O31" s="152"/>
      <c r="P31" s="35"/>
      <c r="Q31" s="152"/>
      <c r="R31" s="151"/>
      <c r="S31" s="151"/>
      <c r="T31" s="151"/>
      <c r="U31" s="151"/>
      <c r="V31" s="151"/>
      <c r="W31" s="151"/>
      <c r="X31" s="151"/>
      <c r="Y31" s="151"/>
    </row>
    <row r="32" spans="12:25" ht="12.75">
      <c r="L32" s="11"/>
      <c r="M32" s="151"/>
      <c r="N32" s="152"/>
      <c r="O32" s="152"/>
      <c r="P32" s="11"/>
      <c r="Q32" s="152"/>
      <c r="R32" s="151"/>
      <c r="S32" s="151"/>
      <c r="T32" s="151"/>
      <c r="U32" s="151"/>
      <c r="V32" s="151"/>
      <c r="W32" s="151"/>
      <c r="X32" s="151"/>
      <c r="Y32" s="151"/>
    </row>
    <row r="33" spans="12:25" ht="12.75">
      <c r="L33" s="11"/>
      <c r="M33" s="154"/>
      <c r="N33" s="150"/>
      <c r="O33" s="150"/>
      <c r="P33" s="11"/>
      <c r="Q33" s="150"/>
      <c r="R33" s="154"/>
      <c r="S33" s="154"/>
      <c r="T33" s="154"/>
      <c r="U33" s="154"/>
      <c r="V33" s="154"/>
      <c r="W33" s="154"/>
      <c r="X33" s="154"/>
      <c r="Y33" s="154"/>
    </row>
    <row r="34" spans="12:25" ht="12.75">
      <c r="L34" s="11"/>
      <c r="M34" s="154"/>
      <c r="N34" s="150"/>
      <c r="O34" s="150"/>
      <c r="P34" s="11"/>
      <c r="Q34" s="150"/>
      <c r="R34" s="154"/>
      <c r="S34" s="154"/>
      <c r="T34" s="154"/>
      <c r="U34" s="154"/>
      <c r="V34" s="154"/>
      <c r="W34" s="154"/>
      <c r="X34" s="154"/>
      <c r="Y34" s="154"/>
    </row>
    <row r="35" spans="12:25" ht="12.75">
      <c r="L35" s="11"/>
      <c r="M35" s="154"/>
      <c r="N35" s="150"/>
      <c r="O35" s="150"/>
      <c r="P35" s="11"/>
      <c r="Q35" s="150"/>
      <c r="R35" s="154"/>
      <c r="S35" s="154"/>
      <c r="T35" s="154"/>
      <c r="U35" s="154"/>
      <c r="V35" s="154"/>
      <c r="W35" s="154"/>
      <c r="X35" s="154"/>
      <c r="Y35" s="154"/>
    </row>
    <row r="36" spans="12:25" ht="12.75">
      <c r="L36" s="35"/>
      <c r="M36" s="18"/>
      <c r="N36" s="150"/>
      <c r="O36" s="150"/>
      <c r="P36" s="11"/>
      <c r="Q36" s="150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5"/>
      <c r="M37" s="155"/>
      <c r="N37" s="156"/>
      <c r="O37" s="156"/>
      <c r="P37" s="35"/>
      <c r="Q37" s="156"/>
      <c r="R37" s="155"/>
      <c r="S37" s="155"/>
      <c r="T37" s="155"/>
      <c r="U37" s="155"/>
      <c r="V37" s="18"/>
      <c r="W37" s="18"/>
      <c r="X37" s="18"/>
      <c r="Y37" s="18"/>
    </row>
    <row r="38" spans="12:25" ht="12.75">
      <c r="L38" s="11"/>
      <c r="M38" s="17"/>
      <c r="N38" s="150"/>
      <c r="O38" s="150"/>
      <c r="P38" s="35"/>
      <c r="Q38" s="150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1"/>
      <c r="M39" s="151"/>
      <c r="N39" s="152"/>
      <c r="O39" s="152"/>
      <c r="P39" s="11"/>
      <c r="Q39" s="152"/>
      <c r="R39" s="151"/>
      <c r="S39" s="151"/>
      <c r="T39" s="151"/>
      <c r="U39" s="152"/>
      <c r="V39" s="152"/>
      <c r="W39" s="152"/>
      <c r="X39" s="152"/>
      <c r="Y39" s="152"/>
    </row>
    <row r="40" spans="12:25" ht="12.75">
      <c r="L40" s="11"/>
      <c r="M40" s="151"/>
      <c r="N40" s="152"/>
      <c r="O40" s="152"/>
      <c r="P40" s="11"/>
      <c r="Q40" s="152"/>
      <c r="R40" s="151"/>
      <c r="S40" s="151"/>
      <c r="T40" s="151"/>
      <c r="U40" s="151"/>
      <c r="V40" s="151"/>
      <c r="W40" s="151"/>
      <c r="X40" s="151"/>
      <c r="Y40" s="151"/>
    </row>
    <row r="41" spans="12:25" ht="12.75">
      <c r="L41" s="11"/>
      <c r="M41" s="154"/>
      <c r="N41" s="150"/>
      <c r="O41" s="150"/>
      <c r="P41" s="11"/>
      <c r="Q41" s="150"/>
      <c r="R41" s="154"/>
      <c r="S41" s="154"/>
      <c r="T41" s="154"/>
      <c r="U41" s="154"/>
      <c r="V41" s="154"/>
      <c r="W41" s="154"/>
      <c r="X41" s="154"/>
      <c r="Y41" s="154"/>
    </row>
    <row r="42" spans="12:25" ht="12.75">
      <c r="L42" s="11"/>
      <c r="M42" s="154"/>
      <c r="N42" s="150"/>
      <c r="O42" s="150"/>
      <c r="P42" s="11"/>
      <c r="Q42" s="150"/>
      <c r="R42" s="154"/>
      <c r="S42" s="154"/>
      <c r="T42" s="154"/>
      <c r="U42" s="154"/>
      <c r="V42" s="154"/>
      <c r="W42" s="154"/>
      <c r="X42" s="154"/>
      <c r="Y42" s="154"/>
    </row>
    <row r="43" spans="12:25" ht="12.75">
      <c r="L43" s="11"/>
      <c r="M43" s="154"/>
      <c r="N43" s="150"/>
      <c r="O43" s="150"/>
      <c r="P43" s="11"/>
      <c r="Q43" s="150"/>
      <c r="R43" s="150"/>
      <c r="S43" s="154"/>
      <c r="T43" s="154"/>
      <c r="U43" s="150"/>
      <c r="V43" s="150"/>
      <c r="W43" s="150"/>
      <c r="X43" s="150"/>
      <c r="Y43" s="150"/>
    </row>
    <row r="44" spans="12:25" ht="12.75">
      <c r="L44" s="11"/>
      <c r="M44" s="154"/>
      <c r="N44" s="157"/>
      <c r="O44" s="157"/>
      <c r="P44" s="11"/>
      <c r="Q44" s="157"/>
      <c r="R44" s="154"/>
      <c r="S44" s="154"/>
      <c r="T44" s="154"/>
      <c r="U44" s="154"/>
      <c r="V44" s="154"/>
      <c r="W44" s="154"/>
      <c r="X44" s="154"/>
      <c r="Y44" s="154"/>
    </row>
    <row r="45" spans="12:25" ht="12.75">
      <c r="L45" s="11"/>
      <c r="M45" s="154"/>
      <c r="N45" s="150"/>
      <c r="O45" s="150"/>
      <c r="P45" s="11"/>
      <c r="Q45" s="150"/>
      <c r="R45" s="154"/>
      <c r="S45" s="154"/>
      <c r="T45" s="154"/>
      <c r="U45" s="154"/>
      <c r="V45" s="154"/>
      <c r="W45" s="154"/>
      <c r="X45" s="154"/>
      <c r="Y45" s="154"/>
    </row>
    <row r="46" spans="12:25" ht="12.75">
      <c r="L46" s="11"/>
      <c r="M46" s="150"/>
      <c r="N46" s="150"/>
      <c r="O46" s="150"/>
      <c r="P46" s="11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2:25" ht="12.75">
      <c r="L47" s="35"/>
      <c r="M47" s="158"/>
      <c r="N47" s="150"/>
      <c r="O47" s="150"/>
      <c r="P47" s="11"/>
      <c r="Q47" s="150"/>
      <c r="R47" s="158"/>
      <c r="S47" s="158"/>
      <c r="T47" s="158"/>
      <c r="U47" s="158"/>
      <c r="V47" s="158"/>
      <c r="W47" s="158"/>
      <c r="X47" s="158"/>
      <c r="Y47" s="158"/>
    </row>
    <row r="48" spans="12:25" ht="15.75">
      <c r="L48" s="35"/>
      <c r="M48" s="158"/>
      <c r="N48" s="153"/>
      <c r="O48" s="153"/>
      <c r="P48" s="35"/>
      <c r="Q48" s="150"/>
      <c r="R48" s="158"/>
      <c r="S48" s="158"/>
      <c r="T48" s="158"/>
      <c r="U48" s="158"/>
      <c r="V48" s="158"/>
      <c r="W48" s="158"/>
      <c r="X48" s="158"/>
      <c r="Y48" s="158"/>
    </row>
    <row r="49" spans="12:25" ht="15.75">
      <c r="L49" s="35"/>
      <c r="M49" s="158"/>
      <c r="N49" s="153"/>
      <c r="O49" s="153"/>
      <c r="P49" s="35"/>
      <c r="Q49" s="150"/>
      <c r="R49" s="158"/>
      <c r="S49" s="158"/>
      <c r="T49" s="158"/>
      <c r="U49" s="158"/>
      <c r="V49" s="158"/>
      <c r="W49" s="158"/>
      <c r="X49" s="158"/>
      <c r="Y49" s="158"/>
    </row>
    <row r="50" spans="12:25" ht="12.75">
      <c r="L50" s="35"/>
      <c r="M50" s="18"/>
      <c r="N50" s="150"/>
      <c r="O50" s="150"/>
      <c r="P50" s="35"/>
      <c r="Q50" s="150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5"/>
      <c r="Q51" s="11"/>
      <c r="R51" s="11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1002" customWidth="1"/>
    <col min="2" max="2" width="13.421875" style="1002" bestFit="1" customWidth="1"/>
    <col min="3" max="3" width="15.00390625" style="1002" customWidth="1"/>
    <col min="4" max="4" width="13.57421875" style="1002" customWidth="1"/>
    <col min="5" max="5" width="14.57421875" style="1002" customWidth="1"/>
    <col min="6" max="6" width="13.421875" style="1002" customWidth="1"/>
    <col min="7" max="7" width="14.7109375" style="1002" customWidth="1"/>
    <col min="8" max="16384" width="9.140625" style="1002" customWidth="1"/>
  </cols>
  <sheetData>
    <row r="1" spans="1:7" ht="12.75">
      <c r="A1" s="1533" t="s">
        <v>895</v>
      </c>
      <c r="B1" s="1533"/>
      <c r="C1" s="1533"/>
      <c r="D1" s="1533"/>
      <c r="E1" s="1533"/>
      <c r="F1" s="1533"/>
      <c r="G1" s="1533"/>
    </row>
    <row r="2" spans="1:7" ht="16.5" customHeight="1">
      <c r="A2" s="1534" t="s">
        <v>827</v>
      </c>
      <c r="B2" s="1534"/>
      <c r="C2" s="1534"/>
      <c r="D2" s="1534"/>
      <c r="E2" s="1534"/>
      <c r="F2" s="1534"/>
      <c r="G2" s="1534"/>
    </row>
    <row r="3" spans="1:7" ht="13.5" thickBot="1">
      <c r="A3" s="9"/>
      <c r="G3" s="1244" t="s">
        <v>116</v>
      </c>
    </row>
    <row r="4" spans="1:7" s="1025" customFormat="1" ht="18.75" customHeight="1" thickTop="1">
      <c r="A4" s="1690" t="s">
        <v>645</v>
      </c>
      <c r="B4" s="1692" t="s">
        <v>680</v>
      </c>
      <c r="C4" s="1693"/>
      <c r="D4" s="1692" t="s">
        <v>374</v>
      </c>
      <c r="E4" s="1693"/>
      <c r="F4" s="1692" t="s">
        <v>213</v>
      </c>
      <c r="G4" s="1694"/>
    </row>
    <row r="5" spans="1:7" s="1025" customFormat="1" ht="15.75" customHeight="1">
      <c r="A5" s="1691"/>
      <c r="B5" s="1026" t="s">
        <v>337</v>
      </c>
      <c r="C5" s="1026" t="s">
        <v>1125</v>
      </c>
      <c r="D5" s="1026" t="s">
        <v>337</v>
      </c>
      <c r="E5" s="1026" t="s">
        <v>1125</v>
      </c>
      <c r="F5" s="1026" t="s">
        <v>337</v>
      </c>
      <c r="G5" s="1027" t="s">
        <v>1125</v>
      </c>
    </row>
    <row r="6" spans="1:7" ht="19.5" customHeight="1">
      <c r="A6" s="255" t="s">
        <v>806</v>
      </c>
      <c r="B6" s="256">
        <v>0</v>
      </c>
      <c r="C6" s="256">
        <v>0</v>
      </c>
      <c r="D6" s="256">
        <v>0</v>
      </c>
      <c r="E6" s="256">
        <v>0</v>
      </c>
      <c r="F6" s="1028">
        <v>0</v>
      </c>
      <c r="G6" s="285">
        <v>0</v>
      </c>
    </row>
    <row r="7" spans="1:7" ht="19.5" customHeight="1">
      <c r="A7" s="255" t="s">
        <v>807</v>
      </c>
      <c r="B7" s="134">
        <v>0</v>
      </c>
      <c r="C7" s="256">
        <v>0</v>
      </c>
      <c r="D7" s="256">
        <v>0</v>
      </c>
      <c r="E7" s="256">
        <v>0</v>
      </c>
      <c r="F7" s="1028">
        <v>0</v>
      </c>
      <c r="G7" s="285">
        <v>0</v>
      </c>
    </row>
    <row r="8" spans="1:7" ht="19.5" customHeight="1">
      <c r="A8" s="255" t="s">
        <v>808</v>
      </c>
      <c r="B8" s="134">
        <v>0</v>
      </c>
      <c r="C8" s="256">
        <v>0</v>
      </c>
      <c r="D8" s="256">
        <v>0</v>
      </c>
      <c r="E8" s="256">
        <v>0</v>
      </c>
      <c r="F8" s="1028">
        <v>0</v>
      </c>
      <c r="G8" s="285">
        <v>0</v>
      </c>
    </row>
    <row r="9" spans="1:7" ht="19.5" customHeight="1">
      <c r="A9" s="255" t="s">
        <v>809</v>
      </c>
      <c r="B9" s="134">
        <v>0</v>
      </c>
      <c r="C9" s="256">
        <v>0</v>
      </c>
      <c r="D9" s="134">
        <v>0</v>
      </c>
      <c r="E9" s="256">
        <v>0</v>
      </c>
      <c r="F9" s="1029"/>
      <c r="G9" s="257"/>
    </row>
    <row r="10" spans="1:7" ht="19.5" customHeight="1">
      <c r="A10" s="255" t="s">
        <v>810</v>
      </c>
      <c r="B10" s="135">
        <v>1500</v>
      </c>
      <c r="C10" s="135">
        <v>7.037</v>
      </c>
      <c r="D10" s="135">
        <v>3500</v>
      </c>
      <c r="E10" s="1030">
        <v>1.61</v>
      </c>
      <c r="F10" s="1030"/>
      <c r="G10" s="258"/>
    </row>
    <row r="11" spans="1:11" ht="19.5" customHeight="1">
      <c r="A11" s="255" t="s">
        <v>811</v>
      </c>
      <c r="B11" s="134">
        <v>0</v>
      </c>
      <c r="C11" s="256">
        <v>0</v>
      </c>
      <c r="D11" s="134">
        <v>0</v>
      </c>
      <c r="E11" s="256">
        <v>0</v>
      </c>
      <c r="F11" s="1029"/>
      <c r="G11" s="257"/>
      <c r="K11" s="1031"/>
    </row>
    <row r="12" spans="1:7" ht="19.5" customHeight="1">
      <c r="A12" s="255" t="s">
        <v>812</v>
      </c>
      <c r="B12" s="134">
        <v>0</v>
      </c>
      <c r="C12" s="256">
        <v>0</v>
      </c>
      <c r="D12" s="134">
        <v>0</v>
      </c>
      <c r="E12" s="256">
        <v>0</v>
      </c>
      <c r="F12" s="1029"/>
      <c r="G12" s="257"/>
    </row>
    <row r="13" spans="1:7" ht="19.5" customHeight="1">
      <c r="A13" s="255" t="s">
        <v>813</v>
      </c>
      <c r="B13" s="134">
        <v>0</v>
      </c>
      <c r="C13" s="256">
        <v>0</v>
      </c>
      <c r="D13" s="134">
        <v>3000</v>
      </c>
      <c r="E13" s="1029">
        <v>1.96</v>
      </c>
      <c r="F13" s="1029"/>
      <c r="G13" s="257"/>
    </row>
    <row r="14" spans="1:7" ht="19.5" customHeight="1">
      <c r="A14" s="255" t="s">
        <v>814</v>
      </c>
      <c r="B14" s="1032">
        <v>0</v>
      </c>
      <c r="C14" s="256">
        <v>0</v>
      </c>
      <c r="D14" s="1032">
        <v>0</v>
      </c>
      <c r="E14" s="256">
        <v>0</v>
      </c>
      <c r="F14" s="1033"/>
      <c r="G14" s="259"/>
    </row>
    <row r="15" spans="1:7" ht="19.5" customHeight="1">
      <c r="A15" s="255" t="s">
        <v>514</v>
      </c>
      <c r="B15" s="260">
        <v>2250</v>
      </c>
      <c r="C15" s="260">
        <v>9</v>
      </c>
      <c r="D15" s="260">
        <v>4000</v>
      </c>
      <c r="E15" s="1034">
        <v>1.26</v>
      </c>
      <c r="F15" s="1034"/>
      <c r="G15" s="261"/>
    </row>
    <row r="16" spans="1:7" ht="19.5" customHeight="1">
      <c r="A16" s="255" t="s">
        <v>515</v>
      </c>
      <c r="B16" s="260">
        <v>3250</v>
      </c>
      <c r="C16" s="260">
        <v>8.39</v>
      </c>
      <c r="D16" s="260">
        <f>1283.43+5500</f>
        <v>6783.43</v>
      </c>
      <c r="E16" s="1034">
        <v>1.1</v>
      </c>
      <c r="F16" s="1034"/>
      <c r="G16" s="261"/>
    </row>
    <row r="17" spans="1:7" ht="19.5" customHeight="1">
      <c r="A17" s="262" t="s">
        <v>516</v>
      </c>
      <c r="B17" s="54">
        <f>3000+4996.6</f>
        <v>7996.6</v>
      </c>
      <c r="C17" s="1035">
        <v>8.62</v>
      </c>
      <c r="D17" s="54">
        <v>0</v>
      </c>
      <c r="E17" s="1035">
        <v>0</v>
      </c>
      <c r="F17" s="133"/>
      <c r="G17" s="263"/>
    </row>
    <row r="18" spans="1:7" s="1038" customFormat="1" ht="19.5" customHeight="1" thickBot="1">
      <c r="A18" s="1036" t="s">
        <v>519</v>
      </c>
      <c r="B18" s="264">
        <f>+SUM(B6:B17)</f>
        <v>14996.6</v>
      </c>
      <c r="C18" s="264">
        <v>8.47</v>
      </c>
      <c r="D18" s="264">
        <f>+SUM(D6:D17)</f>
        <v>17283.43</v>
      </c>
      <c r="E18" s="1037">
        <v>1.39</v>
      </c>
      <c r="F18" s="1428" t="s">
        <v>714</v>
      </c>
      <c r="G18" s="265">
        <f>+SUM(G6:G17)</f>
        <v>0</v>
      </c>
    </row>
    <row r="19" ht="13.5" thickTop="1">
      <c r="A19" s="37" t="s">
        <v>1239</v>
      </c>
    </row>
    <row r="20" s="1019" customFormat="1" ht="12.75">
      <c r="A20" s="49"/>
    </row>
    <row r="29" ht="12.75">
      <c r="D29" s="1031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4" customWidth="1"/>
    <col min="4" max="4" width="10.00390625" style="48" customWidth="1"/>
    <col min="5" max="5" width="10.00390625" style="44" customWidth="1"/>
    <col min="6" max="6" width="10.00390625" style="48" customWidth="1"/>
    <col min="7" max="8" width="10.00390625" style="0" customWidth="1"/>
  </cols>
  <sheetData>
    <row r="1" spans="1:9" ht="12.75">
      <c r="A1" s="1521" t="s">
        <v>1216</v>
      </c>
      <c r="B1" s="1521"/>
      <c r="C1" s="1521"/>
      <c r="D1" s="1521"/>
      <c r="E1" s="1521"/>
      <c r="F1" s="1521"/>
      <c r="G1" s="1521"/>
      <c r="H1" s="1521"/>
      <c r="I1" s="110"/>
    </row>
    <row r="2" spans="1:9" ht="15.75">
      <c r="A2" s="1495" t="s">
        <v>701</v>
      </c>
      <c r="B2" s="1495"/>
      <c r="C2" s="1495"/>
      <c r="D2" s="1495"/>
      <c r="E2" s="1495"/>
      <c r="F2" s="1495"/>
      <c r="G2" s="1495"/>
      <c r="H2" s="1495"/>
      <c r="I2" s="110"/>
    </row>
    <row r="3" spans="1:8" ht="15.75">
      <c r="A3" s="1495"/>
      <c r="B3" s="1495"/>
      <c r="C3" s="1495"/>
      <c r="D3" s="1495"/>
      <c r="E3" s="1495"/>
      <c r="F3" s="1495"/>
      <c r="G3" s="1495"/>
      <c r="H3" s="1495"/>
    </row>
    <row r="4" spans="1:8" ht="13.5" thickBot="1">
      <c r="A4" s="1703" t="s">
        <v>116</v>
      </c>
      <c r="B4" s="1703"/>
      <c r="C4" s="1703"/>
      <c r="D4" s="1703"/>
      <c r="E4" s="1703"/>
      <c r="F4" s="1703"/>
      <c r="G4" s="1703"/>
      <c r="H4" s="1703"/>
    </row>
    <row r="5" spans="1:8" ht="13.5" thickTop="1">
      <c r="A5" s="1695" t="s">
        <v>502</v>
      </c>
      <c r="B5" s="1697" t="s">
        <v>503</v>
      </c>
      <c r="C5" s="141"/>
      <c r="D5" s="141"/>
      <c r="E5" s="141"/>
      <c r="F5" s="141"/>
      <c r="G5" s="1699" t="s">
        <v>693</v>
      </c>
      <c r="H5" s="1700"/>
    </row>
    <row r="6" spans="1:8" ht="12.75">
      <c r="A6" s="1696"/>
      <c r="B6" s="1698"/>
      <c r="C6" s="533">
        <v>2011</v>
      </c>
      <c r="D6" s="533">
        <v>2011</v>
      </c>
      <c r="E6" s="533">
        <v>2012</v>
      </c>
      <c r="F6" s="533">
        <v>2012</v>
      </c>
      <c r="G6" s="1701" t="s">
        <v>1489</v>
      </c>
      <c r="H6" s="1702"/>
    </row>
    <row r="7" spans="1:8" ht="12.75">
      <c r="A7" s="1696"/>
      <c r="B7" s="1698"/>
      <c r="C7" s="813" t="s">
        <v>454</v>
      </c>
      <c r="D7" s="813" t="s">
        <v>1488</v>
      </c>
      <c r="E7" s="813" t="s">
        <v>454</v>
      </c>
      <c r="F7" s="813" t="s">
        <v>1488</v>
      </c>
      <c r="G7" s="132" t="s">
        <v>374</v>
      </c>
      <c r="H7" s="192" t="s">
        <v>213</v>
      </c>
    </row>
    <row r="8" spans="1:12" ht="12.75">
      <c r="A8" s="797">
        <v>1</v>
      </c>
      <c r="B8" s="798" t="s">
        <v>233</v>
      </c>
      <c r="C8" s="784">
        <v>120340.683</v>
      </c>
      <c r="D8" s="784">
        <v>120340.683</v>
      </c>
      <c r="E8" s="784">
        <v>131624.107</v>
      </c>
      <c r="F8" s="784">
        <v>131624.107</v>
      </c>
      <c r="G8" s="784">
        <f>D8-C8</f>
        <v>0</v>
      </c>
      <c r="H8" s="799">
        <f>F8-E8</f>
        <v>0</v>
      </c>
      <c r="I8" s="139"/>
      <c r="J8" s="139"/>
      <c r="K8" s="108"/>
      <c r="L8" s="108"/>
    </row>
    <row r="9" spans="1:12" ht="12.75">
      <c r="A9" s="143"/>
      <c r="B9" s="290" t="s">
        <v>234</v>
      </c>
      <c r="C9" s="789">
        <v>114640.03300000001</v>
      </c>
      <c r="D9" s="789">
        <v>116318.23300000001</v>
      </c>
      <c r="E9" s="789">
        <v>127122.132</v>
      </c>
      <c r="F9" s="789">
        <v>128415.707</v>
      </c>
      <c r="G9" s="789">
        <f>D9-C9</f>
        <v>1678.199999999997</v>
      </c>
      <c r="H9" s="814">
        <f>F9-E9</f>
        <v>1293.574999999997</v>
      </c>
      <c r="I9" s="139"/>
      <c r="J9" s="139"/>
      <c r="K9" s="108"/>
      <c r="L9" s="108"/>
    </row>
    <row r="10" spans="1:12" ht="12.75">
      <c r="A10" s="144"/>
      <c r="B10" s="288" t="s">
        <v>235</v>
      </c>
      <c r="C10" s="785">
        <v>28178.933</v>
      </c>
      <c r="D10" s="785">
        <v>27508.933</v>
      </c>
      <c r="E10" s="785">
        <v>25072.932</v>
      </c>
      <c r="F10" s="785">
        <v>21409.932</v>
      </c>
      <c r="G10" s="140">
        <f aca="true" t="shared" si="0" ref="G10:G54">D10-C10</f>
        <v>-670</v>
      </c>
      <c r="H10" s="289">
        <f aca="true" t="shared" si="1" ref="H10:H54">F10-E10</f>
        <v>-3663</v>
      </c>
      <c r="I10" s="139"/>
      <c r="J10" s="139"/>
      <c r="K10" s="108"/>
      <c r="L10" s="108"/>
    </row>
    <row r="11" spans="1:12" ht="12.75">
      <c r="A11" s="144"/>
      <c r="B11" s="288" t="s">
        <v>236</v>
      </c>
      <c r="C11" s="785">
        <v>86461.1</v>
      </c>
      <c r="D11" s="785">
        <v>88809.3</v>
      </c>
      <c r="E11" s="785">
        <v>102049.2</v>
      </c>
      <c r="F11" s="785">
        <v>107005.775</v>
      </c>
      <c r="G11" s="140">
        <f t="shared" si="0"/>
        <v>2348.199999999997</v>
      </c>
      <c r="H11" s="289">
        <f t="shared" si="1"/>
        <v>4956.574999999997</v>
      </c>
      <c r="I11" s="139"/>
      <c r="J11" s="139"/>
      <c r="K11" s="108"/>
      <c r="L11" s="108"/>
    </row>
    <row r="12" spans="1:12" ht="12.75">
      <c r="A12" s="143"/>
      <c r="B12" s="290" t="s">
        <v>237</v>
      </c>
      <c r="C12" s="789">
        <v>5700.65</v>
      </c>
      <c r="D12" s="789">
        <v>4022.45</v>
      </c>
      <c r="E12" s="789">
        <v>4501.975</v>
      </c>
      <c r="F12" s="789">
        <v>3208.4</v>
      </c>
      <c r="G12" s="789">
        <f t="shared" si="0"/>
        <v>-1678.1999999999998</v>
      </c>
      <c r="H12" s="814">
        <f t="shared" si="1"/>
        <v>-1293.5750000000003</v>
      </c>
      <c r="I12" s="139"/>
      <c r="J12" s="139"/>
      <c r="K12" s="108"/>
      <c r="L12" s="108"/>
    </row>
    <row r="13" spans="1:12" ht="12.75">
      <c r="A13" s="142"/>
      <c r="B13" s="288" t="s">
        <v>238</v>
      </c>
      <c r="C13" s="140">
        <v>1760.95</v>
      </c>
      <c r="D13" s="785">
        <v>1818.95</v>
      </c>
      <c r="E13" s="140">
        <v>2794.975</v>
      </c>
      <c r="F13" s="785">
        <v>1801</v>
      </c>
      <c r="G13" s="140">
        <f t="shared" si="0"/>
        <v>58</v>
      </c>
      <c r="H13" s="289">
        <f t="shared" si="1"/>
        <v>-993.9749999999999</v>
      </c>
      <c r="I13" s="139"/>
      <c r="J13" s="139"/>
      <c r="K13" s="108"/>
      <c r="L13" s="108"/>
    </row>
    <row r="14" spans="1:12" ht="12.75">
      <c r="A14" s="143"/>
      <c r="B14" s="288" t="s">
        <v>239</v>
      </c>
      <c r="C14" s="140">
        <v>922.4</v>
      </c>
      <c r="D14" s="785">
        <v>629.2</v>
      </c>
      <c r="E14" s="140">
        <v>1664.5</v>
      </c>
      <c r="F14" s="785">
        <v>1392.4</v>
      </c>
      <c r="G14" s="140">
        <f t="shared" si="0"/>
        <v>-293.19999999999993</v>
      </c>
      <c r="H14" s="289">
        <f t="shared" si="1"/>
        <v>-272.0999999999999</v>
      </c>
      <c r="I14" s="139"/>
      <c r="J14" s="139"/>
      <c r="K14" s="108"/>
      <c r="L14" s="108"/>
    </row>
    <row r="15" spans="1:12" ht="12.75">
      <c r="A15" s="144"/>
      <c r="B15" s="288" t="s">
        <v>240</v>
      </c>
      <c r="C15" s="785">
        <v>3017.3</v>
      </c>
      <c r="D15" s="785">
        <v>1574.3</v>
      </c>
      <c r="E15" s="785">
        <v>42.5</v>
      </c>
      <c r="F15" s="785">
        <v>15</v>
      </c>
      <c r="G15" s="140">
        <f t="shared" si="0"/>
        <v>-1443.0000000000002</v>
      </c>
      <c r="H15" s="289">
        <f t="shared" si="1"/>
        <v>-27.5</v>
      </c>
      <c r="I15" s="139"/>
      <c r="J15" s="139"/>
      <c r="K15" s="108"/>
      <c r="L15" s="108"/>
    </row>
    <row r="16" spans="1:12" ht="13.5">
      <c r="A16" s="800">
        <v>2</v>
      </c>
      <c r="B16" s="286" t="s">
        <v>830</v>
      </c>
      <c r="C16" s="786">
        <v>43519.4</v>
      </c>
      <c r="D16" s="138">
        <v>43519.4</v>
      </c>
      <c r="E16" s="786">
        <v>57519.4</v>
      </c>
      <c r="F16" s="138">
        <v>57519.4</v>
      </c>
      <c r="G16" s="138">
        <f t="shared" si="0"/>
        <v>0</v>
      </c>
      <c r="H16" s="287">
        <f t="shared" si="1"/>
        <v>0</v>
      </c>
      <c r="I16" s="139"/>
      <c r="J16" s="139"/>
      <c r="K16" s="108"/>
      <c r="L16" s="108"/>
    </row>
    <row r="17" spans="1:12" ht="12.75">
      <c r="A17" s="143"/>
      <c r="B17" s="290" t="s">
        <v>234</v>
      </c>
      <c r="C17" s="789">
        <v>19670.325</v>
      </c>
      <c r="D17" s="789">
        <v>19679.825</v>
      </c>
      <c r="E17" s="789">
        <v>27162.575</v>
      </c>
      <c r="F17" s="789">
        <v>27163.575</v>
      </c>
      <c r="G17" s="789">
        <f t="shared" si="0"/>
        <v>9.5</v>
      </c>
      <c r="H17" s="814">
        <f t="shared" si="1"/>
        <v>1</v>
      </c>
      <c r="I17" s="139"/>
      <c r="J17" s="139"/>
      <c r="K17" s="108"/>
      <c r="L17" s="108"/>
    </row>
    <row r="18" spans="1:12" ht="12.75">
      <c r="A18" s="142"/>
      <c r="B18" s="288" t="s">
        <v>235</v>
      </c>
      <c r="C18" s="140">
        <v>348.15</v>
      </c>
      <c r="D18" s="785">
        <v>368.15</v>
      </c>
      <c r="E18" s="140">
        <v>382</v>
      </c>
      <c r="F18" s="785">
        <v>383</v>
      </c>
      <c r="G18" s="140">
        <f t="shared" si="0"/>
        <v>20</v>
      </c>
      <c r="H18" s="289">
        <f t="shared" si="1"/>
        <v>1</v>
      </c>
      <c r="I18" s="139"/>
      <c r="J18" s="139"/>
      <c r="K18" s="108"/>
      <c r="L18" s="108"/>
    </row>
    <row r="19" spans="1:12" ht="12.75">
      <c r="A19" s="143"/>
      <c r="B19" s="288" t="s">
        <v>236</v>
      </c>
      <c r="C19" s="787">
        <v>19322.175</v>
      </c>
      <c r="D19" s="785">
        <v>19311.675</v>
      </c>
      <c r="E19" s="787">
        <v>26780.575</v>
      </c>
      <c r="F19" s="785">
        <v>26780.575</v>
      </c>
      <c r="G19" s="140">
        <f t="shared" si="0"/>
        <v>-10.5</v>
      </c>
      <c r="H19" s="289">
        <f t="shared" si="1"/>
        <v>0</v>
      </c>
      <c r="I19" s="139"/>
      <c r="J19" s="139"/>
      <c r="K19" s="108"/>
      <c r="L19" s="108"/>
    </row>
    <row r="20" spans="1:12" ht="12.75">
      <c r="A20" s="144"/>
      <c r="B20" s="290" t="s">
        <v>237</v>
      </c>
      <c r="C20" s="789">
        <v>23849.075</v>
      </c>
      <c r="D20" s="789">
        <v>23839.575</v>
      </c>
      <c r="E20" s="789">
        <v>30356.825</v>
      </c>
      <c r="F20" s="789">
        <v>30355.825</v>
      </c>
      <c r="G20" s="789">
        <f t="shared" si="0"/>
        <v>-9.5</v>
      </c>
      <c r="H20" s="814">
        <f t="shared" si="1"/>
        <v>-1</v>
      </c>
      <c r="I20" s="139"/>
      <c r="J20" s="139"/>
      <c r="K20" s="108"/>
      <c r="L20" s="108"/>
    </row>
    <row r="21" spans="1:12" ht="12.75">
      <c r="A21" s="144"/>
      <c r="B21" s="290" t="s">
        <v>238</v>
      </c>
      <c r="C21" s="785">
        <v>814.075</v>
      </c>
      <c r="D21" s="787">
        <v>794.075</v>
      </c>
      <c r="E21" s="785">
        <v>1712.175</v>
      </c>
      <c r="F21" s="787">
        <v>1712.175</v>
      </c>
      <c r="G21" s="140">
        <f t="shared" si="0"/>
        <v>-20</v>
      </c>
      <c r="H21" s="289">
        <f t="shared" si="1"/>
        <v>0</v>
      </c>
      <c r="I21" s="139"/>
      <c r="J21" s="139"/>
      <c r="K21" s="108"/>
      <c r="L21" s="108"/>
    </row>
    <row r="22" spans="1:12" ht="12.75">
      <c r="A22" s="143"/>
      <c r="B22" s="288" t="s">
        <v>239</v>
      </c>
      <c r="C22" s="785">
        <v>1462.8</v>
      </c>
      <c r="D22" s="787">
        <v>1462.8</v>
      </c>
      <c r="E22" s="785">
        <v>1872.45</v>
      </c>
      <c r="F22" s="787">
        <v>1871.45</v>
      </c>
      <c r="G22" s="140">
        <f t="shared" si="0"/>
        <v>0</v>
      </c>
      <c r="H22" s="289">
        <f t="shared" si="1"/>
        <v>-1</v>
      </c>
      <c r="I22" s="139"/>
      <c r="J22" s="139"/>
      <c r="K22" s="108"/>
      <c r="L22" s="108"/>
    </row>
    <row r="23" spans="1:12" ht="12.75">
      <c r="A23" s="142"/>
      <c r="B23" s="288" t="s">
        <v>240</v>
      </c>
      <c r="C23" s="787">
        <v>21572.2</v>
      </c>
      <c r="D23" s="785">
        <v>21582.7</v>
      </c>
      <c r="E23" s="787">
        <v>26772.2</v>
      </c>
      <c r="F23" s="785">
        <v>26772.2</v>
      </c>
      <c r="G23" s="140">
        <f t="shared" si="0"/>
        <v>10.5</v>
      </c>
      <c r="H23" s="289">
        <f t="shared" si="1"/>
        <v>0</v>
      </c>
      <c r="I23" s="139"/>
      <c r="J23" s="139"/>
      <c r="K23" s="108"/>
      <c r="L23" s="108"/>
    </row>
    <row r="24" spans="1:12" ht="12.75">
      <c r="A24" s="142">
        <v>3</v>
      </c>
      <c r="B24" s="286" t="s">
        <v>241</v>
      </c>
      <c r="C24" s="788">
        <v>10680</v>
      </c>
      <c r="D24" s="786">
        <v>10680</v>
      </c>
      <c r="E24" s="788">
        <v>15680</v>
      </c>
      <c r="F24" s="786">
        <v>15679.999999999998</v>
      </c>
      <c r="G24" s="138">
        <f t="shared" si="0"/>
        <v>0</v>
      </c>
      <c r="H24" s="287">
        <f t="shared" si="1"/>
        <v>0</v>
      </c>
      <c r="I24" s="139"/>
      <c r="J24" s="139"/>
      <c r="K24" s="108"/>
      <c r="L24" s="108"/>
    </row>
    <row r="25" spans="1:12" ht="12.75">
      <c r="A25" s="144"/>
      <c r="B25" s="290" t="s">
        <v>234</v>
      </c>
      <c r="C25" s="789">
        <v>7.56</v>
      </c>
      <c r="D25" s="789">
        <v>12.76</v>
      </c>
      <c r="E25" s="789">
        <v>14.96</v>
      </c>
      <c r="F25" s="789">
        <v>16.46</v>
      </c>
      <c r="G25" s="789">
        <f t="shared" si="0"/>
        <v>5.2</v>
      </c>
      <c r="H25" s="814">
        <f t="shared" si="1"/>
        <v>1.5</v>
      </c>
      <c r="I25" s="139"/>
      <c r="J25" s="139"/>
      <c r="K25" s="108"/>
      <c r="L25" s="108"/>
    </row>
    <row r="26" spans="1:12" ht="12.75">
      <c r="A26" s="143"/>
      <c r="B26" s="288" t="s">
        <v>235</v>
      </c>
      <c r="C26" s="785">
        <v>7.56</v>
      </c>
      <c r="D26" s="787">
        <v>12.76</v>
      </c>
      <c r="E26" s="785">
        <v>14.96</v>
      </c>
      <c r="F26" s="785">
        <v>16.46</v>
      </c>
      <c r="G26" s="140">
        <f t="shared" si="0"/>
        <v>5.2</v>
      </c>
      <c r="H26" s="289">
        <f t="shared" si="1"/>
        <v>1.5</v>
      </c>
      <c r="I26" s="139"/>
      <c r="J26" s="139"/>
      <c r="K26" s="108"/>
      <c r="L26" s="108"/>
    </row>
    <row r="27" spans="1:12" ht="12.75">
      <c r="A27" s="143"/>
      <c r="B27" s="288" t="s">
        <v>236</v>
      </c>
      <c r="C27" s="785">
        <v>0</v>
      </c>
      <c r="D27" s="787">
        <v>0</v>
      </c>
      <c r="E27" s="785">
        <v>0</v>
      </c>
      <c r="F27" s="785">
        <v>0</v>
      </c>
      <c r="G27" s="140">
        <f t="shared" si="0"/>
        <v>0</v>
      </c>
      <c r="H27" s="289">
        <f t="shared" si="1"/>
        <v>0</v>
      </c>
      <c r="I27" s="139"/>
      <c r="J27" s="139"/>
      <c r="K27" s="108"/>
      <c r="L27" s="108"/>
    </row>
    <row r="28" spans="1:12" ht="12.75">
      <c r="A28" s="142"/>
      <c r="B28" s="290" t="s">
        <v>237</v>
      </c>
      <c r="C28" s="789">
        <v>10672.44</v>
      </c>
      <c r="D28" s="789">
        <v>10667.24</v>
      </c>
      <c r="E28" s="789">
        <v>15665.04</v>
      </c>
      <c r="F28" s="789">
        <v>15663.539999999999</v>
      </c>
      <c r="G28" s="789">
        <f t="shared" si="0"/>
        <v>-5.200000000000728</v>
      </c>
      <c r="H28" s="814">
        <f t="shared" si="1"/>
        <v>-1.500000000001819</v>
      </c>
      <c r="I28" s="139"/>
      <c r="J28" s="139"/>
      <c r="K28" s="108"/>
      <c r="L28" s="108"/>
    </row>
    <row r="29" spans="1:12" ht="12.75">
      <c r="A29" s="143"/>
      <c r="B29" s="288" t="s">
        <v>238</v>
      </c>
      <c r="C29" s="787">
        <v>0</v>
      </c>
      <c r="D29" s="785">
        <v>0</v>
      </c>
      <c r="E29" s="787">
        <v>0</v>
      </c>
      <c r="F29" s="785">
        <v>0</v>
      </c>
      <c r="G29" s="140">
        <f t="shared" si="0"/>
        <v>0</v>
      </c>
      <c r="H29" s="289">
        <f t="shared" si="1"/>
        <v>0</v>
      </c>
      <c r="I29" s="139"/>
      <c r="J29" s="139"/>
      <c r="K29" s="108"/>
      <c r="L29" s="108"/>
    </row>
    <row r="30" spans="1:12" ht="12.75">
      <c r="A30" s="144"/>
      <c r="B30" s="288" t="s">
        <v>239</v>
      </c>
      <c r="C30" s="785">
        <v>0</v>
      </c>
      <c r="D30" s="785">
        <v>0</v>
      </c>
      <c r="E30" s="785">
        <v>0</v>
      </c>
      <c r="F30" s="785">
        <v>0</v>
      </c>
      <c r="G30" s="140">
        <f t="shared" si="0"/>
        <v>0</v>
      </c>
      <c r="H30" s="289">
        <f t="shared" si="1"/>
        <v>0</v>
      </c>
      <c r="I30" s="139"/>
      <c r="J30" s="139"/>
      <c r="K30" s="108"/>
      <c r="L30" s="108"/>
    </row>
    <row r="31" spans="1:12" ht="12.75">
      <c r="A31" s="143"/>
      <c r="B31" s="288" t="s">
        <v>240</v>
      </c>
      <c r="C31" s="785">
        <v>10672.44</v>
      </c>
      <c r="D31" s="785">
        <v>10667.24</v>
      </c>
      <c r="E31" s="785">
        <v>15665.04</v>
      </c>
      <c r="F31" s="785">
        <v>15663.539999999999</v>
      </c>
      <c r="G31" s="140">
        <f t="shared" si="0"/>
        <v>-5.200000000000728</v>
      </c>
      <c r="H31" s="289">
        <f t="shared" si="1"/>
        <v>-1.500000000001819</v>
      </c>
      <c r="I31" s="139"/>
      <c r="J31" s="139"/>
      <c r="K31" s="108"/>
      <c r="L31" s="108"/>
    </row>
    <row r="32" spans="1:12" ht="14.25">
      <c r="A32" s="142">
        <v>4</v>
      </c>
      <c r="B32" s="286" t="s">
        <v>242</v>
      </c>
      <c r="C32" s="786">
        <v>4630.274</v>
      </c>
      <c r="D32" s="786">
        <v>4630.274</v>
      </c>
      <c r="E32" s="786">
        <v>4139.097</v>
      </c>
      <c r="F32" s="801">
        <v>4139.097</v>
      </c>
      <c r="G32" s="138">
        <f t="shared" si="0"/>
        <v>0</v>
      </c>
      <c r="H32" s="287">
        <f t="shared" si="1"/>
        <v>0</v>
      </c>
      <c r="I32" s="139"/>
      <c r="J32" s="139"/>
      <c r="K32" s="108"/>
      <c r="L32" s="108"/>
    </row>
    <row r="33" spans="1:12" ht="15">
      <c r="A33" s="142"/>
      <c r="B33" s="290" t="s">
        <v>234</v>
      </c>
      <c r="C33" s="789">
        <v>3136.673</v>
      </c>
      <c r="D33" s="789">
        <v>3203.23</v>
      </c>
      <c r="E33" s="789">
        <v>2753.319</v>
      </c>
      <c r="F33" s="815">
        <v>2755.619</v>
      </c>
      <c r="G33" s="789">
        <f t="shared" si="0"/>
        <v>66.55700000000024</v>
      </c>
      <c r="H33" s="814">
        <f t="shared" si="1"/>
        <v>2.300000000000182</v>
      </c>
      <c r="I33" s="139"/>
      <c r="J33" s="139"/>
      <c r="K33" s="108"/>
      <c r="L33" s="108"/>
    </row>
    <row r="34" spans="1:12" ht="15">
      <c r="A34" s="142"/>
      <c r="B34" s="288" t="s">
        <v>243</v>
      </c>
      <c r="C34" s="785">
        <v>3136.673</v>
      </c>
      <c r="D34" s="140">
        <v>3203.23</v>
      </c>
      <c r="E34" s="785">
        <v>2753.319</v>
      </c>
      <c r="F34" s="802">
        <v>2755.619</v>
      </c>
      <c r="G34" s="140">
        <f t="shared" si="0"/>
        <v>66.55700000000024</v>
      </c>
      <c r="H34" s="289">
        <f t="shared" si="1"/>
        <v>2.300000000000182</v>
      </c>
      <c r="I34" s="139"/>
      <c r="J34" s="139"/>
      <c r="K34" s="108"/>
      <c r="L34" s="108"/>
    </row>
    <row r="35" spans="1:12" ht="15">
      <c r="A35" s="142"/>
      <c r="B35" s="288" t="s">
        <v>236</v>
      </c>
      <c r="C35" s="140">
        <v>0</v>
      </c>
      <c r="D35" s="789">
        <v>0</v>
      </c>
      <c r="E35" s="140">
        <v>0</v>
      </c>
      <c r="F35" s="802">
        <v>0</v>
      </c>
      <c r="G35" s="140">
        <f t="shared" si="0"/>
        <v>0</v>
      </c>
      <c r="H35" s="289">
        <f t="shared" si="1"/>
        <v>0</v>
      </c>
      <c r="I35" s="139"/>
      <c r="J35" s="139"/>
      <c r="K35" s="108"/>
      <c r="L35" s="108"/>
    </row>
    <row r="36" spans="1:12" ht="15">
      <c r="A36" s="142"/>
      <c r="B36" s="290" t="s">
        <v>237</v>
      </c>
      <c r="C36" s="789">
        <v>1493.6010000000006</v>
      </c>
      <c r="D36" s="789">
        <v>1427.0440000000003</v>
      </c>
      <c r="E36" s="789">
        <v>1385.7779999999998</v>
      </c>
      <c r="F36" s="816">
        <v>1383.4779999999998</v>
      </c>
      <c r="G36" s="789">
        <f t="shared" si="0"/>
        <v>-66.55700000000024</v>
      </c>
      <c r="H36" s="814">
        <f t="shared" si="1"/>
        <v>-2.2999999999999545</v>
      </c>
      <c r="I36" s="139"/>
      <c r="J36" s="139"/>
      <c r="K36" s="108"/>
      <c r="L36" s="108"/>
    </row>
    <row r="37" spans="1:12" ht="15">
      <c r="A37" s="145"/>
      <c r="B37" s="288" t="s">
        <v>238</v>
      </c>
      <c r="C37" s="140">
        <v>0</v>
      </c>
      <c r="D37" s="787">
        <v>0</v>
      </c>
      <c r="E37" s="140">
        <v>0</v>
      </c>
      <c r="F37" s="803">
        <v>0</v>
      </c>
      <c r="G37" s="140">
        <f t="shared" si="0"/>
        <v>0</v>
      </c>
      <c r="H37" s="289">
        <f t="shared" si="1"/>
        <v>0</v>
      </c>
      <c r="I37" s="139"/>
      <c r="J37" s="139"/>
      <c r="K37" s="108"/>
      <c r="L37" s="108"/>
    </row>
    <row r="38" spans="1:12" ht="15">
      <c r="A38" s="146"/>
      <c r="B38" s="288" t="s">
        <v>239</v>
      </c>
      <c r="C38" s="787">
        <v>0</v>
      </c>
      <c r="D38" s="785">
        <v>0</v>
      </c>
      <c r="E38" s="787">
        <v>0</v>
      </c>
      <c r="F38" s="803">
        <v>0</v>
      </c>
      <c r="G38" s="138">
        <f t="shared" si="0"/>
        <v>0</v>
      </c>
      <c r="H38" s="287">
        <f t="shared" si="1"/>
        <v>0</v>
      </c>
      <c r="I38" s="139"/>
      <c r="J38" s="139"/>
      <c r="K38" s="108"/>
      <c r="L38" s="108"/>
    </row>
    <row r="39" spans="1:12" ht="15">
      <c r="A39" s="145"/>
      <c r="B39" s="288" t="s">
        <v>240</v>
      </c>
      <c r="C39" s="787">
        <v>1493.6010000000006</v>
      </c>
      <c r="D39" s="785">
        <v>1427.0440000000003</v>
      </c>
      <c r="E39" s="787">
        <v>1385.7779999999998</v>
      </c>
      <c r="F39" s="803">
        <v>1383.4779999999998</v>
      </c>
      <c r="G39" s="140">
        <f t="shared" si="0"/>
        <v>-66.55700000000024</v>
      </c>
      <c r="H39" s="289">
        <f t="shared" si="1"/>
        <v>-2.2999999999999545</v>
      </c>
      <c r="J39" s="139"/>
      <c r="K39" s="108"/>
      <c r="L39" s="108"/>
    </row>
    <row r="40" spans="1:12" ht="15">
      <c r="A40" s="146"/>
      <c r="B40" s="290" t="s">
        <v>244</v>
      </c>
      <c r="C40" s="785">
        <v>7.38</v>
      </c>
      <c r="D40" s="785">
        <v>7.38</v>
      </c>
      <c r="E40" s="785">
        <v>16.04</v>
      </c>
      <c r="F40" s="803">
        <v>16.04</v>
      </c>
      <c r="G40" s="138">
        <f t="shared" si="0"/>
        <v>0</v>
      </c>
      <c r="H40" s="287">
        <f t="shared" si="1"/>
        <v>0</v>
      </c>
      <c r="J40" s="139"/>
      <c r="K40" s="108"/>
      <c r="L40" s="108"/>
    </row>
    <row r="41" spans="1:10" ht="12.75">
      <c r="A41" s="180">
        <v>5</v>
      </c>
      <c r="B41" s="804" t="s">
        <v>245</v>
      </c>
      <c r="C41" s="138">
        <v>158.033</v>
      </c>
      <c r="D41" s="138">
        <v>157.6</v>
      </c>
      <c r="E41" s="138">
        <v>157.6</v>
      </c>
      <c r="F41" s="138">
        <v>157.6</v>
      </c>
      <c r="G41" s="138">
        <f t="shared" si="0"/>
        <v>-0.4329999999999927</v>
      </c>
      <c r="H41" s="287">
        <f t="shared" si="1"/>
        <v>0</v>
      </c>
      <c r="J41" s="139"/>
    </row>
    <row r="42" spans="1:10" ht="12.75">
      <c r="A42" s="167"/>
      <c r="B42" s="40" t="s">
        <v>246</v>
      </c>
      <c r="C42" s="140">
        <v>0</v>
      </c>
      <c r="D42" s="140">
        <v>0</v>
      </c>
      <c r="E42" s="140">
        <v>0</v>
      </c>
      <c r="F42" s="140">
        <v>0</v>
      </c>
      <c r="G42" s="140">
        <f t="shared" si="0"/>
        <v>0</v>
      </c>
      <c r="H42" s="289">
        <f t="shared" si="1"/>
        <v>0</v>
      </c>
      <c r="J42" s="139"/>
    </row>
    <row r="43" spans="1:10" ht="12.75">
      <c r="A43" s="167"/>
      <c r="B43" s="40" t="s">
        <v>247</v>
      </c>
      <c r="C43" s="140">
        <v>157.6</v>
      </c>
      <c r="D43" s="140">
        <v>157.6</v>
      </c>
      <c r="E43" s="140">
        <v>157.6</v>
      </c>
      <c r="F43" s="140">
        <v>157.6</v>
      </c>
      <c r="G43" s="140">
        <f t="shared" si="0"/>
        <v>0</v>
      </c>
      <c r="H43" s="289">
        <f t="shared" si="1"/>
        <v>0</v>
      </c>
      <c r="J43" s="139"/>
    </row>
    <row r="44" spans="1:10" ht="12.75">
      <c r="A44" s="167"/>
      <c r="B44" s="40" t="s">
        <v>248</v>
      </c>
      <c r="C44" s="140">
        <v>0.433</v>
      </c>
      <c r="D44" s="140">
        <v>0</v>
      </c>
      <c r="E44" s="140">
        <v>0</v>
      </c>
      <c r="F44" s="140">
        <v>0</v>
      </c>
      <c r="G44" s="140">
        <f t="shared" si="0"/>
        <v>-0.433</v>
      </c>
      <c r="H44" s="289">
        <f t="shared" si="1"/>
        <v>0</v>
      </c>
      <c r="J44" s="139"/>
    </row>
    <row r="45" spans="1:10" ht="12.75">
      <c r="A45" s="180">
        <v>6</v>
      </c>
      <c r="B45" s="804" t="s">
        <v>249</v>
      </c>
      <c r="C45" s="138">
        <v>20765</v>
      </c>
      <c r="D45" s="138">
        <v>16975.2</v>
      </c>
      <c r="E45" s="138">
        <v>-2372.8</v>
      </c>
      <c r="F45" s="138">
        <v>-22686.8</v>
      </c>
      <c r="G45" s="138">
        <f t="shared" si="0"/>
        <v>-3789.7999999999993</v>
      </c>
      <c r="H45" s="287">
        <f t="shared" si="1"/>
        <v>-20314</v>
      </c>
      <c r="J45" s="139"/>
    </row>
    <row r="46" spans="1:10" ht="12.75">
      <c r="A46" s="167"/>
      <c r="B46" s="40" t="s">
        <v>235</v>
      </c>
      <c r="C46" s="140">
        <v>20765</v>
      </c>
      <c r="D46" s="140">
        <v>16975.2</v>
      </c>
      <c r="E46" s="140">
        <v>-2372.8</v>
      </c>
      <c r="F46" s="140">
        <v>-22686.8</v>
      </c>
      <c r="G46" s="140">
        <f t="shared" si="0"/>
        <v>-3789.7999999999993</v>
      </c>
      <c r="H46" s="289">
        <f t="shared" si="1"/>
        <v>-20314</v>
      </c>
      <c r="J46" s="139"/>
    </row>
    <row r="47" spans="1:10" ht="14.25">
      <c r="A47" s="180"/>
      <c r="B47" s="805" t="s">
        <v>250</v>
      </c>
      <c r="C47" s="806">
        <v>200093.39</v>
      </c>
      <c r="D47" s="806">
        <v>196303.157</v>
      </c>
      <c r="E47" s="806">
        <v>206747.40399999998</v>
      </c>
      <c r="F47" s="806">
        <v>186433.40400000004</v>
      </c>
      <c r="G47" s="806">
        <f t="shared" si="0"/>
        <v>-3790.2330000000075</v>
      </c>
      <c r="H47" s="817">
        <f t="shared" si="1"/>
        <v>-20313.99999999994</v>
      </c>
      <c r="J47" s="139"/>
    </row>
    <row r="48" spans="1:10" ht="12.75">
      <c r="A48" s="167"/>
      <c r="B48" s="290" t="s">
        <v>234</v>
      </c>
      <c r="C48" s="789">
        <v>158377.19100000002</v>
      </c>
      <c r="D48" s="789">
        <v>156346.848</v>
      </c>
      <c r="E48" s="789">
        <v>154837.786</v>
      </c>
      <c r="F48" s="789">
        <v>135822.16100000002</v>
      </c>
      <c r="G48" s="789">
        <f t="shared" si="0"/>
        <v>-2030.3430000000226</v>
      </c>
      <c r="H48" s="814">
        <f t="shared" si="1"/>
        <v>-19015.62499999997</v>
      </c>
      <c r="J48" s="139"/>
    </row>
    <row r="49" spans="1:10" ht="12.75">
      <c r="A49" s="167"/>
      <c r="B49" s="40" t="s">
        <v>235</v>
      </c>
      <c r="C49" s="140">
        <v>52436.316000000006</v>
      </c>
      <c r="D49" s="140">
        <v>48068.273</v>
      </c>
      <c r="E49" s="140">
        <v>25850.411</v>
      </c>
      <c r="F49" s="140">
        <v>1878.2109999999993</v>
      </c>
      <c r="G49" s="140">
        <f t="shared" si="0"/>
        <v>-4368.043000000005</v>
      </c>
      <c r="H49" s="289">
        <f t="shared" si="1"/>
        <v>-23972.2</v>
      </c>
      <c r="J49" s="139"/>
    </row>
    <row r="50" spans="1:10" ht="12.75">
      <c r="A50" s="167"/>
      <c r="B50" s="40" t="s">
        <v>236</v>
      </c>
      <c r="C50" s="140">
        <v>105940.87500000001</v>
      </c>
      <c r="D50" s="140">
        <v>108278.57500000001</v>
      </c>
      <c r="E50" s="140">
        <v>128987.375</v>
      </c>
      <c r="F50" s="140">
        <v>133943.95</v>
      </c>
      <c r="G50" s="140">
        <f t="shared" si="0"/>
        <v>2337.699999999997</v>
      </c>
      <c r="H50" s="289">
        <f t="shared" si="1"/>
        <v>4956.575000000012</v>
      </c>
      <c r="J50" s="139"/>
    </row>
    <row r="51" spans="1:10" ht="12.75">
      <c r="A51" s="167"/>
      <c r="B51" s="290" t="s">
        <v>237</v>
      </c>
      <c r="C51" s="789">
        <v>41716.199</v>
      </c>
      <c r="D51" s="789">
        <v>39956.309</v>
      </c>
      <c r="E51" s="789">
        <v>51909.618</v>
      </c>
      <c r="F51" s="789">
        <v>50611.243</v>
      </c>
      <c r="G51" s="789">
        <f t="shared" si="0"/>
        <v>-1759.8899999999994</v>
      </c>
      <c r="H51" s="814">
        <f t="shared" si="1"/>
        <v>-1298.375</v>
      </c>
      <c r="J51" s="139"/>
    </row>
    <row r="52" spans="1:10" ht="12.75">
      <c r="A52" s="167"/>
      <c r="B52" s="40" t="s">
        <v>238</v>
      </c>
      <c r="C52" s="140">
        <v>2575.025</v>
      </c>
      <c r="D52" s="140">
        <v>2613.025</v>
      </c>
      <c r="E52" s="140">
        <v>4507.15</v>
      </c>
      <c r="F52" s="140">
        <v>3513.175</v>
      </c>
      <c r="G52" s="140">
        <f t="shared" si="0"/>
        <v>38</v>
      </c>
      <c r="H52" s="289">
        <f t="shared" si="1"/>
        <v>-993.9749999999995</v>
      </c>
      <c r="J52" s="139"/>
    </row>
    <row r="53" spans="1:10" ht="12.75">
      <c r="A53" s="167"/>
      <c r="B53" s="40" t="s">
        <v>239</v>
      </c>
      <c r="C53" s="140">
        <v>2385.2</v>
      </c>
      <c r="D53" s="140">
        <v>2092</v>
      </c>
      <c r="E53" s="140">
        <v>3536.95</v>
      </c>
      <c r="F53" s="140">
        <v>3263.8500000000004</v>
      </c>
      <c r="G53" s="140">
        <f t="shared" si="0"/>
        <v>-293.1999999999998</v>
      </c>
      <c r="H53" s="289">
        <f t="shared" si="1"/>
        <v>-273.09999999999945</v>
      </c>
      <c r="J53" s="139"/>
    </row>
    <row r="54" spans="1:10" ht="13.5" thickBot="1">
      <c r="A54" s="807"/>
      <c r="B54" s="808" t="s">
        <v>240</v>
      </c>
      <c r="C54" s="809">
        <v>36755.974</v>
      </c>
      <c r="D54" s="809">
        <v>35251.284</v>
      </c>
      <c r="E54" s="809">
        <v>43865.518000000004</v>
      </c>
      <c r="F54" s="809">
        <v>43834.218</v>
      </c>
      <c r="G54" s="809">
        <f t="shared" si="0"/>
        <v>-1504.6900000000023</v>
      </c>
      <c r="H54" s="810">
        <f t="shared" si="1"/>
        <v>-31.30000000000291</v>
      </c>
      <c r="J54" s="139"/>
    </row>
    <row r="55" ht="13.5" thickTop="1"/>
    <row r="58" spans="3:8" ht="12.75">
      <c r="C58" s="811"/>
      <c r="D58" s="811"/>
      <c r="E58" s="811"/>
      <c r="F58" s="811"/>
      <c r="G58" s="811"/>
      <c r="H58" s="811"/>
    </row>
    <row r="61" spans="3:8" ht="12.75">
      <c r="C61" s="812"/>
      <c r="D61" s="812"/>
      <c r="E61" s="812"/>
      <c r="F61" s="812"/>
      <c r="G61" s="812"/>
      <c r="H61" s="812"/>
    </row>
    <row r="64" spans="3:8" ht="12.75">
      <c r="C64" s="812"/>
      <c r="D64" s="812"/>
      <c r="E64" s="812"/>
      <c r="F64" s="812"/>
      <c r="G64" s="812"/>
      <c r="H64" s="812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710" t="s">
        <v>1217</v>
      </c>
      <c r="C1" s="1710"/>
      <c r="D1" s="1710"/>
      <c r="E1" s="1710"/>
      <c r="F1" s="1710"/>
      <c r="G1" s="1710"/>
    </row>
    <row r="2" spans="2:7" ht="15.75">
      <c r="B2" s="1711" t="s">
        <v>659</v>
      </c>
      <c r="C2" s="1711"/>
      <c r="D2" s="1711"/>
      <c r="E2" s="1711"/>
      <c r="F2" s="1711"/>
      <c r="G2" s="1711"/>
    </row>
    <row r="3" spans="2:7" ht="15.75" customHeight="1">
      <c r="B3" s="1707" t="s">
        <v>1510</v>
      </c>
      <c r="C3" s="1707"/>
      <c r="D3" s="1707"/>
      <c r="E3" s="1707"/>
      <c r="F3" s="1707"/>
      <c r="G3" s="1707"/>
    </row>
    <row r="4" spans="2:7" ht="13.5" thickBot="1">
      <c r="B4" s="59" t="s">
        <v>334</v>
      </c>
      <c r="C4" s="59"/>
      <c r="D4" s="59"/>
      <c r="E4" s="291"/>
      <c r="F4" s="59"/>
      <c r="G4" s="542" t="s">
        <v>1358</v>
      </c>
    </row>
    <row r="5" spans="2:7" ht="15" customHeight="1" thickTop="1">
      <c r="B5" s="1712"/>
      <c r="C5" s="1714" t="s">
        <v>680</v>
      </c>
      <c r="D5" s="1716" t="s">
        <v>1209</v>
      </c>
      <c r="E5" s="1718" t="s">
        <v>232</v>
      </c>
      <c r="F5" s="1720" t="s">
        <v>717</v>
      </c>
      <c r="G5" s="1721"/>
    </row>
    <row r="6" spans="2:7" ht="15" customHeight="1">
      <c r="B6" s="1713"/>
      <c r="C6" s="1715"/>
      <c r="D6" s="1717"/>
      <c r="E6" s="1719"/>
      <c r="F6" s="306" t="s">
        <v>374</v>
      </c>
      <c r="G6" s="294" t="s">
        <v>213</v>
      </c>
    </row>
    <row r="7" spans="2:7" ht="15" customHeight="1">
      <c r="B7" s="301"/>
      <c r="C7" s="74"/>
      <c r="D7" s="292"/>
      <c r="E7" s="311"/>
      <c r="F7" s="307"/>
      <c r="G7" s="295"/>
    </row>
    <row r="8" spans="2:7" ht="15" customHeight="1">
      <c r="B8" s="302" t="s">
        <v>546</v>
      </c>
      <c r="C8" s="60">
        <v>16679.3</v>
      </c>
      <c r="D8" s="61">
        <v>18037.4</v>
      </c>
      <c r="E8" s="62">
        <v>20732.36013</v>
      </c>
      <c r="F8" s="308">
        <v>8.142428039546033</v>
      </c>
      <c r="G8" s="296">
        <v>14.940956734340858</v>
      </c>
    </row>
    <row r="9" spans="2:7" ht="15" customHeight="1">
      <c r="B9" s="303"/>
      <c r="C9" s="60"/>
      <c r="D9" s="61"/>
      <c r="E9" s="62"/>
      <c r="F9" s="308"/>
      <c r="G9" s="296"/>
    </row>
    <row r="10" spans="2:7" ht="15" customHeight="1">
      <c r="B10" s="303" t="s">
        <v>547</v>
      </c>
      <c r="C10" s="63">
        <v>10249.9</v>
      </c>
      <c r="D10" s="64">
        <v>11572.4</v>
      </c>
      <c r="E10" s="65">
        <v>12265.166654</v>
      </c>
      <c r="F10" s="309">
        <v>12.902564903072218</v>
      </c>
      <c r="G10" s="297">
        <v>5.986369759081953</v>
      </c>
    </row>
    <row r="11" spans="2:7" ht="15" customHeight="1">
      <c r="B11" s="304" t="s">
        <v>548</v>
      </c>
      <c r="C11" s="66">
        <v>6429.4</v>
      </c>
      <c r="D11" s="67">
        <v>6465</v>
      </c>
      <c r="E11" s="68">
        <v>8467.193476</v>
      </c>
      <c r="F11" s="71">
        <v>0.553706411173664</v>
      </c>
      <c r="G11" s="298">
        <v>30.96973667440062</v>
      </c>
    </row>
    <row r="12" spans="2:7" ht="15" customHeight="1">
      <c r="B12" s="301"/>
      <c r="C12" s="63"/>
      <c r="D12" s="64"/>
      <c r="E12" s="65"/>
      <c r="F12" s="308"/>
      <c r="G12" s="296"/>
    </row>
    <row r="13" spans="2:7" ht="15" customHeight="1">
      <c r="B13" s="302" t="s">
        <v>549</v>
      </c>
      <c r="C13" s="60">
        <v>93074.20000000001</v>
      </c>
      <c r="D13" s="61">
        <v>100264.3</v>
      </c>
      <c r="E13" s="62">
        <v>136479.48343000002</v>
      </c>
      <c r="F13" s="308">
        <v>7.725126834289185</v>
      </c>
      <c r="G13" s="296">
        <v>36.1197190126496</v>
      </c>
    </row>
    <row r="14" spans="2:7" ht="15" customHeight="1">
      <c r="B14" s="303"/>
      <c r="C14" s="60"/>
      <c r="D14" s="61"/>
      <c r="E14" s="62"/>
      <c r="F14" s="308"/>
      <c r="G14" s="296"/>
    </row>
    <row r="15" spans="2:7" ht="15" customHeight="1">
      <c r="B15" s="303" t="s">
        <v>550</v>
      </c>
      <c r="C15" s="63">
        <v>63236.600000000006</v>
      </c>
      <c r="D15" s="64">
        <v>63905.8</v>
      </c>
      <c r="E15" s="65">
        <v>86921.11188400001</v>
      </c>
      <c r="F15" s="309">
        <v>1.0582479133919236</v>
      </c>
      <c r="G15" s="297">
        <v>36.01443356315076</v>
      </c>
    </row>
    <row r="16" spans="2:7" ht="15" customHeight="1">
      <c r="B16" s="304" t="s">
        <v>551</v>
      </c>
      <c r="C16" s="66">
        <v>29837.6</v>
      </c>
      <c r="D16" s="67">
        <v>36358.5</v>
      </c>
      <c r="E16" s="68">
        <v>49558.371546</v>
      </c>
      <c r="F16" s="71">
        <v>21.854639783360597</v>
      </c>
      <c r="G16" s="298">
        <v>36.304774800940635</v>
      </c>
    </row>
    <row r="17" spans="2:7" ht="15" customHeight="1">
      <c r="B17" s="301"/>
      <c r="C17" s="60"/>
      <c r="D17" s="61"/>
      <c r="E17" s="62"/>
      <c r="F17" s="308"/>
      <c r="G17" s="296"/>
    </row>
    <row r="18" spans="2:7" ht="15" customHeight="1">
      <c r="B18" s="302" t="s">
        <v>552</v>
      </c>
      <c r="C18" s="60">
        <v>-76394.9</v>
      </c>
      <c r="D18" s="61">
        <v>-82226.9</v>
      </c>
      <c r="E18" s="62">
        <v>-115747.1233</v>
      </c>
      <c r="F18" s="308">
        <v>7.634017454044709</v>
      </c>
      <c r="G18" s="296">
        <v>40.7655199210964</v>
      </c>
    </row>
    <row r="19" spans="2:7" ht="15" customHeight="1">
      <c r="B19" s="303"/>
      <c r="C19" s="63"/>
      <c r="D19" s="64"/>
      <c r="E19" s="65"/>
      <c r="F19" s="308"/>
      <c r="G19" s="296"/>
    </row>
    <row r="20" spans="2:7" ht="15" customHeight="1">
      <c r="B20" s="303" t="s">
        <v>553</v>
      </c>
      <c r="C20" s="63">
        <v>-52986.700000000004</v>
      </c>
      <c r="D20" s="64">
        <v>-52333.4</v>
      </c>
      <c r="E20" s="65">
        <v>-74655.94523000001</v>
      </c>
      <c r="F20" s="309">
        <v>-1.232950910322785</v>
      </c>
      <c r="G20" s="297">
        <v>42.65449068854693</v>
      </c>
    </row>
    <row r="21" spans="2:7" ht="15" customHeight="1">
      <c r="B21" s="304" t="s">
        <v>554</v>
      </c>
      <c r="C21" s="66">
        <v>-23408.199999999997</v>
      </c>
      <c r="D21" s="67">
        <v>-29893.5</v>
      </c>
      <c r="E21" s="68">
        <v>-41091.17807</v>
      </c>
      <c r="F21" s="71">
        <v>27.70524858810161</v>
      </c>
      <c r="G21" s="298">
        <v>37.45857149547561</v>
      </c>
    </row>
    <row r="22" spans="2:7" ht="15" customHeight="1">
      <c r="B22" s="301"/>
      <c r="C22" s="63"/>
      <c r="D22" s="64"/>
      <c r="E22" s="65"/>
      <c r="F22" s="308"/>
      <c r="G22" s="296"/>
    </row>
    <row r="23" spans="2:7" ht="15" customHeight="1">
      <c r="B23" s="302" t="s">
        <v>555</v>
      </c>
      <c r="C23" s="60">
        <v>109753.5</v>
      </c>
      <c r="D23" s="61">
        <v>118301.7</v>
      </c>
      <c r="E23" s="62">
        <v>157211.84356</v>
      </c>
      <c r="F23" s="308">
        <v>7.788544328882452</v>
      </c>
      <c r="G23" s="296">
        <v>32.89060390510028</v>
      </c>
    </row>
    <row r="24" spans="2:7" ht="15" customHeight="1">
      <c r="B24" s="303"/>
      <c r="C24" s="63"/>
      <c r="D24" s="64"/>
      <c r="E24" s="65"/>
      <c r="F24" s="308"/>
      <c r="G24" s="296"/>
    </row>
    <row r="25" spans="2:7" ht="15" customHeight="1">
      <c r="B25" s="303" t="s">
        <v>553</v>
      </c>
      <c r="C25" s="63">
        <v>73486.5</v>
      </c>
      <c r="D25" s="64">
        <v>75478.2</v>
      </c>
      <c r="E25" s="65">
        <v>99186.27853800001</v>
      </c>
      <c r="F25" s="309">
        <v>2.7102937274193124</v>
      </c>
      <c r="G25" s="297">
        <v>31.410498048443145</v>
      </c>
    </row>
    <row r="26" spans="2:7" ht="15" customHeight="1" thickBot="1">
      <c r="B26" s="305" t="s">
        <v>554</v>
      </c>
      <c r="C26" s="312">
        <v>36267</v>
      </c>
      <c r="D26" s="299">
        <v>42823.5</v>
      </c>
      <c r="E26" s="313">
        <v>58025.565022</v>
      </c>
      <c r="F26" s="310">
        <v>18.07841839688973</v>
      </c>
      <c r="G26" s="300">
        <v>35.49935204268684</v>
      </c>
    </row>
    <row r="27" spans="2:7" ht="13.5" thickTop="1">
      <c r="B27" s="59"/>
      <c r="C27" s="59"/>
      <c r="D27" s="69"/>
      <c r="E27" s="69"/>
      <c r="F27" s="59"/>
      <c r="G27" s="59"/>
    </row>
    <row r="28" spans="2:7" ht="12.75">
      <c r="B28" s="59"/>
      <c r="C28" s="59"/>
      <c r="D28" s="291"/>
      <c r="E28" s="291"/>
      <c r="F28" s="59"/>
      <c r="G28" s="59"/>
    </row>
    <row r="29" spans="2:7" ht="12.75">
      <c r="B29" s="59"/>
      <c r="C29" s="69"/>
      <c r="D29" s="69"/>
      <c r="E29" s="293"/>
      <c r="F29" s="59"/>
      <c r="G29" s="59"/>
    </row>
    <row r="30" spans="2:7" ht="15" customHeight="1">
      <c r="B30" s="1245" t="s">
        <v>541</v>
      </c>
      <c r="C30" s="1246">
        <v>17.920433374662363</v>
      </c>
      <c r="D30" s="1246">
        <v>17.989852818999385</v>
      </c>
      <c r="E30" s="70">
        <v>15.190825469846958</v>
      </c>
      <c r="F30" s="59"/>
      <c r="G30" s="59"/>
    </row>
    <row r="31" spans="2:7" ht="15" customHeight="1">
      <c r="B31" s="1247" t="s">
        <v>556</v>
      </c>
      <c r="C31" s="70">
        <v>16.208809455283806</v>
      </c>
      <c r="D31" s="1248">
        <v>18.108528490371764</v>
      </c>
      <c r="E31" s="70">
        <v>14.110687712288353</v>
      </c>
      <c r="F31" s="59"/>
      <c r="G31" s="59"/>
    </row>
    <row r="32" spans="2:7" ht="15" customHeight="1">
      <c r="B32" s="1249" t="s">
        <v>557</v>
      </c>
      <c r="C32" s="67">
        <v>21.547979730273212</v>
      </c>
      <c r="D32" s="1250">
        <v>17.78126160320145</v>
      </c>
      <c r="E32" s="67">
        <v>17.085293991431428</v>
      </c>
      <c r="F32" s="59"/>
      <c r="G32" s="59"/>
    </row>
    <row r="33" spans="2:7" ht="15" customHeight="1">
      <c r="B33" s="1704" t="s">
        <v>737</v>
      </c>
      <c r="C33" s="1708"/>
      <c r="D33" s="1708"/>
      <c r="E33" s="1709"/>
      <c r="F33" s="59"/>
      <c r="G33" s="59"/>
    </row>
    <row r="34" spans="2:7" ht="15" customHeight="1">
      <c r="B34" s="1251" t="s">
        <v>556</v>
      </c>
      <c r="C34" s="1252">
        <v>61.45281876337736</v>
      </c>
      <c r="D34" s="1252">
        <v>64.15780544867886</v>
      </c>
      <c r="E34" s="1252">
        <v>59.15952924362018</v>
      </c>
      <c r="F34" s="59"/>
      <c r="G34" s="59"/>
    </row>
    <row r="35" spans="2:7" ht="15" customHeight="1">
      <c r="B35" s="1253" t="s">
        <v>557</v>
      </c>
      <c r="C35" s="71">
        <v>38.54718123662264</v>
      </c>
      <c r="D35" s="71">
        <v>35.842194551321136</v>
      </c>
      <c r="E35" s="71">
        <v>40.84047075637983</v>
      </c>
      <c r="F35" s="59"/>
      <c r="G35" s="59"/>
    </row>
    <row r="36" spans="2:7" ht="15" customHeight="1">
      <c r="B36" s="1704" t="s">
        <v>738</v>
      </c>
      <c r="C36" s="1705"/>
      <c r="D36" s="1705"/>
      <c r="E36" s="1706"/>
      <c r="F36" s="59"/>
      <c r="G36" s="59"/>
    </row>
    <row r="37" spans="2:7" ht="15" customHeight="1">
      <c r="B37" s="1251" t="s">
        <v>556</v>
      </c>
      <c r="C37" s="1252">
        <v>67.94213648895182</v>
      </c>
      <c r="D37" s="1252">
        <v>63.73734220455337</v>
      </c>
      <c r="E37" s="1252">
        <v>63.68804284680755</v>
      </c>
      <c r="F37" s="59"/>
      <c r="G37" s="59"/>
    </row>
    <row r="38" spans="2:7" ht="15" customHeight="1">
      <c r="B38" s="1253" t="s">
        <v>557</v>
      </c>
      <c r="C38" s="71">
        <v>32.05786351104817</v>
      </c>
      <c r="D38" s="71">
        <v>36.262657795446636</v>
      </c>
      <c r="E38" s="71">
        <v>36.31195715319245</v>
      </c>
      <c r="F38" s="59"/>
      <c r="G38" s="59"/>
    </row>
    <row r="39" spans="2:7" ht="15" customHeight="1">
      <c r="B39" s="1704" t="s">
        <v>739</v>
      </c>
      <c r="C39" s="1705"/>
      <c r="D39" s="1705"/>
      <c r="E39" s="1706"/>
      <c r="F39" s="59"/>
      <c r="G39" s="59"/>
    </row>
    <row r="40" spans="2:7" ht="15" customHeight="1">
      <c r="B40" s="1251" t="s">
        <v>556</v>
      </c>
      <c r="C40" s="1252">
        <v>69.35894935394903</v>
      </c>
      <c r="D40" s="1252">
        <v>63.64510883907821</v>
      </c>
      <c r="E40" s="1252">
        <v>64.49917985132336</v>
      </c>
      <c r="F40" s="59"/>
      <c r="G40" s="59"/>
    </row>
    <row r="41" spans="2:7" ht="15" customHeight="1">
      <c r="B41" s="1253" t="s">
        <v>557</v>
      </c>
      <c r="C41" s="71">
        <v>30.641050646050978</v>
      </c>
      <c r="D41" s="71">
        <v>36.354891160921795</v>
      </c>
      <c r="E41" s="71">
        <v>35.500820148676645</v>
      </c>
      <c r="F41" s="59"/>
      <c r="G41" s="59"/>
    </row>
    <row r="42" spans="2:7" ht="15" customHeight="1">
      <c r="B42" s="1704" t="s">
        <v>740</v>
      </c>
      <c r="C42" s="1705"/>
      <c r="D42" s="1705"/>
      <c r="E42" s="1706"/>
      <c r="F42" s="59"/>
      <c r="G42" s="59"/>
    </row>
    <row r="43" spans="2:7" ht="15" customHeight="1">
      <c r="B43" s="1251" t="s">
        <v>556</v>
      </c>
      <c r="C43" s="1252">
        <v>66.95595129084721</v>
      </c>
      <c r="D43" s="1252">
        <v>63.801450021428266</v>
      </c>
      <c r="E43" s="1252">
        <v>63.09084372523467</v>
      </c>
      <c r="F43" s="59"/>
      <c r="G43" s="59"/>
    </row>
    <row r="44" spans="2:7" ht="15" customHeight="1">
      <c r="B44" s="1253" t="s">
        <v>557</v>
      </c>
      <c r="C44" s="71">
        <v>33.04404870915278</v>
      </c>
      <c r="D44" s="71">
        <v>36.198549978571734</v>
      </c>
      <c r="E44" s="71">
        <v>36.90915627476533</v>
      </c>
      <c r="F44" s="59"/>
      <c r="G44" s="59"/>
    </row>
    <row r="45" spans="2:7" ht="15" customHeight="1">
      <c r="B45" s="1704" t="s">
        <v>741</v>
      </c>
      <c r="C45" s="1705"/>
      <c r="D45" s="1705"/>
      <c r="E45" s="1706"/>
      <c r="F45" s="59"/>
      <c r="G45" s="59"/>
    </row>
    <row r="46" spans="2:7" ht="15" customHeight="1">
      <c r="B46" s="1254" t="s">
        <v>558</v>
      </c>
      <c r="C46" s="70">
        <v>15.197055219195743</v>
      </c>
      <c r="D46" s="70">
        <v>15.24694911400259</v>
      </c>
      <c r="E46" s="70">
        <v>13.187530697766725</v>
      </c>
      <c r="F46" s="59"/>
      <c r="G46" s="59"/>
    </row>
    <row r="47" spans="2:7" ht="15" customHeight="1">
      <c r="B47" s="1249" t="s">
        <v>559</v>
      </c>
      <c r="C47" s="67">
        <v>84.80294478080427</v>
      </c>
      <c r="D47" s="67">
        <v>84.75305088599741</v>
      </c>
      <c r="E47" s="67">
        <v>86.81246930223328</v>
      </c>
      <c r="F47" s="59"/>
      <c r="G47" s="59"/>
    </row>
    <row r="48" spans="2:7" ht="12.75">
      <c r="B48" s="59" t="s">
        <v>851</v>
      </c>
      <c r="C48" s="59"/>
      <c r="D48" s="59"/>
      <c r="E48" s="59"/>
      <c r="F48" s="59"/>
      <c r="G48" s="59"/>
    </row>
    <row r="49" spans="2:7" ht="12.75">
      <c r="B49" s="59" t="s">
        <v>1240</v>
      </c>
      <c r="C49" s="59"/>
      <c r="D49" s="59"/>
      <c r="E49" s="59"/>
      <c r="F49" s="59"/>
      <c r="G49" s="59"/>
    </row>
    <row r="50" spans="2:7" ht="12.75">
      <c r="B50" s="59" t="s">
        <v>1241</v>
      </c>
      <c r="C50" s="59"/>
      <c r="D50" s="59"/>
      <c r="E50" s="59"/>
      <c r="F50" s="59"/>
      <c r="G50" s="59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22" t="s">
        <v>896</v>
      </c>
      <c r="C1" s="1723"/>
      <c r="D1" s="1723"/>
      <c r="E1" s="1723"/>
      <c r="F1" s="1723"/>
      <c r="G1" s="1723"/>
      <c r="H1" s="1724"/>
    </row>
    <row r="2" spans="2:8" ht="15" customHeight="1">
      <c r="B2" s="1725" t="s">
        <v>413</v>
      </c>
      <c r="C2" s="1726"/>
      <c r="D2" s="1726"/>
      <c r="E2" s="1726"/>
      <c r="F2" s="1726"/>
      <c r="G2" s="1726"/>
      <c r="H2" s="1727"/>
    </row>
    <row r="3" spans="2:8" ht="15" customHeight="1" thickBot="1">
      <c r="B3" s="1728" t="s">
        <v>116</v>
      </c>
      <c r="C3" s="1729"/>
      <c r="D3" s="1729"/>
      <c r="E3" s="1729"/>
      <c r="F3" s="1729"/>
      <c r="G3" s="1729"/>
      <c r="H3" s="1730"/>
    </row>
    <row r="4" spans="2:8" ht="15" customHeight="1" thickTop="1">
      <c r="B4" s="334"/>
      <c r="C4" s="335"/>
      <c r="D4" s="1731" t="s">
        <v>1486</v>
      </c>
      <c r="E4" s="1731"/>
      <c r="F4" s="1731"/>
      <c r="G4" s="1732" t="s">
        <v>717</v>
      </c>
      <c r="H4" s="1733"/>
    </row>
    <row r="5" spans="2:8" ht="15" customHeight="1">
      <c r="B5" s="320"/>
      <c r="C5" s="314"/>
      <c r="D5" s="315" t="s">
        <v>680</v>
      </c>
      <c r="E5" s="315" t="s">
        <v>1212</v>
      </c>
      <c r="F5" s="315" t="s">
        <v>1213</v>
      </c>
      <c r="G5" s="315" t="s">
        <v>374</v>
      </c>
      <c r="H5" s="321" t="s">
        <v>213</v>
      </c>
    </row>
    <row r="6" spans="2:8" ht="15" customHeight="1">
      <c r="B6" s="322"/>
      <c r="C6" s="316" t="s">
        <v>742</v>
      </c>
      <c r="D6" s="316">
        <v>7882.862999999999</v>
      </c>
      <c r="E6" s="316">
        <v>10329.307</v>
      </c>
      <c r="F6" s="316">
        <v>11086.614212999997</v>
      </c>
      <c r="G6" s="317">
        <v>31.034967879056154</v>
      </c>
      <c r="H6" s="323">
        <v>7.331636217221501</v>
      </c>
    </row>
    <row r="7" spans="2:8" ht="15" customHeight="1">
      <c r="B7" s="324">
        <v>1</v>
      </c>
      <c r="C7" s="318" t="s">
        <v>6</v>
      </c>
      <c r="D7" s="319">
        <v>99.763</v>
      </c>
      <c r="E7" s="319">
        <v>81.907</v>
      </c>
      <c r="F7" s="319">
        <v>112.41322500000001</v>
      </c>
      <c r="G7" s="319">
        <v>-17.89841925363112</v>
      </c>
      <c r="H7" s="325">
        <v>37.24495464368127</v>
      </c>
    </row>
    <row r="8" spans="2:8" ht="15" customHeight="1">
      <c r="B8" s="324">
        <v>2</v>
      </c>
      <c r="C8" s="318" t="s">
        <v>7</v>
      </c>
      <c r="D8" s="319">
        <v>0</v>
      </c>
      <c r="E8" s="319">
        <v>0</v>
      </c>
      <c r="F8" s="319">
        <v>0.5</v>
      </c>
      <c r="G8" s="319" t="s">
        <v>714</v>
      </c>
      <c r="H8" s="325" t="s">
        <v>714</v>
      </c>
    </row>
    <row r="9" spans="2:8" ht="15" customHeight="1">
      <c r="B9" s="324">
        <v>3</v>
      </c>
      <c r="C9" s="318" t="s">
        <v>8</v>
      </c>
      <c r="D9" s="319">
        <v>14.9</v>
      </c>
      <c r="E9" s="319">
        <v>20.5</v>
      </c>
      <c r="F9" s="319">
        <v>87.726655</v>
      </c>
      <c r="G9" s="319">
        <v>37.58389261744966</v>
      </c>
      <c r="H9" s="325">
        <v>327.93490243902437</v>
      </c>
    </row>
    <row r="10" spans="2:8" ht="15" customHeight="1">
      <c r="B10" s="324">
        <v>4</v>
      </c>
      <c r="C10" s="318" t="s">
        <v>9</v>
      </c>
      <c r="D10" s="319">
        <v>4.300000000000001</v>
      </c>
      <c r="E10" s="319">
        <v>31.699999999999996</v>
      </c>
      <c r="F10" s="319">
        <v>0.535</v>
      </c>
      <c r="G10" s="319">
        <v>637.2093023255812</v>
      </c>
      <c r="H10" s="325">
        <v>-98.31230283911673</v>
      </c>
    </row>
    <row r="11" spans="2:8" ht="15" customHeight="1">
      <c r="B11" s="324">
        <v>5</v>
      </c>
      <c r="C11" s="318" t="s">
        <v>11</v>
      </c>
      <c r="D11" s="319">
        <v>279.6</v>
      </c>
      <c r="E11" s="319">
        <v>466.7</v>
      </c>
      <c r="F11" s="319">
        <v>610.7801999999999</v>
      </c>
      <c r="G11" s="319">
        <v>66.91702432045778</v>
      </c>
      <c r="H11" s="325">
        <v>30.872123419755724</v>
      </c>
    </row>
    <row r="12" spans="2:8" ht="15" customHeight="1">
      <c r="B12" s="324">
        <v>6</v>
      </c>
      <c r="C12" s="318" t="s">
        <v>12</v>
      </c>
      <c r="D12" s="319">
        <v>287.4</v>
      </c>
      <c r="E12" s="319">
        <v>256.4</v>
      </c>
      <c r="F12" s="319">
        <v>0</v>
      </c>
      <c r="G12" s="319">
        <v>-10.786360473208077</v>
      </c>
      <c r="H12" s="325">
        <v>-100</v>
      </c>
    </row>
    <row r="13" spans="2:8" ht="15" customHeight="1">
      <c r="B13" s="324">
        <v>7</v>
      </c>
      <c r="C13" s="318" t="s">
        <v>13</v>
      </c>
      <c r="D13" s="319">
        <v>26.799999999999997</v>
      </c>
      <c r="E13" s="319">
        <v>3.7</v>
      </c>
      <c r="F13" s="319">
        <v>4.726300999999999</v>
      </c>
      <c r="G13" s="319">
        <v>-86.19402985074626</v>
      </c>
      <c r="H13" s="325">
        <v>27.737864864864846</v>
      </c>
    </row>
    <row r="14" spans="2:8" ht="15" customHeight="1">
      <c r="B14" s="324">
        <v>8</v>
      </c>
      <c r="C14" s="318" t="s">
        <v>14</v>
      </c>
      <c r="D14" s="319">
        <v>8.7</v>
      </c>
      <c r="E14" s="319">
        <v>2.1</v>
      </c>
      <c r="F14" s="319">
        <v>0</v>
      </c>
      <c r="G14" s="319">
        <v>-75.86206896551724</v>
      </c>
      <c r="H14" s="325">
        <v>-100</v>
      </c>
    </row>
    <row r="15" spans="2:8" ht="15" customHeight="1">
      <c r="B15" s="324">
        <v>9</v>
      </c>
      <c r="C15" s="318" t="s">
        <v>15</v>
      </c>
      <c r="D15" s="319">
        <v>2.6</v>
      </c>
      <c r="E15" s="319">
        <v>5.3</v>
      </c>
      <c r="F15" s="319">
        <v>10.740985</v>
      </c>
      <c r="G15" s="319">
        <v>103.84615384615384</v>
      </c>
      <c r="H15" s="325">
        <v>102.66009433962267</v>
      </c>
    </row>
    <row r="16" spans="2:8" ht="15" customHeight="1">
      <c r="B16" s="324">
        <v>10</v>
      </c>
      <c r="C16" s="318" t="s">
        <v>16</v>
      </c>
      <c r="D16" s="319">
        <v>51.8</v>
      </c>
      <c r="E16" s="319">
        <v>317.40000000000003</v>
      </c>
      <c r="F16" s="319">
        <v>377.112355</v>
      </c>
      <c r="G16" s="319">
        <v>512.7413127413129</v>
      </c>
      <c r="H16" s="325">
        <v>18.812966288594808</v>
      </c>
    </row>
    <row r="17" spans="2:8" ht="15" customHeight="1">
      <c r="B17" s="324">
        <v>11</v>
      </c>
      <c r="C17" s="318" t="s">
        <v>17</v>
      </c>
      <c r="D17" s="319">
        <v>0</v>
      </c>
      <c r="E17" s="319">
        <v>0</v>
      </c>
      <c r="F17" s="319">
        <v>6.8518</v>
      </c>
      <c r="G17" s="319" t="s">
        <v>714</v>
      </c>
      <c r="H17" s="325" t="s">
        <v>714</v>
      </c>
    </row>
    <row r="18" spans="2:8" ht="15" customHeight="1">
      <c r="B18" s="324">
        <v>12</v>
      </c>
      <c r="C18" s="318" t="s">
        <v>18</v>
      </c>
      <c r="D18" s="319">
        <v>138.60000000000002</v>
      </c>
      <c r="E18" s="319">
        <v>277.70000000000005</v>
      </c>
      <c r="F18" s="319">
        <v>933.99593</v>
      </c>
      <c r="G18" s="319">
        <v>100.36075036075033</v>
      </c>
      <c r="H18" s="325">
        <v>236.33270795822824</v>
      </c>
    </row>
    <row r="19" spans="2:8" ht="15" customHeight="1">
      <c r="B19" s="324">
        <v>13</v>
      </c>
      <c r="C19" s="318" t="s">
        <v>19</v>
      </c>
      <c r="D19" s="319">
        <v>0</v>
      </c>
      <c r="E19" s="319">
        <v>0</v>
      </c>
      <c r="F19" s="319">
        <v>0</v>
      </c>
      <c r="G19" s="319" t="s">
        <v>714</v>
      </c>
      <c r="H19" s="325" t="s">
        <v>714</v>
      </c>
    </row>
    <row r="20" spans="2:8" ht="15" customHeight="1">
      <c r="B20" s="324">
        <v>14</v>
      </c>
      <c r="C20" s="318" t="s">
        <v>20</v>
      </c>
      <c r="D20" s="319">
        <v>22.1</v>
      </c>
      <c r="E20" s="319">
        <v>66.7</v>
      </c>
      <c r="F20" s="319">
        <v>21.04432</v>
      </c>
      <c r="G20" s="319">
        <v>201.80995475113122</v>
      </c>
      <c r="H20" s="325">
        <v>-68.44929535232384</v>
      </c>
    </row>
    <row r="21" spans="2:8" ht="15" customHeight="1">
      <c r="B21" s="324">
        <v>15</v>
      </c>
      <c r="C21" s="318" t="s">
        <v>21</v>
      </c>
      <c r="D21" s="319">
        <v>55.8</v>
      </c>
      <c r="E21" s="319">
        <v>164.29999999999998</v>
      </c>
      <c r="F21" s="319">
        <v>317.640525</v>
      </c>
      <c r="G21" s="319">
        <v>194.4444444444444</v>
      </c>
      <c r="H21" s="325">
        <v>93.32959525258678</v>
      </c>
    </row>
    <row r="22" spans="2:8" ht="15" customHeight="1">
      <c r="B22" s="324">
        <v>16</v>
      </c>
      <c r="C22" s="318" t="s">
        <v>22</v>
      </c>
      <c r="D22" s="319">
        <v>3.0999999999999996</v>
      </c>
      <c r="E22" s="319">
        <v>15.2</v>
      </c>
      <c r="F22" s="319">
        <v>6.909878</v>
      </c>
      <c r="G22" s="319">
        <v>390.3225806451613</v>
      </c>
      <c r="H22" s="325">
        <v>-54.54027631578947</v>
      </c>
    </row>
    <row r="23" spans="2:8" ht="15" customHeight="1">
      <c r="B23" s="324">
        <v>17</v>
      </c>
      <c r="C23" s="318" t="s">
        <v>23</v>
      </c>
      <c r="D23" s="319">
        <v>67.8</v>
      </c>
      <c r="E23" s="319">
        <v>13.3</v>
      </c>
      <c r="F23" s="319">
        <v>93.450768</v>
      </c>
      <c r="G23" s="319">
        <v>-80.3834808259587</v>
      </c>
      <c r="H23" s="325">
        <v>602.6373533834586</v>
      </c>
    </row>
    <row r="24" spans="2:8" ht="15" customHeight="1">
      <c r="B24" s="324">
        <v>18</v>
      </c>
      <c r="C24" s="318" t="s">
        <v>24</v>
      </c>
      <c r="D24" s="319">
        <v>606</v>
      </c>
      <c r="E24" s="319">
        <v>684.1</v>
      </c>
      <c r="F24" s="319">
        <v>932.961442</v>
      </c>
      <c r="G24" s="319">
        <v>12.88778877887789</v>
      </c>
      <c r="H24" s="325">
        <v>36.377933343078496</v>
      </c>
    </row>
    <row r="25" spans="2:8" ht="15" customHeight="1">
      <c r="B25" s="324">
        <v>19</v>
      </c>
      <c r="C25" s="318" t="s">
        <v>25</v>
      </c>
      <c r="D25" s="319">
        <v>967.5</v>
      </c>
      <c r="E25" s="319">
        <v>1096.3000000000002</v>
      </c>
      <c r="F25" s="319">
        <v>1189.388338</v>
      </c>
      <c r="G25" s="319">
        <v>13.312661498708025</v>
      </c>
      <c r="H25" s="325">
        <v>8.491137279941597</v>
      </c>
    </row>
    <row r="26" spans="2:8" ht="15" customHeight="1">
      <c r="B26" s="324"/>
      <c r="C26" s="318" t="s">
        <v>55</v>
      </c>
      <c r="D26" s="319">
        <v>181.89999999999998</v>
      </c>
      <c r="E26" s="319">
        <v>255.6</v>
      </c>
      <c r="F26" s="319">
        <v>0</v>
      </c>
      <c r="G26" s="319">
        <v>40.51676745464542</v>
      </c>
      <c r="H26" s="325">
        <v>-100</v>
      </c>
    </row>
    <row r="27" spans="2:8" ht="15" customHeight="1">
      <c r="B27" s="324"/>
      <c r="C27" s="318" t="s">
        <v>56</v>
      </c>
      <c r="D27" s="319">
        <v>433.7</v>
      </c>
      <c r="E27" s="319">
        <v>595</v>
      </c>
      <c r="F27" s="319">
        <v>1052.673311</v>
      </c>
      <c r="G27" s="319">
        <v>37.19160710168319</v>
      </c>
      <c r="H27" s="325">
        <v>76.91988420168067</v>
      </c>
    </row>
    <row r="28" spans="2:8" ht="15" customHeight="1">
      <c r="B28" s="324"/>
      <c r="C28" s="318" t="s">
        <v>57</v>
      </c>
      <c r="D28" s="319">
        <v>351.9</v>
      </c>
      <c r="E28" s="319">
        <v>245.70000000000002</v>
      </c>
      <c r="F28" s="319">
        <v>136.71502700000002</v>
      </c>
      <c r="G28" s="319">
        <v>-30.179028132992315</v>
      </c>
      <c r="H28" s="325">
        <v>-44.35692836792836</v>
      </c>
    </row>
    <row r="29" spans="2:8" ht="15" customHeight="1">
      <c r="B29" s="324">
        <v>20</v>
      </c>
      <c r="C29" s="318" t="s">
        <v>26</v>
      </c>
      <c r="D29" s="319">
        <v>1.3</v>
      </c>
      <c r="E29" s="319">
        <v>47</v>
      </c>
      <c r="F29" s="319">
        <v>130.278243</v>
      </c>
      <c r="G29" s="319" t="s">
        <v>714</v>
      </c>
      <c r="H29" s="325">
        <v>177.18775106382975</v>
      </c>
    </row>
    <row r="30" spans="2:8" ht="15" customHeight="1">
      <c r="B30" s="324">
        <v>21</v>
      </c>
      <c r="C30" s="318" t="s">
        <v>27</v>
      </c>
      <c r="D30" s="319">
        <v>291.20000000000005</v>
      </c>
      <c r="E30" s="319">
        <v>142.2</v>
      </c>
      <c r="F30" s="319">
        <v>0</v>
      </c>
      <c r="G30" s="319">
        <v>-51.16758241758243</v>
      </c>
      <c r="H30" s="325">
        <v>-100</v>
      </c>
    </row>
    <row r="31" spans="2:8" ht="15" customHeight="1">
      <c r="B31" s="324">
        <v>22</v>
      </c>
      <c r="C31" s="318" t="s">
        <v>28</v>
      </c>
      <c r="D31" s="319">
        <v>10.1</v>
      </c>
      <c r="E31" s="319">
        <v>1.4</v>
      </c>
      <c r="F31" s="319">
        <v>51.702188</v>
      </c>
      <c r="G31" s="319">
        <v>-86.13861386138615</v>
      </c>
      <c r="H31" s="325" t="s">
        <v>714</v>
      </c>
    </row>
    <row r="32" spans="2:8" ht="15" customHeight="1">
      <c r="B32" s="324">
        <v>23</v>
      </c>
      <c r="C32" s="318" t="s">
        <v>29</v>
      </c>
      <c r="D32" s="319">
        <v>134.5</v>
      </c>
      <c r="E32" s="319">
        <v>249.2</v>
      </c>
      <c r="F32" s="319">
        <v>289.253148</v>
      </c>
      <c r="G32" s="319">
        <v>85.27881040892194</v>
      </c>
      <c r="H32" s="325">
        <v>16.07269181380417</v>
      </c>
    </row>
    <row r="33" spans="2:8" ht="15" customHeight="1">
      <c r="B33" s="324">
        <v>24</v>
      </c>
      <c r="C33" s="318" t="s">
        <v>30</v>
      </c>
      <c r="D33" s="319">
        <v>11.600000000000001</v>
      </c>
      <c r="E33" s="319">
        <v>6.3</v>
      </c>
      <c r="F33" s="319">
        <v>0</v>
      </c>
      <c r="G33" s="319">
        <v>-45.6896551724138</v>
      </c>
      <c r="H33" s="325">
        <v>-100</v>
      </c>
    </row>
    <row r="34" spans="2:8" ht="15" customHeight="1">
      <c r="B34" s="324">
        <v>25</v>
      </c>
      <c r="C34" s="318" t="s">
        <v>31</v>
      </c>
      <c r="D34" s="319">
        <v>162.7</v>
      </c>
      <c r="E34" s="319">
        <v>122.6</v>
      </c>
      <c r="F34" s="319">
        <v>86.402665</v>
      </c>
      <c r="G34" s="319">
        <v>-24.646588813767664</v>
      </c>
      <c r="H34" s="325">
        <v>-29.52474306688417</v>
      </c>
    </row>
    <row r="35" spans="2:8" ht="15" customHeight="1">
      <c r="B35" s="324">
        <v>26</v>
      </c>
      <c r="C35" s="318" t="s">
        <v>32</v>
      </c>
      <c r="D35" s="319">
        <v>151.1</v>
      </c>
      <c r="E35" s="319">
        <v>146.7</v>
      </c>
      <c r="F35" s="319">
        <v>175.35937900000002</v>
      </c>
      <c r="G35" s="319">
        <v>-2.9119788219722125</v>
      </c>
      <c r="H35" s="325">
        <v>19.536045671438345</v>
      </c>
    </row>
    <row r="36" spans="2:8" ht="15" customHeight="1">
      <c r="B36" s="324">
        <v>27</v>
      </c>
      <c r="C36" s="318" t="s">
        <v>33</v>
      </c>
      <c r="D36" s="319">
        <v>2.9</v>
      </c>
      <c r="E36" s="319">
        <v>5.4</v>
      </c>
      <c r="F36" s="319">
        <v>0</v>
      </c>
      <c r="G36" s="319">
        <v>86.20689655172416</v>
      </c>
      <c r="H36" s="325">
        <v>-100</v>
      </c>
    </row>
    <row r="37" spans="2:8" ht="15" customHeight="1">
      <c r="B37" s="324">
        <v>28</v>
      </c>
      <c r="C37" s="318" t="s">
        <v>34</v>
      </c>
      <c r="D37" s="319">
        <v>5.1</v>
      </c>
      <c r="E37" s="319">
        <v>26.2</v>
      </c>
      <c r="F37" s="319">
        <v>34.68394</v>
      </c>
      <c r="G37" s="319">
        <v>413.72549019607845</v>
      </c>
      <c r="H37" s="325">
        <v>32.3814503816794</v>
      </c>
    </row>
    <row r="38" spans="2:8" ht="15" customHeight="1">
      <c r="B38" s="324">
        <v>29</v>
      </c>
      <c r="C38" s="318" t="s">
        <v>35</v>
      </c>
      <c r="D38" s="319">
        <v>12.4</v>
      </c>
      <c r="E38" s="319">
        <v>7.800000000000001</v>
      </c>
      <c r="F38" s="319">
        <v>19.008892</v>
      </c>
      <c r="G38" s="319">
        <v>-37.096774193548384</v>
      </c>
      <c r="H38" s="325">
        <v>143.70374358974357</v>
      </c>
    </row>
    <row r="39" spans="2:8" ht="15" customHeight="1">
      <c r="B39" s="324">
        <v>30</v>
      </c>
      <c r="C39" s="318" t="s">
        <v>36</v>
      </c>
      <c r="D39" s="319">
        <v>165.1</v>
      </c>
      <c r="E39" s="319">
        <v>117.6</v>
      </c>
      <c r="F39" s="319">
        <v>227.654988</v>
      </c>
      <c r="G39" s="319">
        <v>-28.770442156268928</v>
      </c>
      <c r="H39" s="325">
        <v>93.58417346938776</v>
      </c>
    </row>
    <row r="40" spans="2:8" ht="15" customHeight="1">
      <c r="B40" s="324">
        <v>31</v>
      </c>
      <c r="C40" s="318" t="s">
        <v>37</v>
      </c>
      <c r="D40" s="319">
        <v>790.5</v>
      </c>
      <c r="E40" s="319">
        <v>873.3000000000001</v>
      </c>
      <c r="F40" s="319">
        <v>1176.036392</v>
      </c>
      <c r="G40" s="319">
        <v>10.474383301707775</v>
      </c>
      <c r="H40" s="325">
        <v>34.6657954883774</v>
      </c>
    </row>
    <row r="41" spans="2:8" ht="15" customHeight="1">
      <c r="B41" s="324">
        <v>32</v>
      </c>
      <c r="C41" s="318" t="s">
        <v>372</v>
      </c>
      <c r="D41" s="319">
        <v>1.4</v>
      </c>
      <c r="E41" s="319">
        <v>6.3</v>
      </c>
      <c r="F41" s="319">
        <v>0.9</v>
      </c>
      <c r="G41" s="319">
        <v>350</v>
      </c>
      <c r="H41" s="325">
        <v>-85.71428571428571</v>
      </c>
    </row>
    <row r="42" spans="2:8" ht="15" customHeight="1">
      <c r="B42" s="324">
        <v>33</v>
      </c>
      <c r="C42" s="318" t="s">
        <v>38</v>
      </c>
      <c r="D42" s="319">
        <v>0</v>
      </c>
      <c r="E42" s="319">
        <v>0</v>
      </c>
      <c r="F42" s="319">
        <v>15.352956</v>
      </c>
      <c r="G42" s="319" t="s">
        <v>714</v>
      </c>
      <c r="H42" s="325" t="s">
        <v>714</v>
      </c>
    </row>
    <row r="43" spans="2:8" ht="15" customHeight="1">
      <c r="B43" s="324">
        <v>34</v>
      </c>
      <c r="C43" s="318" t="s">
        <v>39</v>
      </c>
      <c r="D43" s="319">
        <v>156.3</v>
      </c>
      <c r="E43" s="319">
        <v>202.3</v>
      </c>
      <c r="F43" s="319">
        <v>65.789387</v>
      </c>
      <c r="G43" s="319">
        <v>29.430582213691622</v>
      </c>
      <c r="H43" s="325">
        <v>-67.47929461196243</v>
      </c>
    </row>
    <row r="44" spans="2:8" ht="15" customHeight="1">
      <c r="B44" s="324">
        <v>35</v>
      </c>
      <c r="C44" s="318" t="s">
        <v>40</v>
      </c>
      <c r="D44" s="319">
        <v>12.100000000000001</v>
      </c>
      <c r="E44" s="319">
        <v>12.9</v>
      </c>
      <c r="F44" s="319">
        <v>30.727176</v>
      </c>
      <c r="G44" s="319">
        <v>6.611570247933884</v>
      </c>
      <c r="H44" s="325">
        <v>138.19516279069765</v>
      </c>
    </row>
    <row r="45" spans="2:8" ht="15" customHeight="1">
      <c r="B45" s="324">
        <v>36</v>
      </c>
      <c r="C45" s="318" t="s">
        <v>41</v>
      </c>
      <c r="D45" s="319">
        <v>85</v>
      </c>
      <c r="E45" s="319">
        <v>50.4</v>
      </c>
      <c r="F45" s="319">
        <v>175.63888</v>
      </c>
      <c r="G45" s="319">
        <v>-40.70588235294118</v>
      </c>
      <c r="H45" s="325">
        <v>248.48984126984124</v>
      </c>
    </row>
    <row r="46" spans="2:8" ht="15" customHeight="1">
      <c r="B46" s="324">
        <v>39</v>
      </c>
      <c r="C46" s="318" t="s">
        <v>1210</v>
      </c>
      <c r="D46" s="319">
        <v>24.4</v>
      </c>
      <c r="E46" s="319">
        <v>5.1</v>
      </c>
      <c r="F46" s="319">
        <v>52.089387</v>
      </c>
      <c r="G46" s="319">
        <v>-79.09836065573771</v>
      </c>
      <c r="H46" s="325">
        <v>921.3605294117649</v>
      </c>
    </row>
    <row r="47" spans="2:8" ht="15" customHeight="1">
      <c r="B47" s="324">
        <v>37</v>
      </c>
      <c r="C47" s="318" t="s">
        <v>42</v>
      </c>
      <c r="D47" s="319">
        <v>114.1</v>
      </c>
      <c r="E47" s="319">
        <v>212.5</v>
      </c>
      <c r="F47" s="319">
        <v>283.508773</v>
      </c>
      <c r="G47" s="319">
        <v>86.24014022787031</v>
      </c>
      <c r="H47" s="325">
        <v>33.415893176470604</v>
      </c>
    </row>
    <row r="48" spans="2:8" ht="15" customHeight="1">
      <c r="B48" s="324">
        <v>38</v>
      </c>
      <c r="C48" s="318" t="s">
        <v>43</v>
      </c>
      <c r="D48" s="319">
        <v>90.9</v>
      </c>
      <c r="E48" s="319">
        <v>133.6</v>
      </c>
      <c r="F48" s="319">
        <v>65.078554</v>
      </c>
      <c r="G48" s="319">
        <v>46.97469746974696</v>
      </c>
      <c r="H48" s="325">
        <v>-51.28850748502994</v>
      </c>
    </row>
    <row r="49" spans="2:8" ht="15" customHeight="1">
      <c r="B49" s="324">
        <v>40</v>
      </c>
      <c r="C49" s="318" t="s">
        <v>44</v>
      </c>
      <c r="D49" s="319">
        <v>124.6</v>
      </c>
      <c r="E49" s="319">
        <v>53.599999999999994</v>
      </c>
      <c r="F49" s="319">
        <v>30.628315</v>
      </c>
      <c r="G49" s="319">
        <v>-56.982343499197434</v>
      </c>
      <c r="H49" s="325">
        <v>-42.85762126865671</v>
      </c>
    </row>
    <row r="50" spans="2:8" ht="15" customHeight="1">
      <c r="B50" s="324">
        <v>41</v>
      </c>
      <c r="C50" s="318" t="s">
        <v>45</v>
      </c>
      <c r="D50" s="319">
        <v>1.3</v>
      </c>
      <c r="E50" s="319">
        <v>155.5</v>
      </c>
      <c r="F50" s="319">
        <v>3.4416</v>
      </c>
      <c r="G50" s="319" t="s">
        <v>714</v>
      </c>
      <c r="H50" s="325">
        <v>-97.78675241157556</v>
      </c>
    </row>
    <row r="51" spans="2:8" ht="15" customHeight="1">
      <c r="B51" s="324">
        <v>42</v>
      </c>
      <c r="C51" s="318" t="s">
        <v>46</v>
      </c>
      <c r="D51" s="319">
        <v>5.2</v>
      </c>
      <c r="E51" s="319">
        <v>8.1</v>
      </c>
      <c r="F51" s="319">
        <v>33.343424</v>
      </c>
      <c r="G51" s="319">
        <v>55.769230769230745</v>
      </c>
      <c r="H51" s="325">
        <v>311.64720987654323</v>
      </c>
    </row>
    <row r="52" spans="2:8" ht="15" customHeight="1">
      <c r="B52" s="324">
        <v>43</v>
      </c>
      <c r="C52" s="318" t="s">
        <v>47</v>
      </c>
      <c r="D52" s="319">
        <v>763.2</v>
      </c>
      <c r="E52" s="319">
        <v>1127.3</v>
      </c>
      <c r="F52" s="319">
        <v>1425.12993</v>
      </c>
      <c r="G52" s="319">
        <v>47.707023060796644</v>
      </c>
      <c r="H52" s="325">
        <v>26.419757828439643</v>
      </c>
    </row>
    <row r="53" spans="2:8" ht="15" customHeight="1">
      <c r="B53" s="324">
        <v>44</v>
      </c>
      <c r="C53" s="318" t="s">
        <v>48</v>
      </c>
      <c r="D53" s="319">
        <v>728.2</v>
      </c>
      <c r="E53" s="319">
        <v>684.6</v>
      </c>
      <c r="F53" s="319">
        <v>68.54565</v>
      </c>
      <c r="G53" s="319">
        <v>-5.987366108212029</v>
      </c>
      <c r="H53" s="325">
        <v>-89.98748904469764</v>
      </c>
    </row>
    <row r="54" spans="2:8" ht="15" customHeight="1">
      <c r="B54" s="324">
        <v>45</v>
      </c>
      <c r="C54" s="318" t="s">
        <v>49</v>
      </c>
      <c r="D54" s="319">
        <v>199.10000000000002</v>
      </c>
      <c r="E54" s="319">
        <v>255.9</v>
      </c>
      <c r="F54" s="319">
        <v>213.08534600000002</v>
      </c>
      <c r="G54" s="319">
        <v>28.528377699648388</v>
      </c>
      <c r="H54" s="325">
        <v>-16.731009769441187</v>
      </c>
    </row>
    <row r="55" spans="2:8" ht="15" customHeight="1">
      <c r="B55" s="324">
        <v>46</v>
      </c>
      <c r="C55" s="318" t="s">
        <v>50</v>
      </c>
      <c r="D55" s="319">
        <v>0.2</v>
      </c>
      <c r="E55" s="319">
        <v>0</v>
      </c>
      <c r="F55" s="319">
        <v>3.751831</v>
      </c>
      <c r="G55" s="319">
        <v>-100</v>
      </c>
      <c r="H55" s="325" t="s">
        <v>714</v>
      </c>
    </row>
    <row r="56" spans="2:8" ht="15" customHeight="1">
      <c r="B56" s="324">
        <v>47</v>
      </c>
      <c r="C56" s="318" t="s">
        <v>51</v>
      </c>
      <c r="D56" s="319">
        <v>30.3</v>
      </c>
      <c r="E56" s="319">
        <v>46.49999999999999</v>
      </c>
      <c r="F56" s="319">
        <v>41.77132</v>
      </c>
      <c r="G56" s="319">
        <v>53.465346534653435</v>
      </c>
      <c r="H56" s="325">
        <v>-10.169204301075254</v>
      </c>
    </row>
    <row r="57" spans="2:8" ht="15" customHeight="1">
      <c r="B57" s="324">
        <v>48</v>
      </c>
      <c r="C57" s="318" t="s">
        <v>52</v>
      </c>
      <c r="D57" s="319">
        <v>305.5</v>
      </c>
      <c r="E57" s="319">
        <v>548.7</v>
      </c>
      <c r="F57" s="319">
        <v>787.944478</v>
      </c>
      <c r="G57" s="319">
        <v>79.60720130932899</v>
      </c>
      <c r="H57" s="325">
        <v>43.60205540368142</v>
      </c>
    </row>
    <row r="58" spans="2:8" ht="15" customHeight="1">
      <c r="B58" s="324">
        <v>49</v>
      </c>
      <c r="C58" s="318" t="s">
        <v>1211</v>
      </c>
      <c r="D58" s="319">
        <v>865.8</v>
      </c>
      <c r="E58" s="319">
        <v>1577</v>
      </c>
      <c r="F58" s="319">
        <v>892.7296490000001</v>
      </c>
      <c r="G58" s="319">
        <v>82.14368214368216</v>
      </c>
      <c r="H58" s="325">
        <v>-43.390637349397586</v>
      </c>
    </row>
    <row r="59" spans="2:8" ht="15" customHeight="1">
      <c r="B59" s="1255"/>
      <c r="C59" s="316" t="s">
        <v>53</v>
      </c>
      <c r="D59" s="1256">
        <v>2367.0370000000003</v>
      </c>
      <c r="E59" s="1256">
        <v>1243.092999999999</v>
      </c>
      <c r="F59" s="1256">
        <v>1178.6857870000022</v>
      </c>
      <c r="G59" s="1256">
        <v>-47.48316143769621</v>
      </c>
      <c r="H59" s="1257">
        <v>-5.181206313606211</v>
      </c>
    </row>
    <row r="60" spans="2:8" ht="15" customHeight="1" thickBot="1">
      <c r="B60" s="331"/>
      <c r="C60" s="332" t="s">
        <v>54</v>
      </c>
      <c r="D60" s="333">
        <v>10249.9</v>
      </c>
      <c r="E60" s="333">
        <v>11572.4</v>
      </c>
      <c r="F60" s="333">
        <v>12265.3</v>
      </c>
      <c r="G60" s="333">
        <v>12.902564903072218</v>
      </c>
      <c r="H60" s="1258">
        <v>5.987522035187169</v>
      </c>
    </row>
    <row r="61" spans="2:8" ht="13.5" thickTop="1">
      <c r="B61" s="326" t="s">
        <v>743</v>
      </c>
      <c r="C61" s="327"/>
      <c r="D61" s="328"/>
      <c r="E61" s="328"/>
      <c r="F61" s="329"/>
      <c r="G61" s="330"/>
      <c r="H61" s="330"/>
    </row>
    <row r="62" spans="2:8" ht="15" customHeight="1">
      <c r="B62" s="9" t="s">
        <v>382</v>
      </c>
      <c r="C62" s="326"/>
      <c r="D62" s="326"/>
      <c r="E62" s="326"/>
      <c r="F62" s="326"/>
      <c r="G62" s="326"/>
      <c r="H62" s="326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476" t="s">
        <v>658</v>
      </c>
      <c r="C1" s="1476"/>
      <c r="D1" s="1476"/>
      <c r="E1" s="1476"/>
      <c r="F1" s="1476"/>
      <c r="G1" s="1476"/>
      <c r="H1" s="1476"/>
    </row>
    <row r="2" spans="2:8" ht="15" customHeight="1">
      <c r="B2" s="1734" t="s">
        <v>414</v>
      </c>
      <c r="C2" s="1734"/>
      <c r="D2" s="1734"/>
      <c r="E2" s="1734"/>
      <c r="F2" s="1734"/>
      <c r="G2" s="1734"/>
      <c r="H2" s="1734"/>
    </row>
    <row r="3" spans="2:8" ht="15" customHeight="1" thickBot="1">
      <c r="B3" s="1735" t="s">
        <v>116</v>
      </c>
      <c r="C3" s="1735"/>
      <c r="D3" s="1735"/>
      <c r="E3" s="1735"/>
      <c r="F3" s="1735"/>
      <c r="G3" s="1735"/>
      <c r="H3" s="1735"/>
    </row>
    <row r="4" spans="2:8" ht="15" customHeight="1" thickTop="1">
      <c r="B4" s="336"/>
      <c r="C4" s="337"/>
      <c r="D4" s="1736" t="s">
        <v>1486</v>
      </c>
      <c r="E4" s="1736"/>
      <c r="F4" s="1736"/>
      <c r="G4" s="1737" t="s">
        <v>717</v>
      </c>
      <c r="H4" s="1738"/>
    </row>
    <row r="5" spans="2:8" ht="15" customHeight="1">
      <c r="B5" s="338"/>
      <c r="C5" s="339"/>
      <c r="D5" s="340" t="s">
        <v>680</v>
      </c>
      <c r="E5" s="340" t="s">
        <v>1209</v>
      </c>
      <c r="F5" s="340" t="s">
        <v>232</v>
      </c>
      <c r="G5" s="340" t="s">
        <v>374</v>
      </c>
      <c r="H5" s="341" t="s">
        <v>213</v>
      </c>
    </row>
    <row r="6" spans="2:8" ht="15" customHeight="1">
      <c r="B6" s="342"/>
      <c r="C6" s="343" t="s">
        <v>742</v>
      </c>
      <c r="D6" s="344">
        <v>4923.4</v>
      </c>
      <c r="E6" s="344">
        <v>5600.5</v>
      </c>
      <c r="F6" s="344">
        <v>4742.257291</v>
      </c>
      <c r="G6" s="344">
        <v>13.752691229638074</v>
      </c>
      <c r="H6" s="345">
        <v>-15.324394411213277</v>
      </c>
    </row>
    <row r="7" spans="2:8" ht="15" customHeight="1">
      <c r="B7" s="346">
        <v>1</v>
      </c>
      <c r="C7" s="347" t="s">
        <v>58</v>
      </c>
      <c r="D7" s="348">
        <v>136.5</v>
      </c>
      <c r="E7" s="348">
        <v>90.89999999999999</v>
      </c>
      <c r="F7" s="348">
        <v>68.700924</v>
      </c>
      <c r="G7" s="348">
        <v>-33.406593406593416</v>
      </c>
      <c r="H7" s="349">
        <v>-24.421425742574257</v>
      </c>
    </row>
    <row r="8" spans="2:8" ht="15" customHeight="1">
      <c r="B8" s="346">
        <v>2</v>
      </c>
      <c r="C8" s="347" t="s">
        <v>23</v>
      </c>
      <c r="D8" s="348">
        <v>65.3</v>
      </c>
      <c r="E8" s="348">
        <v>56.5</v>
      </c>
      <c r="F8" s="348">
        <v>2.5337500000000004</v>
      </c>
      <c r="G8" s="348">
        <v>-13.476263399693721</v>
      </c>
      <c r="H8" s="349">
        <v>-95.51548672566372</v>
      </c>
    </row>
    <row r="9" spans="2:8" ht="15" customHeight="1">
      <c r="B9" s="346">
        <v>3</v>
      </c>
      <c r="C9" s="347" t="s">
        <v>59</v>
      </c>
      <c r="D9" s="348">
        <v>137.60000000000002</v>
      </c>
      <c r="E9" s="348">
        <v>183.8</v>
      </c>
      <c r="F9" s="348">
        <v>62.259823</v>
      </c>
      <c r="G9" s="348">
        <v>33.57558139534882</v>
      </c>
      <c r="H9" s="349">
        <v>-66.1263204570185</v>
      </c>
    </row>
    <row r="10" spans="2:8" ht="15" customHeight="1">
      <c r="B10" s="346">
        <v>4</v>
      </c>
      <c r="C10" s="347" t="s">
        <v>60</v>
      </c>
      <c r="D10" s="348">
        <v>0</v>
      </c>
      <c r="E10" s="348">
        <v>0</v>
      </c>
      <c r="F10" s="348">
        <v>0.031128</v>
      </c>
      <c r="G10" s="348" t="s">
        <v>714</v>
      </c>
      <c r="H10" s="349" t="s">
        <v>714</v>
      </c>
    </row>
    <row r="11" spans="2:8" ht="15" customHeight="1">
      <c r="B11" s="346">
        <v>5</v>
      </c>
      <c r="C11" s="347" t="s">
        <v>35</v>
      </c>
      <c r="D11" s="348">
        <v>361.8</v>
      </c>
      <c r="E11" s="348">
        <v>948.3999999999999</v>
      </c>
      <c r="F11" s="348">
        <v>489.74429699999996</v>
      </c>
      <c r="G11" s="348">
        <v>162.13377556661135</v>
      </c>
      <c r="H11" s="349">
        <v>-48.36099778574441</v>
      </c>
    </row>
    <row r="12" spans="2:8" ht="15" customHeight="1">
      <c r="B12" s="346">
        <v>6</v>
      </c>
      <c r="C12" s="347" t="s">
        <v>372</v>
      </c>
      <c r="D12" s="348">
        <v>1346.9</v>
      </c>
      <c r="E12" s="348">
        <v>664.9000000000001</v>
      </c>
      <c r="F12" s="348">
        <v>1059.048816</v>
      </c>
      <c r="G12" s="348">
        <v>-50.63479100155913</v>
      </c>
      <c r="H12" s="349">
        <v>59.27941284403667</v>
      </c>
    </row>
    <row r="13" spans="2:8" ht="15" customHeight="1">
      <c r="B13" s="346">
        <v>7</v>
      </c>
      <c r="C13" s="347" t="s">
        <v>61</v>
      </c>
      <c r="D13" s="348">
        <v>1387.9</v>
      </c>
      <c r="E13" s="348">
        <v>1525.3</v>
      </c>
      <c r="F13" s="348">
        <v>913.275447</v>
      </c>
      <c r="G13" s="348">
        <v>9.899848692268876</v>
      </c>
      <c r="H13" s="349">
        <v>-40.124864157870576</v>
      </c>
    </row>
    <row r="14" spans="2:8" ht="15" customHeight="1">
      <c r="B14" s="346">
        <v>8</v>
      </c>
      <c r="C14" s="347" t="s">
        <v>62</v>
      </c>
      <c r="D14" s="348">
        <v>11.5</v>
      </c>
      <c r="E14" s="348">
        <v>8.3</v>
      </c>
      <c r="F14" s="348">
        <v>60.333013</v>
      </c>
      <c r="G14" s="348">
        <v>-27.826086956521735</v>
      </c>
      <c r="H14" s="349">
        <v>626.9037710843372</v>
      </c>
    </row>
    <row r="15" spans="2:8" ht="15" customHeight="1">
      <c r="B15" s="346">
        <v>9</v>
      </c>
      <c r="C15" s="347" t="s">
        <v>63</v>
      </c>
      <c r="D15" s="348">
        <v>15.100000000000001</v>
      </c>
      <c r="E15" s="348">
        <v>41.900000000000006</v>
      </c>
      <c r="F15" s="348">
        <v>17.741272000000002</v>
      </c>
      <c r="G15" s="348">
        <v>177.4834437086093</v>
      </c>
      <c r="H15" s="349">
        <v>-57.65806205250597</v>
      </c>
    </row>
    <row r="16" spans="2:8" ht="15" customHeight="1">
      <c r="B16" s="346">
        <v>10</v>
      </c>
      <c r="C16" s="347" t="s">
        <v>64</v>
      </c>
      <c r="D16" s="348">
        <v>90.7</v>
      </c>
      <c r="E16" s="348">
        <v>151.9</v>
      </c>
      <c r="F16" s="348">
        <v>261.44120200000003</v>
      </c>
      <c r="G16" s="348">
        <v>67.47519294377068</v>
      </c>
      <c r="H16" s="349">
        <v>72.11402369980252</v>
      </c>
    </row>
    <row r="17" spans="2:8" ht="15" customHeight="1">
      <c r="B17" s="346">
        <v>11</v>
      </c>
      <c r="C17" s="347" t="s">
        <v>65</v>
      </c>
      <c r="D17" s="348">
        <v>34.5</v>
      </c>
      <c r="E17" s="348">
        <v>101.6</v>
      </c>
      <c r="F17" s="348">
        <v>70.320008</v>
      </c>
      <c r="G17" s="348">
        <v>194.49275362318843</v>
      </c>
      <c r="H17" s="349">
        <v>-30.78739370078739</v>
      </c>
    </row>
    <row r="18" spans="2:8" ht="15" customHeight="1">
      <c r="B18" s="346">
        <v>12</v>
      </c>
      <c r="C18" s="347" t="s">
        <v>66</v>
      </c>
      <c r="D18" s="348">
        <v>1335.6</v>
      </c>
      <c r="E18" s="348">
        <v>1827</v>
      </c>
      <c r="F18" s="348">
        <v>1736.827611</v>
      </c>
      <c r="G18" s="348">
        <v>36.792452830188694</v>
      </c>
      <c r="H18" s="349">
        <v>-4.935544006568151</v>
      </c>
    </row>
    <row r="19" spans="2:8" ht="15" customHeight="1">
      <c r="B19" s="342"/>
      <c r="C19" s="343" t="s">
        <v>53</v>
      </c>
      <c r="D19" s="350">
        <v>1506</v>
      </c>
      <c r="E19" s="350">
        <v>864.5</v>
      </c>
      <c r="F19" s="350">
        <v>3724.942709000001</v>
      </c>
      <c r="G19" s="344">
        <v>-42.59628154050464</v>
      </c>
      <c r="H19" s="345">
        <v>330.87827750144606</v>
      </c>
    </row>
    <row r="20" spans="2:8" ht="15" customHeight="1" thickBot="1">
      <c r="B20" s="351"/>
      <c r="C20" s="352" t="s">
        <v>67</v>
      </c>
      <c r="D20" s="353">
        <v>6429.4</v>
      </c>
      <c r="E20" s="353">
        <v>6465</v>
      </c>
      <c r="F20" s="353">
        <v>8467.2</v>
      </c>
      <c r="G20" s="354">
        <v>0.553706411173664</v>
      </c>
      <c r="H20" s="355">
        <v>30.969837587006964</v>
      </c>
    </row>
    <row r="21" ht="13.5" thickTop="1">
      <c r="B21" s="9" t="s">
        <v>382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476" t="s">
        <v>815</v>
      </c>
      <c r="C1" s="1476"/>
      <c r="D1" s="1476"/>
      <c r="E1" s="1476"/>
      <c r="F1" s="1476"/>
      <c r="G1" s="1476"/>
      <c r="H1" s="1476"/>
    </row>
    <row r="2" spans="2:8" ht="15" customHeight="1">
      <c r="B2" s="1734" t="s">
        <v>852</v>
      </c>
      <c r="C2" s="1734"/>
      <c r="D2" s="1734"/>
      <c r="E2" s="1734"/>
      <c r="F2" s="1734"/>
      <c r="G2" s="1734"/>
      <c r="H2" s="1734"/>
    </row>
    <row r="3" spans="2:8" ht="15" customHeight="1" thickBot="1">
      <c r="B3" s="1735" t="s">
        <v>116</v>
      </c>
      <c r="C3" s="1735"/>
      <c r="D3" s="1735"/>
      <c r="E3" s="1735"/>
      <c r="F3" s="1735"/>
      <c r="G3" s="1735"/>
      <c r="H3" s="1735"/>
    </row>
    <row r="4" spans="2:8" ht="15" customHeight="1" thickTop="1">
      <c r="B4" s="359"/>
      <c r="C4" s="368"/>
      <c r="D4" s="1739" t="s">
        <v>1486</v>
      </c>
      <c r="E4" s="1736"/>
      <c r="F4" s="1740"/>
      <c r="G4" s="1741" t="s">
        <v>717</v>
      </c>
      <c r="H4" s="1738"/>
    </row>
    <row r="5" spans="2:8" ht="15" customHeight="1">
      <c r="B5" s="338"/>
      <c r="C5" s="369"/>
      <c r="D5" s="1259" t="s">
        <v>680</v>
      </c>
      <c r="E5" s="1259" t="s">
        <v>1212</v>
      </c>
      <c r="F5" s="1259" t="s">
        <v>1213</v>
      </c>
      <c r="G5" s="1259" t="s">
        <v>374</v>
      </c>
      <c r="H5" s="1259" t="s">
        <v>213</v>
      </c>
    </row>
    <row r="6" spans="2:8" ht="15" customHeight="1">
      <c r="B6" s="360"/>
      <c r="C6" s="370" t="s">
        <v>742</v>
      </c>
      <c r="D6" s="364">
        <v>51543.177</v>
      </c>
      <c r="E6" s="356">
        <v>49793.935</v>
      </c>
      <c r="F6" s="378">
        <v>71455.86785499999</v>
      </c>
      <c r="G6" s="374">
        <v>-3.3937411347383772</v>
      </c>
      <c r="H6" s="345">
        <v>43.50315526378864</v>
      </c>
    </row>
    <row r="7" spans="2:8" ht="15" customHeight="1">
      <c r="B7" s="346">
        <v>1</v>
      </c>
      <c r="C7" s="371" t="s">
        <v>68</v>
      </c>
      <c r="D7" s="365">
        <v>285.90000000000003</v>
      </c>
      <c r="E7" s="357">
        <v>640.5999999999999</v>
      </c>
      <c r="F7" s="379">
        <v>1734.2080379999998</v>
      </c>
      <c r="G7" s="375">
        <v>124.06435816719127</v>
      </c>
      <c r="H7" s="349">
        <v>170.71620949110212</v>
      </c>
    </row>
    <row r="8" spans="2:8" ht="15" customHeight="1">
      <c r="B8" s="346">
        <v>2</v>
      </c>
      <c r="C8" s="371" t="s">
        <v>853</v>
      </c>
      <c r="D8" s="365">
        <v>356.927</v>
      </c>
      <c r="E8" s="357">
        <v>255.471</v>
      </c>
      <c r="F8" s="379">
        <v>335.450617</v>
      </c>
      <c r="G8" s="375">
        <v>-28.424859985375164</v>
      </c>
      <c r="H8" s="349">
        <v>31.306730313812523</v>
      </c>
    </row>
    <row r="9" spans="2:8" ht="15" customHeight="1">
      <c r="B9" s="346">
        <v>3</v>
      </c>
      <c r="C9" s="371" t="s">
        <v>69</v>
      </c>
      <c r="D9" s="365">
        <v>235.20000000000002</v>
      </c>
      <c r="E9" s="357">
        <v>258.9</v>
      </c>
      <c r="F9" s="379">
        <v>825.672876</v>
      </c>
      <c r="G9" s="375">
        <v>10.076530612244866</v>
      </c>
      <c r="H9" s="349">
        <v>218.91574971031287</v>
      </c>
    </row>
    <row r="10" spans="2:8" ht="15" customHeight="1">
      <c r="B10" s="346">
        <v>4</v>
      </c>
      <c r="C10" s="371" t="s">
        <v>70</v>
      </c>
      <c r="D10" s="365">
        <v>18</v>
      </c>
      <c r="E10" s="357">
        <v>66.6</v>
      </c>
      <c r="F10" s="379">
        <v>38.131567</v>
      </c>
      <c r="G10" s="375">
        <v>270</v>
      </c>
      <c r="H10" s="349">
        <v>-42.74539489489489</v>
      </c>
    </row>
    <row r="11" spans="2:8" ht="15" customHeight="1">
      <c r="B11" s="346">
        <v>5</v>
      </c>
      <c r="C11" s="371" t="s">
        <v>71</v>
      </c>
      <c r="D11" s="365">
        <v>243.2</v>
      </c>
      <c r="E11" s="357">
        <v>180.2</v>
      </c>
      <c r="F11" s="379">
        <v>247.744825</v>
      </c>
      <c r="G11" s="375">
        <v>-25.904605263157904</v>
      </c>
      <c r="H11" s="349">
        <v>37.48325471698112</v>
      </c>
    </row>
    <row r="12" spans="2:8" ht="15" customHeight="1">
      <c r="B12" s="346">
        <v>6</v>
      </c>
      <c r="C12" s="371" t="s">
        <v>72</v>
      </c>
      <c r="D12" s="365">
        <v>1125.2</v>
      </c>
      <c r="E12" s="357">
        <v>738.1</v>
      </c>
      <c r="F12" s="379">
        <v>2525.4512830000003</v>
      </c>
      <c r="G12" s="375">
        <v>-34.40277284038393</v>
      </c>
      <c r="H12" s="349">
        <v>242.15570830510774</v>
      </c>
    </row>
    <row r="13" spans="2:8" ht="15" customHeight="1">
      <c r="B13" s="346">
        <v>7</v>
      </c>
      <c r="C13" s="371" t="s">
        <v>73</v>
      </c>
      <c r="D13" s="365">
        <v>1368.3000000000002</v>
      </c>
      <c r="E13" s="357">
        <v>576</v>
      </c>
      <c r="F13" s="379">
        <v>2563.755481</v>
      </c>
      <c r="G13" s="375">
        <v>-57.903968427976324</v>
      </c>
      <c r="H13" s="349">
        <v>345.09643767361115</v>
      </c>
    </row>
    <row r="14" spans="2:8" ht="15" customHeight="1">
      <c r="B14" s="346">
        <v>8</v>
      </c>
      <c r="C14" s="371" t="s">
        <v>14</v>
      </c>
      <c r="D14" s="365">
        <v>896.6</v>
      </c>
      <c r="E14" s="357">
        <v>741.4</v>
      </c>
      <c r="F14" s="379">
        <v>641.1400289999999</v>
      </c>
      <c r="G14" s="375">
        <v>-17.30983716261433</v>
      </c>
      <c r="H14" s="349">
        <v>-13.523060561100635</v>
      </c>
    </row>
    <row r="15" spans="2:8" ht="15" customHeight="1">
      <c r="B15" s="346">
        <v>9</v>
      </c>
      <c r="C15" s="371" t="s">
        <v>74</v>
      </c>
      <c r="D15" s="365">
        <v>339.1</v>
      </c>
      <c r="E15" s="357">
        <v>574.5</v>
      </c>
      <c r="F15" s="379">
        <v>1122.461953</v>
      </c>
      <c r="G15" s="375">
        <v>69.41905042760246</v>
      </c>
      <c r="H15" s="349">
        <v>95.38067067014794</v>
      </c>
    </row>
    <row r="16" spans="2:8" ht="15" customHeight="1">
      <c r="B16" s="346">
        <v>10</v>
      </c>
      <c r="C16" s="371" t="s">
        <v>854</v>
      </c>
      <c r="D16" s="365">
        <v>2139.3450000000003</v>
      </c>
      <c r="E16" s="357">
        <v>1942.654</v>
      </c>
      <c r="F16" s="379">
        <v>373.79025</v>
      </c>
      <c r="G16" s="375">
        <v>-9.193982270274319</v>
      </c>
      <c r="H16" s="349">
        <v>-80.75878411698635</v>
      </c>
    </row>
    <row r="17" spans="2:8" ht="15" customHeight="1">
      <c r="B17" s="346">
        <v>11</v>
      </c>
      <c r="C17" s="371" t="s">
        <v>75</v>
      </c>
      <c r="D17" s="365">
        <v>29.1</v>
      </c>
      <c r="E17" s="357">
        <v>44.6</v>
      </c>
      <c r="F17" s="379">
        <v>41.952380999999995</v>
      </c>
      <c r="G17" s="375">
        <v>53.26460481099656</v>
      </c>
      <c r="H17" s="349">
        <v>-5.936365470852039</v>
      </c>
    </row>
    <row r="18" spans="2:8" ht="15" customHeight="1">
      <c r="B18" s="346">
        <v>12</v>
      </c>
      <c r="C18" s="371" t="s">
        <v>76</v>
      </c>
      <c r="D18" s="365">
        <v>408.9</v>
      </c>
      <c r="E18" s="357">
        <v>436.79999999999995</v>
      </c>
      <c r="F18" s="379">
        <v>277.575515</v>
      </c>
      <c r="G18" s="375">
        <v>6.82318415260454</v>
      </c>
      <c r="H18" s="349">
        <v>-36.45249198717948</v>
      </c>
    </row>
    <row r="19" spans="2:8" ht="15" customHeight="1">
      <c r="B19" s="346">
        <v>13</v>
      </c>
      <c r="C19" s="371" t="s">
        <v>77</v>
      </c>
      <c r="D19" s="365">
        <v>145.9</v>
      </c>
      <c r="E19" s="357">
        <v>210.1</v>
      </c>
      <c r="F19" s="379">
        <v>325.15573600000005</v>
      </c>
      <c r="G19" s="375">
        <v>44.002741603838246</v>
      </c>
      <c r="H19" s="349">
        <v>54.76236839600193</v>
      </c>
    </row>
    <row r="20" spans="2:8" ht="15" customHeight="1">
      <c r="B20" s="346">
        <v>14</v>
      </c>
      <c r="C20" s="371" t="s">
        <v>78</v>
      </c>
      <c r="D20" s="365">
        <v>216</v>
      </c>
      <c r="E20" s="357">
        <v>203.5</v>
      </c>
      <c r="F20" s="379">
        <v>596.456554</v>
      </c>
      <c r="G20" s="375">
        <v>-5.787037037037038</v>
      </c>
      <c r="H20" s="349">
        <v>193.09904373464371</v>
      </c>
    </row>
    <row r="21" spans="2:8" ht="15" customHeight="1">
      <c r="B21" s="346">
        <v>15</v>
      </c>
      <c r="C21" s="371" t="s">
        <v>79</v>
      </c>
      <c r="D21" s="365">
        <v>1833.5</v>
      </c>
      <c r="E21" s="357">
        <v>1438.1</v>
      </c>
      <c r="F21" s="379">
        <v>1734.190178</v>
      </c>
      <c r="G21" s="375">
        <v>-21.565312244341428</v>
      </c>
      <c r="H21" s="349">
        <v>20.58898393713929</v>
      </c>
    </row>
    <row r="22" spans="2:8" ht="15" customHeight="1">
      <c r="B22" s="346">
        <v>16</v>
      </c>
      <c r="C22" s="371" t="s">
        <v>80</v>
      </c>
      <c r="D22" s="365">
        <v>239.79999999999998</v>
      </c>
      <c r="E22" s="357">
        <v>286.5</v>
      </c>
      <c r="F22" s="379">
        <v>319.450918</v>
      </c>
      <c r="G22" s="375">
        <v>19.474562135112606</v>
      </c>
      <c r="H22" s="349">
        <v>11.501193019197203</v>
      </c>
    </row>
    <row r="23" spans="2:8" ht="15" customHeight="1">
      <c r="B23" s="346">
        <v>17</v>
      </c>
      <c r="C23" s="371" t="s">
        <v>17</v>
      </c>
      <c r="D23" s="365">
        <v>299.3</v>
      </c>
      <c r="E23" s="357">
        <v>246.70000000000002</v>
      </c>
      <c r="F23" s="379">
        <v>401.14212799999996</v>
      </c>
      <c r="G23" s="375">
        <v>-17.57434012696291</v>
      </c>
      <c r="H23" s="349">
        <v>62.60321361978106</v>
      </c>
    </row>
    <row r="24" spans="2:8" ht="15" customHeight="1">
      <c r="B24" s="346">
        <v>18</v>
      </c>
      <c r="C24" s="371" t="s">
        <v>81</v>
      </c>
      <c r="D24" s="365">
        <v>314.5</v>
      </c>
      <c r="E24" s="357">
        <v>400.6</v>
      </c>
      <c r="F24" s="379">
        <v>543.399</v>
      </c>
      <c r="G24" s="375">
        <v>27.37678855325916</v>
      </c>
      <c r="H24" s="349">
        <v>35.646280579131314</v>
      </c>
    </row>
    <row r="25" spans="2:8" ht="15" customHeight="1">
      <c r="B25" s="346">
        <v>19</v>
      </c>
      <c r="C25" s="371" t="s">
        <v>855</v>
      </c>
      <c r="D25" s="365">
        <v>2066.817</v>
      </c>
      <c r="E25" s="357">
        <v>866.2470000000001</v>
      </c>
      <c r="F25" s="379">
        <v>2058.8676</v>
      </c>
      <c r="G25" s="375">
        <v>-58.087871350003404</v>
      </c>
      <c r="H25" s="349">
        <v>137.67673654281052</v>
      </c>
    </row>
    <row r="26" spans="2:8" ht="15" customHeight="1">
      <c r="B26" s="346">
        <v>20</v>
      </c>
      <c r="C26" s="371" t="s">
        <v>82</v>
      </c>
      <c r="D26" s="365">
        <v>42.699999999999996</v>
      </c>
      <c r="E26" s="357">
        <v>84.8</v>
      </c>
      <c r="F26" s="379">
        <v>144.24081999999999</v>
      </c>
      <c r="G26" s="375">
        <v>98.59484777517565</v>
      </c>
      <c r="H26" s="349">
        <v>70.09530660377357</v>
      </c>
    </row>
    <row r="27" spans="2:8" ht="15" customHeight="1">
      <c r="B27" s="346">
        <v>21</v>
      </c>
      <c r="C27" s="371" t="s">
        <v>83</v>
      </c>
      <c r="D27" s="365">
        <v>226.59999999999997</v>
      </c>
      <c r="E27" s="357">
        <v>250.50000000000003</v>
      </c>
      <c r="F27" s="379">
        <v>305.422775</v>
      </c>
      <c r="G27" s="375">
        <v>10.547219770520783</v>
      </c>
      <c r="H27" s="349">
        <v>21.925259481037912</v>
      </c>
    </row>
    <row r="28" spans="2:8" ht="15" customHeight="1">
      <c r="B28" s="346">
        <v>22</v>
      </c>
      <c r="C28" s="371" t="s">
        <v>26</v>
      </c>
      <c r="D28" s="365">
        <v>107.9</v>
      </c>
      <c r="E28" s="357">
        <v>60.900000000000006</v>
      </c>
      <c r="F28" s="379">
        <v>248.932791</v>
      </c>
      <c r="G28" s="375">
        <v>-43.558850787766445</v>
      </c>
      <c r="H28" s="349">
        <v>308.7566354679803</v>
      </c>
    </row>
    <row r="29" spans="2:8" ht="15" customHeight="1">
      <c r="B29" s="346">
        <v>23</v>
      </c>
      <c r="C29" s="371" t="s">
        <v>84</v>
      </c>
      <c r="D29" s="365">
        <v>5761.531</v>
      </c>
      <c r="E29" s="357">
        <v>2690.017</v>
      </c>
      <c r="F29" s="379">
        <v>5222.515534</v>
      </c>
      <c r="G29" s="375">
        <v>-53.31072591642743</v>
      </c>
      <c r="H29" s="349">
        <v>94.14433195031856</v>
      </c>
    </row>
    <row r="30" spans="2:8" ht="15" customHeight="1">
      <c r="B30" s="346">
        <v>24</v>
      </c>
      <c r="C30" s="371" t="s">
        <v>856</v>
      </c>
      <c r="D30" s="365">
        <v>1504.257</v>
      </c>
      <c r="E30" s="357">
        <v>1696.546</v>
      </c>
      <c r="F30" s="379">
        <v>1167.998662</v>
      </c>
      <c r="G30" s="375">
        <v>12.782988545175456</v>
      </c>
      <c r="H30" s="349">
        <v>-31.154318126357907</v>
      </c>
    </row>
    <row r="31" spans="2:8" ht="15" customHeight="1">
      <c r="B31" s="346">
        <v>25</v>
      </c>
      <c r="C31" s="371" t="s">
        <v>85</v>
      </c>
      <c r="D31" s="365">
        <v>2481.3</v>
      </c>
      <c r="E31" s="357">
        <v>2856.1000000000004</v>
      </c>
      <c r="F31" s="379">
        <v>3637.88648</v>
      </c>
      <c r="G31" s="375">
        <v>15.10498528996898</v>
      </c>
      <c r="H31" s="349">
        <v>27.37251776898566</v>
      </c>
    </row>
    <row r="32" spans="2:8" ht="15" customHeight="1">
      <c r="B32" s="346">
        <v>26</v>
      </c>
      <c r="C32" s="371" t="s">
        <v>86</v>
      </c>
      <c r="D32" s="365">
        <v>13.2</v>
      </c>
      <c r="E32" s="357">
        <v>18.7</v>
      </c>
      <c r="F32" s="379">
        <v>30.539409999999997</v>
      </c>
      <c r="G32" s="375">
        <v>41.666666666666686</v>
      </c>
      <c r="H32" s="349">
        <v>63.31235294117644</v>
      </c>
    </row>
    <row r="33" spans="2:8" ht="15" customHeight="1">
      <c r="B33" s="346">
        <v>27</v>
      </c>
      <c r="C33" s="371" t="s">
        <v>87</v>
      </c>
      <c r="D33" s="365">
        <v>2416</v>
      </c>
      <c r="E33" s="357">
        <v>2200.7</v>
      </c>
      <c r="F33" s="379">
        <v>2403.8071019999998</v>
      </c>
      <c r="G33" s="375">
        <v>-8.911423841059602</v>
      </c>
      <c r="H33" s="349">
        <v>9.229204434952521</v>
      </c>
    </row>
    <row r="34" spans="2:8" ht="15" customHeight="1">
      <c r="B34" s="346">
        <v>28</v>
      </c>
      <c r="C34" s="371" t="s">
        <v>383</v>
      </c>
      <c r="D34" s="365">
        <v>238.5</v>
      </c>
      <c r="E34" s="357">
        <v>75.89999999999999</v>
      </c>
      <c r="F34" s="379">
        <v>58.665018</v>
      </c>
      <c r="G34" s="375">
        <v>-68.17610062893081</v>
      </c>
      <c r="H34" s="349">
        <v>-22.707486166007897</v>
      </c>
    </row>
    <row r="35" spans="2:8" ht="15" customHeight="1">
      <c r="B35" s="346">
        <v>29</v>
      </c>
      <c r="C35" s="371" t="s">
        <v>33</v>
      </c>
      <c r="D35" s="365">
        <v>499.4</v>
      </c>
      <c r="E35" s="357">
        <v>504.7</v>
      </c>
      <c r="F35" s="379">
        <v>811.3598049999999</v>
      </c>
      <c r="G35" s="375">
        <v>1.0612735282338832</v>
      </c>
      <c r="H35" s="349">
        <v>60.76080939171783</v>
      </c>
    </row>
    <row r="36" spans="2:8" ht="15" customHeight="1">
      <c r="B36" s="346">
        <v>30</v>
      </c>
      <c r="C36" s="371" t="s">
        <v>88</v>
      </c>
      <c r="D36" s="365">
        <v>13532.7</v>
      </c>
      <c r="E36" s="357">
        <v>18106.6</v>
      </c>
      <c r="F36" s="379">
        <v>23702.720362</v>
      </c>
      <c r="G36" s="375">
        <v>33.79887236102178</v>
      </c>
      <c r="H36" s="349">
        <v>30.90652227364609</v>
      </c>
    </row>
    <row r="37" spans="2:8" ht="15" customHeight="1">
      <c r="B37" s="346">
        <v>31</v>
      </c>
      <c r="C37" s="371" t="s">
        <v>89</v>
      </c>
      <c r="D37" s="365">
        <v>300.1</v>
      </c>
      <c r="E37" s="357">
        <v>228.70000000000002</v>
      </c>
      <c r="F37" s="379">
        <v>237.472495</v>
      </c>
      <c r="G37" s="375">
        <v>-23.79206931022992</v>
      </c>
      <c r="H37" s="349">
        <v>3.8358089199824974</v>
      </c>
    </row>
    <row r="38" spans="2:8" ht="15" customHeight="1">
      <c r="B38" s="346">
        <v>32</v>
      </c>
      <c r="C38" s="371" t="s">
        <v>36</v>
      </c>
      <c r="D38" s="365">
        <v>46.1</v>
      </c>
      <c r="E38" s="357">
        <v>81.6</v>
      </c>
      <c r="F38" s="379">
        <v>437.900763</v>
      </c>
      <c r="G38" s="375">
        <v>77.00650759219087</v>
      </c>
      <c r="H38" s="349">
        <v>436.6430919117647</v>
      </c>
    </row>
    <row r="39" spans="2:8" ht="15" customHeight="1">
      <c r="B39" s="346">
        <v>33</v>
      </c>
      <c r="C39" s="371" t="s">
        <v>90</v>
      </c>
      <c r="D39" s="365">
        <v>290</v>
      </c>
      <c r="E39" s="357">
        <v>288.8</v>
      </c>
      <c r="F39" s="379">
        <v>313.044528</v>
      </c>
      <c r="G39" s="375">
        <v>-0.41379310344827047</v>
      </c>
      <c r="H39" s="349">
        <v>8.394919667590031</v>
      </c>
    </row>
    <row r="40" spans="2:8" ht="15" customHeight="1">
      <c r="B40" s="346">
        <v>34</v>
      </c>
      <c r="C40" s="371" t="s">
        <v>91</v>
      </c>
      <c r="D40" s="365">
        <v>37.5</v>
      </c>
      <c r="E40" s="357">
        <v>4</v>
      </c>
      <c r="F40" s="379">
        <v>35.729420000000005</v>
      </c>
      <c r="G40" s="375">
        <v>-89.33333333333333</v>
      </c>
      <c r="H40" s="349">
        <v>793.2355000000001</v>
      </c>
    </row>
    <row r="41" spans="2:8" ht="15" customHeight="1">
      <c r="B41" s="346">
        <v>35</v>
      </c>
      <c r="C41" s="371" t="s">
        <v>61</v>
      </c>
      <c r="D41" s="365">
        <v>540.9</v>
      </c>
      <c r="E41" s="357">
        <v>806.4</v>
      </c>
      <c r="F41" s="379">
        <v>1084.734643</v>
      </c>
      <c r="G41" s="375">
        <v>49.08485856905159</v>
      </c>
      <c r="H41" s="349">
        <v>34.515704737103164</v>
      </c>
    </row>
    <row r="42" spans="2:8" ht="15" customHeight="1">
      <c r="B42" s="346">
        <v>36</v>
      </c>
      <c r="C42" s="371" t="s">
        <v>92</v>
      </c>
      <c r="D42" s="365">
        <v>556</v>
      </c>
      <c r="E42" s="357">
        <v>325.4</v>
      </c>
      <c r="F42" s="379">
        <v>1630.644192</v>
      </c>
      <c r="G42" s="375">
        <v>-41.47482014388489</v>
      </c>
      <c r="H42" s="349">
        <v>401.1199114935464</v>
      </c>
    </row>
    <row r="43" spans="2:8" ht="15" customHeight="1">
      <c r="B43" s="346">
        <v>37</v>
      </c>
      <c r="C43" s="371" t="s">
        <v>93</v>
      </c>
      <c r="D43" s="365">
        <v>35.699999999999996</v>
      </c>
      <c r="E43" s="357">
        <v>56.9</v>
      </c>
      <c r="F43" s="379">
        <v>199.42706199999998</v>
      </c>
      <c r="G43" s="375">
        <v>59.38375350140058</v>
      </c>
      <c r="H43" s="349">
        <v>250.48692794376097</v>
      </c>
    </row>
    <row r="44" spans="2:8" ht="15" customHeight="1">
      <c r="B44" s="346">
        <v>38</v>
      </c>
      <c r="C44" s="371" t="s">
        <v>94</v>
      </c>
      <c r="D44" s="365">
        <v>129.5</v>
      </c>
      <c r="E44" s="357">
        <v>288.2</v>
      </c>
      <c r="F44" s="379">
        <v>651.0343780000001</v>
      </c>
      <c r="G44" s="375">
        <v>122.54826254826253</v>
      </c>
      <c r="H44" s="349">
        <v>125.89673074253994</v>
      </c>
    </row>
    <row r="45" spans="2:8" ht="15" customHeight="1">
      <c r="B45" s="346">
        <v>39</v>
      </c>
      <c r="C45" s="371" t="s">
        <v>95</v>
      </c>
      <c r="D45" s="365">
        <v>53.699999999999996</v>
      </c>
      <c r="E45" s="357">
        <v>77.4</v>
      </c>
      <c r="F45" s="379">
        <v>135.833537</v>
      </c>
      <c r="G45" s="375">
        <v>44.13407821229052</v>
      </c>
      <c r="H45" s="349">
        <v>75.49552583979329</v>
      </c>
    </row>
    <row r="46" spans="2:8" ht="15" customHeight="1">
      <c r="B46" s="346">
        <v>40</v>
      </c>
      <c r="C46" s="371" t="s">
        <v>96</v>
      </c>
      <c r="D46" s="365">
        <v>0</v>
      </c>
      <c r="E46" s="357">
        <v>8.7</v>
      </c>
      <c r="F46" s="379">
        <v>5.373568</v>
      </c>
      <c r="G46" s="375" t="s">
        <v>714</v>
      </c>
      <c r="H46" s="349">
        <v>-38.234850574712645</v>
      </c>
    </row>
    <row r="47" spans="2:8" ht="15" customHeight="1">
      <c r="B47" s="346">
        <v>41</v>
      </c>
      <c r="C47" s="371" t="s">
        <v>97</v>
      </c>
      <c r="D47" s="365">
        <v>593.5</v>
      </c>
      <c r="E47" s="357">
        <v>19.9</v>
      </c>
      <c r="F47" s="379">
        <v>597.8709349999999</v>
      </c>
      <c r="G47" s="375">
        <v>-96.64700926705981</v>
      </c>
      <c r="H47" s="349" t="s">
        <v>714</v>
      </c>
    </row>
    <row r="48" spans="2:8" ht="15" customHeight="1">
      <c r="B48" s="346">
        <v>42</v>
      </c>
      <c r="C48" s="371" t="s">
        <v>65</v>
      </c>
      <c r="D48" s="365">
        <v>13</v>
      </c>
      <c r="E48" s="357">
        <v>11.1</v>
      </c>
      <c r="F48" s="379">
        <v>19.448411999999998</v>
      </c>
      <c r="G48" s="375">
        <v>-14.615384615384613</v>
      </c>
      <c r="H48" s="349">
        <v>75.2109189189189</v>
      </c>
    </row>
    <row r="49" spans="2:8" ht="15" customHeight="1">
      <c r="B49" s="346">
        <v>43</v>
      </c>
      <c r="C49" s="371" t="s">
        <v>98</v>
      </c>
      <c r="D49" s="365">
        <v>539.8</v>
      </c>
      <c r="E49" s="357">
        <v>682.7</v>
      </c>
      <c r="F49" s="379">
        <v>1053.96305</v>
      </c>
      <c r="G49" s="375">
        <v>26.4727676917377</v>
      </c>
      <c r="H49" s="349">
        <v>54.381580489233926</v>
      </c>
    </row>
    <row r="50" spans="2:8" ht="15" customHeight="1">
      <c r="B50" s="346">
        <v>44</v>
      </c>
      <c r="C50" s="371" t="s">
        <v>48</v>
      </c>
      <c r="D50" s="365">
        <v>990.5</v>
      </c>
      <c r="E50" s="357">
        <v>821.9</v>
      </c>
      <c r="F50" s="379">
        <v>1093.110328</v>
      </c>
      <c r="G50" s="375">
        <v>-17.021706208985364</v>
      </c>
      <c r="H50" s="349">
        <v>32.997971529383136</v>
      </c>
    </row>
    <row r="51" spans="2:8" ht="15" customHeight="1">
      <c r="B51" s="346">
        <v>45</v>
      </c>
      <c r="C51" s="371" t="s">
        <v>99</v>
      </c>
      <c r="D51" s="365">
        <v>468.4</v>
      </c>
      <c r="E51" s="357">
        <v>461.7</v>
      </c>
      <c r="F51" s="379">
        <v>511.958395</v>
      </c>
      <c r="G51" s="375">
        <v>-1.4304013663535358</v>
      </c>
      <c r="H51" s="349">
        <v>10.88550898852067</v>
      </c>
    </row>
    <row r="52" spans="2:8" ht="15" customHeight="1">
      <c r="B52" s="346">
        <v>46</v>
      </c>
      <c r="C52" s="371" t="s">
        <v>744</v>
      </c>
      <c r="D52" s="365">
        <v>253.8</v>
      </c>
      <c r="E52" s="357">
        <v>478.8</v>
      </c>
      <c r="F52" s="379">
        <v>709.9214609999999</v>
      </c>
      <c r="G52" s="375">
        <v>88.65248226950357</v>
      </c>
      <c r="H52" s="349">
        <v>48.27098182957391</v>
      </c>
    </row>
    <row r="53" spans="2:8" ht="15" customHeight="1">
      <c r="B53" s="346">
        <v>47</v>
      </c>
      <c r="C53" s="371" t="s">
        <v>100</v>
      </c>
      <c r="D53" s="365">
        <v>753.6</v>
      </c>
      <c r="E53" s="357">
        <v>806.3</v>
      </c>
      <c r="F53" s="379">
        <v>1352.544032</v>
      </c>
      <c r="G53" s="375">
        <v>6.993099787685765</v>
      </c>
      <c r="H53" s="349">
        <v>67.74699640332383</v>
      </c>
    </row>
    <row r="54" spans="2:8" ht="15" customHeight="1">
      <c r="B54" s="346">
        <v>48</v>
      </c>
      <c r="C54" s="371" t="s">
        <v>101</v>
      </c>
      <c r="D54" s="365">
        <v>6456.9</v>
      </c>
      <c r="E54" s="357">
        <v>5483.2</v>
      </c>
      <c r="F54" s="379">
        <v>6709.429075</v>
      </c>
      <c r="G54" s="375">
        <v>-15.079991946599762</v>
      </c>
      <c r="H54" s="349">
        <v>22.36338406405018</v>
      </c>
    </row>
    <row r="55" spans="2:8" ht="15" customHeight="1">
      <c r="B55" s="346">
        <v>49</v>
      </c>
      <c r="C55" s="371" t="s">
        <v>102</v>
      </c>
      <c r="D55" s="365">
        <v>98.5</v>
      </c>
      <c r="E55" s="357">
        <v>209.20000000000002</v>
      </c>
      <c r="F55" s="379">
        <v>236.34189299999997</v>
      </c>
      <c r="G55" s="375">
        <v>112.38578680203045</v>
      </c>
      <c r="H55" s="349">
        <v>12.974136233269576</v>
      </c>
    </row>
    <row r="56" spans="2:8" ht="15" customHeight="1">
      <c r="B56" s="346"/>
      <c r="C56" s="372" t="s">
        <v>53</v>
      </c>
      <c r="D56" s="366">
        <v>11693.423000000003</v>
      </c>
      <c r="E56" s="358">
        <v>14111.865000000005</v>
      </c>
      <c r="F56" s="380">
        <v>15465.244029000009</v>
      </c>
      <c r="G56" s="374">
        <v>20.682070596437</v>
      </c>
      <c r="H56" s="345">
        <v>9.590362641649435</v>
      </c>
    </row>
    <row r="57" spans="2:8" ht="15" customHeight="1" thickBot="1">
      <c r="B57" s="361"/>
      <c r="C57" s="373" t="s">
        <v>103</v>
      </c>
      <c r="D57" s="367">
        <v>63236.600000000006</v>
      </c>
      <c r="E57" s="362">
        <v>63905.8</v>
      </c>
      <c r="F57" s="381">
        <v>86921.111884</v>
      </c>
      <c r="G57" s="376">
        <v>1.0582479133919236</v>
      </c>
      <c r="H57" s="355">
        <v>36.01443356315076</v>
      </c>
    </row>
    <row r="58" ht="13.5" thickTop="1">
      <c r="B58" s="9" t="s">
        <v>382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zoomScalePageLayoutView="0"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476" t="s">
        <v>816</v>
      </c>
      <c r="C2" s="1476"/>
      <c r="D2" s="1476"/>
      <c r="E2" s="1476"/>
      <c r="F2" s="1476"/>
      <c r="G2" s="1476"/>
      <c r="H2" s="1476"/>
    </row>
    <row r="3" spans="2:8" ht="15" customHeight="1">
      <c r="B3" s="1734" t="s">
        <v>857</v>
      </c>
      <c r="C3" s="1734"/>
      <c r="D3" s="1734"/>
      <c r="E3" s="1734"/>
      <c r="F3" s="1734"/>
      <c r="G3" s="1734"/>
      <c r="H3" s="1734"/>
    </row>
    <row r="4" spans="2:8" ht="15" customHeight="1" thickBot="1">
      <c r="B4" s="1742" t="s">
        <v>116</v>
      </c>
      <c r="C4" s="1742"/>
      <c r="D4" s="1742"/>
      <c r="E4" s="1742"/>
      <c r="F4" s="1742"/>
      <c r="G4" s="1742"/>
      <c r="H4" s="1742"/>
    </row>
    <row r="5" spans="2:8" ht="15" customHeight="1" thickBot="1" thickTop="1">
      <c r="B5" s="359"/>
      <c r="C5" s="368"/>
      <c r="D5" s="1739" t="s">
        <v>1486</v>
      </c>
      <c r="E5" s="1736"/>
      <c r="F5" s="1740"/>
      <c r="G5" s="1741" t="s">
        <v>717</v>
      </c>
      <c r="H5" s="1738"/>
    </row>
    <row r="6" spans="2:8" ht="15" customHeight="1" thickTop="1">
      <c r="B6" s="388"/>
      <c r="C6" s="389"/>
      <c r="D6" s="363" t="s">
        <v>680</v>
      </c>
      <c r="E6" s="340" t="s">
        <v>1209</v>
      </c>
      <c r="F6" s="377" t="s">
        <v>232</v>
      </c>
      <c r="G6" s="363" t="s">
        <v>374</v>
      </c>
      <c r="H6" s="341" t="s">
        <v>213</v>
      </c>
    </row>
    <row r="7" spans="2:8" ht="15" customHeight="1">
      <c r="B7" s="360"/>
      <c r="C7" s="370" t="s">
        <v>742</v>
      </c>
      <c r="D7" s="374">
        <v>24052.600000000002</v>
      </c>
      <c r="E7" s="344">
        <v>28008.60000000001</v>
      </c>
      <c r="F7" s="382">
        <v>37905.144233000006</v>
      </c>
      <c r="G7" s="374">
        <v>16.447286364052147</v>
      </c>
      <c r="H7" s="345">
        <v>35.33394826231941</v>
      </c>
    </row>
    <row r="8" spans="2:8" ht="15" customHeight="1">
      <c r="B8" s="346">
        <v>1</v>
      </c>
      <c r="C8" s="371" t="s">
        <v>104</v>
      </c>
      <c r="D8" s="375">
        <v>535.1</v>
      </c>
      <c r="E8" s="348">
        <v>193.29999999999998</v>
      </c>
      <c r="F8" s="383">
        <v>660.618789</v>
      </c>
      <c r="G8" s="375">
        <v>-63.875911044664555</v>
      </c>
      <c r="H8" s="349">
        <v>241.7582974650802</v>
      </c>
    </row>
    <row r="9" spans="2:8" ht="15" customHeight="1">
      <c r="B9" s="346">
        <v>2</v>
      </c>
      <c r="C9" s="371" t="s">
        <v>105</v>
      </c>
      <c r="D9" s="375">
        <v>58.60000000000001</v>
      </c>
      <c r="E9" s="348">
        <v>39.3</v>
      </c>
      <c r="F9" s="383">
        <v>147.401675</v>
      </c>
      <c r="G9" s="375">
        <v>-32.93515358361776</v>
      </c>
      <c r="H9" s="349">
        <v>275.0678753180662</v>
      </c>
    </row>
    <row r="10" spans="2:8" ht="15" customHeight="1">
      <c r="B10" s="346">
        <v>3</v>
      </c>
      <c r="C10" s="371" t="s">
        <v>106</v>
      </c>
      <c r="D10" s="375">
        <v>153</v>
      </c>
      <c r="E10" s="348">
        <v>272.4</v>
      </c>
      <c r="F10" s="383">
        <v>385.617703</v>
      </c>
      <c r="G10" s="375">
        <v>78.0392156862745</v>
      </c>
      <c r="H10" s="349">
        <v>41.56303340675478</v>
      </c>
    </row>
    <row r="11" spans="2:8" ht="15" customHeight="1">
      <c r="B11" s="346">
        <v>4</v>
      </c>
      <c r="C11" s="371" t="s">
        <v>107</v>
      </c>
      <c r="D11" s="375">
        <v>4.6</v>
      </c>
      <c r="E11" s="348">
        <v>0.30000000000000004</v>
      </c>
      <c r="F11" s="383">
        <v>5.411466</v>
      </c>
      <c r="G11" s="375">
        <v>-93.47826086956522</v>
      </c>
      <c r="H11" s="349" t="s">
        <v>714</v>
      </c>
    </row>
    <row r="12" spans="2:8" ht="15" customHeight="1">
      <c r="B12" s="346">
        <v>5</v>
      </c>
      <c r="C12" s="371" t="s">
        <v>108</v>
      </c>
      <c r="D12" s="375">
        <v>104.9</v>
      </c>
      <c r="E12" s="348">
        <v>130.7</v>
      </c>
      <c r="F12" s="383">
        <v>234.258683</v>
      </c>
      <c r="G12" s="375">
        <v>24.594852240228775</v>
      </c>
      <c r="H12" s="349">
        <v>79.23388140780415</v>
      </c>
    </row>
    <row r="13" spans="2:8" ht="15" customHeight="1">
      <c r="B13" s="346">
        <v>6</v>
      </c>
      <c r="C13" s="371" t="s">
        <v>73</v>
      </c>
      <c r="D13" s="375">
        <v>0.9999999999999999</v>
      </c>
      <c r="E13" s="348">
        <v>890.9</v>
      </c>
      <c r="F13" s="383">
        <v>20.56305</v>
      </c>
      <c r="G13" s="375" t="s">
        <v>714</v>
      </c>
      <c r="H13" s="349">
        <v>-97.69187899876529</v>
      </c>
    </row>
    <row r="14" spans="2:8" ht="15" customHeight="1">
      <c r="B14" s="346">
        <v>7</v>
      </c>
      <c r="C14" s="371" t="s">
        <v>109</v>
      </c>
      <c r="D14" s="375">
        <v>10.4</v>
      </c>
      <c r="E14" s="348">
        <v>0</v>
      </c>
      <c r="F14" s="383">
        <v>5.4</v>
      </c>
      <c r="G14" s="375">
        <v>-100</v>
      </c>
      <c r="H14" s="349" t="s">
        <v>714</v>
      </c>
    </row>
    <row r="15" spans="2:8" ht="15" customHeight="1">
      <c r="B15" s="346">
        <v>8</v>
      </c>
      <c r="C15" s="371" t="s">
        <v>110</v>
      </c>
      <c r="D15" s="375">
        <v>11.1</v>
      </c>
      <c r="E15" s="348">
        <v>0</v>
      </c>
      <c r="F15" s="383">
        <v>10.055671</v>
      </c>
      <c r="G15" s="375">
        <v>-100</v>
      </c>
      <c r="H15" s="349" t="s">
        <v>714</v>
      </c>
    </row>
    <row r="16" spans="2:8" ht="15" customHeight="1">
      <c r="B16" s="346">
        <v>9</v>
      </c>
      <c r="C16" s="371" t="s">
        <v>111</v>
      </c>
      <c r="D16" s="375">
        <v>2.3</v>
      </c>
      <c r="E16" s="348">
        <v>7.4</v>
      </c>
      <c r="F16" s="383">
        <v>6.493465</v>
      </c>
      <c r="G16" s="375">
        <v>221.73913043478268</v>
      </c>
      <c r="H16" s="349">
        <v>-12.250472972972986</v>
      </c>
    </row>
    <row r="17" spans="2:8" ht="15" customHeight="1">
      <c r="B17" s="346">
        <v>10</v>
      </c>
      <c r="C17" s="371" t="s">
        <v>745</v>
      </c>
      <c r="D17" s="375">
        <v>1900.4</v>
      </c>
      <c r="E17" s="348">
        <v>1929.3999999999999</v>
      </c>
      <c r="F17" s="383">
        <v>1425.1820579999999</v>
      </c>
      <c r="G17" s="375">
        <v>1.525994527467887</v>
      </c>
      <c r="H17" s="349">
        <v>-26.133406343941118</v>
      </c>
    </row>
    <row r="18" spans="2:8" ht="15" customHeight="1">
      <c r="B18" s="346">
        <v>11</v>
      </c>
      <c r="C18" s="371" t="s">
        <v>112</v>
      </c>
      <c r="D18" s="375">
        <v>414.70000000000005</v>
      </c>
      <c r="E18" s="348">
        <v>251.5</v>
      </c>
      <c r="F18" s="383">
        <v>312.42510200000004</v>
      </c>
      <c r="G18" s="375">
        <v>-39.35374969857729</v>
      </c>
      <c r="H18" s="349">
        <v>24.224692644135203</v>
      </c>
    </row>
    <row r="19" spans="2:8" ht="15" customHeight="1">
      <c r="B19" s="346">
        <v>12</v>
      </c>
      <c r="C19" s="371" t="s">
        <v>113</v>
      </c>
      <c r="D19" s="375">
        <v>243.10000000000002</v>
      </c>
      <c r="E19" s="348">
        <v>221.29999999999998</v>
      </c>
      <c r="F19" s="383">
        <v>211.164399</v>
      </c>
      <c r="G19" s="375">
        <v>-8.96750308515017</v>
      </c>
      <c r="H19" s="349">
        <v>-4.580027564392225</v>
      </c>
    </row>
    <row r="20" spans="2:8" ht="15" customHeight="1">
      <c r="B20" s="346">
        <v>13</v>
      </c>
      <c r="C20" s="371" t="s">
        <v>114</v>
      </c>
      <c r="D20" s="375">
        <v>12</v>
      </c>
      <c r="E20" s="348">
        <v>0</v>
      </c>
      <c r="F20" s="383">
        <v>7.9</v>
      </c>
      <c r="G20" s="375">
        <v>-100</v>
      </c>
      <c r="H20" s="349" t="s">
        <v>714</v>
      </c>
    </row>
    <row r="21" spans="2:8" ht="15" customHeight="1">
      <c r="B21" s="346">
        <v>14</v>
      </c>
      <c r="C21" s="371" t="s">
        <v>117</v>
      </c>
      <c r="D21" s="375">
        <v>2170.5</v>
      </c>
      <c r="E21" s="348">
        <v>1252.1999999999998</v>
      </c>
      <c r="F21" s="383">
        <v>648.6692449999999</v>
      </c>
      <c r="G21" s="375">
        <v>-42.308223911541134</v>
      </c>
      <c r="H21" s="349">
        <v>-48.197632566682636</v>
      </c>
    </row>
    <row r="22" spans="2:8" ht="15" customHeight="1">
      <c r="B22" s="346">
        <v>15</v>
      </c>
      <c r="C22" s="371" t="s">
        <v>118</v>
      </c>
      <c r="D22" s="375">
        <v>576.1</v>
      </c>
      <c r="E22" s="348">
        <v>3072.3</v>
      </c>
      <c r="F22" s="383">
        <v>2236.4968449999997</v>
      </c>
      <c r="G22" s="375">
        <v>433.2928311057108</v>
      </c>
      <c r="H22" s="349">
        <v>-27.204477264590068</v>
      </c>
    </row>
    <row r="23" spans="2:8" ht="15" customHeight="1">
      <c r="B23" s="346">
        <v>16</v>
      </c>
      <c r="C23" s="371" t="s">
        <v>119</v>
      </c>
      <c r="D23" s="375">
        <v>0</v>
      </c>
      <c r="E23" s="348">
        <v>0</v>
      </c>
      <c r="F23" s="383">
        <v>0</v>
      </c>
      <c r="G23" s="375" t="s">
        <v>714</v>
      </c>
      <c r="H23" s="349" t="s">
        <v>714</v>
      </c>
    </row>
    <row r="24" spans="2:8" ht="15" customHeight="1">
      <c r="B24" s="346">
        <v>17</v>
      </c>
      <c r="C24" s="371" t="s">
        <v>120</v>
      </c>
      <c r="D24" s="375">
        <v>12.2</v>
      </c>
      <c r="E24" s="348">
        <v>18.8</v>
      </c>
      <c r="F24" s="383">
        <v>20.009354000000002</v>
      </c>
      <c r="G24" s="375">
        <v>54.09836065573771</v>
      </c>
      <c r="H24" s="349">
        <v>6.432734042553207</v>
      </c>
    </row>
    <row r="25" spans="2:8" ht="15" customHeight="1">
      <c r="B25" s="346">
        <v>18</v>
      </c>
      <c r="C25" s="371" t="s">
        <v>121</v>
      </c>
      <c r="D25" s="375">
        <v>24.6</v>
      </c>
      <c r="E25" s="348">
        <v>5.8</v>
      </c>
      <c r="F25" s="383">
        <v>52.607304</v>
      </c>
      <c r="G25" s="375">
        <v>-76.42276422764228</v>
      </c>
      <c r="H25" s="349">
        <v>807.0224827586208</v>
      </c>
    </row>
    <row r="26" spans="2:8" ht="15" customHeight="1">
      <c r="B26" s="346">
        <v>19</v>
      </c>
      <c r="C26" s="371" t="s">
        <v>122</v>
      </c>
      <c r="D26" s="375">
        <v>38.2</v>
      </c>
      <c r="E26" s="348">
        <v>107.10000000000001</v>
      </c>
      <c r="F26" s="383">
        <v>1024.662423</v>
      </c>
      <c r="G26" s="375">
        <v>180.3664921465969</v>
      </c>
      <c r="H26" s="349">
        <v>856.734288515406</v>
      </c>
    </row>
    <row r="27" spans="2:8" ht="15" customHeight="1">
      <c r="B27" s="346">
        <v>20</v>
      </c>
      <c r="C27" s="371" t="s">
        <v>123</v>
      </c>
      <c r="D27" s="375">
        <v>1692.1</v>
      </c>
      <c r="E27" s="348">
        <v>2357.1</v>
      </c>
      <c r="F27" s="383">
        <v>1874.1635039999999</v>
      </c>
      <c r="G27" s="375">
        <v>39.30027776136163</v>
      </c>
      <c r="H27" s="349">
        <v>-20.488587501590942</v>
      </c>
    </row>
    <row r="28" spans="2:8" ht="15" customHeight="1">
      <c r="B28" s="346">
        <v>21</v>
      </c>
      <c r="C28" s="371" t="s">
        <v>124</v>
      </c>
      <c r="D28" s="375">
        <v>17.4</v>
      </c>
      <c r="E28" s="348">
        <v>8</v>
      </c>
      <c r="F28" s="383">
        <v>45.097263999999996</v>
      </c>
      <c r="G28" s="375">
        <v>-54.02298850574712</v>
      </c>
      <c r="H28" s="349">
        <v>463.71579999999994</v>
      </c>
    </row>
    <row r="29" spans="2:8" ht="15" customHeight="1">
      <c r="B29" s="346">
        <v>22</v>
      </c>
      <c r="C29" s="371" t="s">
        <v>125</v>
      </c>
      <c r="D29" s="375">
        <v>3.2</v>
      </c>
      <c r="E29" s="348">
        <v>3.4</v>
      </c>
      <c r="F29" s="383">
        <v>20.183153</v>
      </c>
      <c r="G29" s="375">
        <v>6.25</v>
      </c>
      <c r="H29" s="349">
        <v>493.62214705882354</v>
      </c>
    </row>
    <row r="30" spans="2:8" ht="15" customHeight="1">
      <c r="B30" s="346">
        <v>23</v>
      </c>
      <c r="C30" s="371" t="s">
        <v>126</v>
      </c>
      <c r="D30" s="375">
        <v>4.2</v>
      </c>
      <c r="E30" s="348">
        <v>4.4</v>
      </c>
      <c r="F30" s="383">
        <v>4.428569</v>
      </c>
      <c r="G30" s="375">
        <v>4.761904761904773</v>
      </c>
      <c r="H30" s="349">
        <v>0.6492954545454666</v>
      </c>
    </row>
    <row r="31" spans="2:8" ht="15" customHeight="1">
      <c r="B31" s="346">
        <v>24</v>
      </c>
      <c r="C31" s="371" t="s">
        <v>127</v>
      </c>
      <c r="D31" s="375">
        <v>160.5</v>
      </c>
      <c r="E31" s="348">
        <v>174.20000000000002</v>
      </c>
      <c r="F31" s="383">
        <v>167.776513</v>
      </c>
      <c r="G31" s="375">
        <v>8.535825545171363</v>
      </c>
      <c r="H31" s="349">
        <v>-3.6874207807118324</v>
      </c>
    </row>
    <row r="32" spans="2:8" ht="15" customHeight="1">
      <c r="B32" s="346">
        <v>25</v>
      </c>
      <c r="C32" s="371" t="s">
        <v>128</v>
      </c>
      <c r="D32" s="375">
        <v>1334.2</v>
      </c>
      <c r="E32" s="348">
        <v>5395.299999999999</v>
      </c>
      <c r="F32" s="383">
        <v>7060.566481</v>
      </c>
      <c r="G32" s="375">
        <v>304.3846499775145</v>
      </c>
      <c r="H32" s="349">
        <v>30.86513226326619</v>
      </c>
    </row>
    <row r="33" spans="2:8" ht="15" customHeight="1">
      <c r="B33" s="346">
        <v>26</v>
      </c>
      <c r="C33" s="371" t="s">
        <v>83</v>
      </c>
      <c r="D33" s="375">
        <v>28.099999999999998</v>
      </c>
      <c r="E33" s="348">
        <v>18</v>
      </c>
      <c r="F33" s="383">
        <v>40.516643</v>
      </c>
      <c r="G33" s="375">
        <v>-35.94306049822063</v>
      </c>
      <c r="H33" s="349">
        <v>125.09246111111113</v>
      </c>
    </row>
    <row r="34" spans="2:8" ht="15" customHeight="1">
      <c r="B34" s="346">
        <v>27</v>
      </c>
      <c r="C34" s="371" t="s">
        <v>84</v>
      </c>
      <c r="D34" s="375">
        <v>314.70000000000005</v>
      </c>
      <c r="E34" s="348">
        <v>337.8</v>
      </c>
      <c r="F34" s="383">
        <v>0</v>
      </c>
      <c r="G34" s="375">
        <v>7.340324118207803</v>
      </c>
      <c r="H34" s="349">
        <v>-100</v>
      </c>
    </row>
    <row r="35" spans="2:8" ht="15" customHeight="1">
      <c r="B35" s="346">
        <v>28</v>
      </c>
      <c r="C35" s="371" t="s">
        <v>129</v>
      </c>
      <c r="D35" s="375">
        <v>0.4</v>
      </c>
      <c r="E35" s="348">
        <v>0.1</v>
      </c>
      <c r="F35" s="383">
        <v>224.565966</v>
      </c>
      <c r="G35" s="375">
        <v>-75</v>
      </c>
      <c r="H35" s="349" t="s">
        <v>714</v>
      </c>
    </row>
    <row r="36" spans="2:8" ht="15" customHeight="1">
      <c r="B36" s="346">
        <v>29</v>
      </c>
      <c r="C36" s="371" t="s">
        <v>130</v>
      </c>
      <c r="D36" s="375">
        <v>528.9</v>
      </c>
      <c r="E36" s="348">
        <v>505.6</v>
      </c>
      <c r="F36" s="383">
        <v>663.726136</v>
      </c>
      <c r="G36" s="375">
        <v>-4.405369635091688</v>
      </c>
      <c r="H36" s="349">
        <v>31.274947784810138</v>
      </c>
    </row>
    <row r="37" spans="2:8" ht="15" customHeight="1">
      <c r="B37" s="346">
        <v>30</v>
      </c>
      <c r="C37" s="371" t="s">
        <v>85</v>
      </c>
      <c r="D37" s="375">
        <v>614.4</v>
      </c>
      <c r="E37" s="348">
        <v>537.7</v>
      </c>
      <c r="F37" s="383">
        <v>714.695665</v>
      </c>
      <c r="G37" s="375">
        <v>-12.483723958333329</v>
      </c>
      <c r="H37" s="349">
        <v>32.91717779430908</v>
      </c>
    </row>
    <row r="38" spans="2:8" ht="15" customHeight="1">
      <c r="B38" s="346">
        <v>31</v>
      </c>
      <c r="C38" s="371" t="s">
        <v>131</v>
      </c>
      <c r="D38" s="375">
        <v>178.2</v>
      </c>
      <c r="E38" s="348">
        <v>276.9</v>
      </c>
      <c r="F38" s="383">
        <v>195.64714600000002</v>
      </c>
      <c r="G38" s="375">
        <v>55.3872053872054</v>
      </c>
      <c r="H38" s="349">
        <v>-29.343753701697352</v>
      </c>
    </row>
    <row r="39" spans="2:8" ht="15" customHeight="1">
      <c r="B39" s="346">
        <v>32</v>
      </c>
      <c r="C39" s="371" t="s">
        <v>132</v>
      </c>
      <c r="D39" s="375">
        <v>1296.5</v>
      </c>
      <c r="E39" s="348">
        <v>1819.3999999999999</v>
      </c>
      <c r="F39" s="383">
        <v>1836.125054</v>
      </c>
      <c r="G39" s="375">
        <v>40.33166216737371</v>
      </c>
      <c r="H39" s="349">
        <v>0.9192620644168557</v>
      </c>
    </row>
    <row r="40" spans="2:8" ht="15" customHeight="1">
      <c r="B40" s="346">
        <v>33</v>
      </c>
      <c r="C40" s="371" t="s">
        <v>133</v>
      </c>
      <c r="D40" s="375">
        <v>206.3</v>
      </c>
      <c r="E40" s="348">
        <v>77.7</v>
      </c>
      <c r="F40" s="383">
        <v>381.042868</v>
      </c>
      <c r="G40" s="375">
        <v>-62.33640329617063</v>
      </c>
      <c r="H40" s="349">
        <v>390.40266151866155</v>
      </c>
    </row>
    <row r="41" spans="2:8" ht="15" customHeight="1">
      <c r="B41" s="346">
        <v>34</v>
      </c>
      <c r="C41" s="371" t="s">
        <v>134</v>
      </c>
      <c r="D41" s="375">
        <v>40.7</v>
      </c>
      <c r="E41" s="348">
        <v>117.80000000000001</v>
      </c>
      <c r="F41" s="383">
        <v>212.36189</v>
      </c>
      <c r="G41" s="375">
        <v>189.43488943488944</v>
      </c>
      <c r="H41" s="349">
        <v>80.27325127334461</v>
      </c>
    </row>
    <row r="42" spans="2:8" ht="15" customHeight="1">
      <c r="B42" s="346">
        <v>35</v>
      </c>
      <c r="C42" s="371" t="s">
        <v>135</v>
      </c>
      <c r="D42" s="375">
        <v>258.2</v>
      </c>
      <c r="E42" s="348">
        <v>34.9</v>
      </c>
      <c r="F42" s="383">
        <v>71.362774</v>
      </c>
      <c r="G42" s="375">
        <v>-86.48334624322231</v>
      </c>
      <c r="H42" s="349">
        <v>104.47786246418337</v>
      </c>
    </row>
    <row r="43" spans="2:8" ht="15" customHeight="1">
      <c r="B43" s="346">
        <v>36</v>
      </c>
      <c r="C43" s="371" t="s">
        <v>136</v>
      </c>
      <c r="D43" s="375">
        <v>30.5</v>
      </c>
      <c r="E43" s="348">
        <v>43.1</v>
      </c>
      <c r="F43" s="383">
        <v>81.897054</v>
      </c>
      <c r="G43" s="375">
        <v>41.31147540983605</v>
      </c>
      <c r="H43" s="349">
        <v>90.01636658932713</v>
      </c>
    </row>
    <row r="44" spans="2:8" ht="15" customHeight="1">
      <c r="B44" s="346">
        <v>37</v>
      </c>
      <c r="C44" s="371" t="s">
        <v>88</v>
      </c>
      <c r="D44" s="375">
        <v>150.8</v>
      </c>
      <c r="E44" s="348">
        <v>206.9</v>
      </c>
      <c r="F44" s="383">
        <v>475.06185600000003</v>
      </c>
      <c r="G44" s="375">
        <v>37.20159151193633</v>
      </c>
      <c r="H44" s="349">
        <v>129.60940357660706</v>
      </c>
    </row>
    <row r="45" spans="2:8" ht="15" customHeight="1">
      <c r="B45" s="346">
        <v>38</v>
      </c>
      <c r="C45" s="371" t="s">
        <v>137</v>
      </c>
      <c r="D45" s="375">
        <v>238.9</v>
      </c>
      <c r="E45" s="348">
        <v>12.3</v>
      </c>
      <c r="F45" s="383">
        <v>2591.4939279999994</v>
      </c>
      <c r="G45" s="375">
        <v>-94.85140226035998</v>
      </c>
      <c r="H45" s="349" t="s">
        <v>714</v>
      </c>
    </row>
    <row r="46" spans="2:8" ht="15" customHeight="1">
      <c r="B46" s="346">
        <v>39</v>
      </c>
      <c r="C46" s="371" t="s">
        <v>138</v>
      </c>
      <c r="D46" s="375">
        <v>693.9000000000001</v>
      </c>
      <c r="E46" s="348">
        <v>1159.8</v>
      </c>
      <c r="F46" s="383">
        <v>1282.79857</v>
      </c>
      <c r="G46" s="375">
        <v>67.14223951578035</v>
      </c>
      <c r="H46" s="349">
        <v>10.605153474737023</v>
      </c>
    </row>
    <row r="47" spans="2:8" ht="15" customHeight="1">
      <c r="B47" s="346">
        <v>40</v>
      </c>
      <c r="C47" s="371" t="s">
        <v>139</v>
      </c>
      <c r="D47" s="375">
        <v>14.7</v>
      </c>
      <c r="E47" s="348">
        <v>64.39999999999999</v>
      </c>
      <c r="F47" s="383">
        <v>98.435649</v>
      </c>
      <c r="G47" s="375">
        <v>338.0952380952381</v>
      </c>
      <c r="H47" s="349">
        <v>52.85038664596274</v>
      </c>
    </row>
    <row r="48" spans="2:8" ht="15" customHeight="1">
      <c r="B48" s="346">
        <v>41</v>
      </c>
      <c r="C48" s="371" t="s">
        <v>140</v>
      </c>
      <c r="D48" s="375">
        <v>0</v>
      </c>
      <c r="E48" s="348">
        <v>0</v>
      </c>
      <c r="F48" s="383">
        <v>34.557581</v>
      </c>
      <c r="G48" s="375" t="s">
        <v>714</v>
      </c>
      <c r="H48" s="349" t="s">
        <v>714</v>
      </c>
    </row>
    <row r="49" spans="2:8" ht="15" customHeight="1">
      <c r="B49" s="346">
        <v>42</v>
      </c>
      <c r="C49" s="371" t="s">
        <v>141</v>
      </c>
      <c r="D49" s="375">
        <v>155</v>
      </c>
      <c r="E49" s="348">
        <v>154.89999999999998</v>
      </c>
      <c r="F49" s="383">
        <v>312.90951</v>
      </c>
      <c r="G49" s="375">
        <v>-0.06451612903227044</v>
      </c>
      <c r="H49" s="349">
        <v>102.00743060038741</v>
      </c>
    </row>
    <row r="50" spans="2:8" ht="15" customHeight="1">
      <c r="B50" s="346">
        <v>43</v>
      </c>
      <c r="C50" s="371" t="s">
        <v>61</v>
      </c>
      <c r="D50" s="375">
        <v>1099.4</v>
      </c>
      <c r="E50" s="348">
        <v>349.8</v>
      </c>
      <c r="F50" s="383">
        <v>1963.1089319999999</v>
      </c>
      <c r="G50" s="375">
        <v>-68.18264507913408</v>
      </c>
      <c r="H50" s="349">
        <v>461.2089571183533</v>
      </c>
    </row>
    <row r="51" spans="2:8" ht="15" customHeight="1">
      <c r="B51" s="346">
        <v>44</v>
      </c>
      <c r="C51" s="371" t="s">
        <v>142</v>
      </c>
      <c r="D51" s="375">
        <v>379.1</v>
      </c>
      <c r="E51" s="348">
        <v>128.29999999999998</v>
      </c>
      <c r="F51" s="383">
        <v>751.808842</v>
      </c>
      <c r="G51" s="375">
        <v>-66.15668689000265</v>
      </c>
      <c r="H51" s="349">
        <v>485.97727357755275</v>
      </c>
    </row>
    <row r="52" spans="2:8" ht="15" customHeight="1">
      <c r="B52" s="346">
        <v>45</v>
      </c>
      <c r="C52" s="371" t="s">
        <v>143</v>
      </c>
      <c r="D52" s="375">
        <v>180.10000000000002</v>
      </c>
      <c r="E52" s="348">
        <v>647.6999999999999</v>
      </c>
      <c r="F52" s="383">
        <v>847.91248</v>
      </c>
      <c r="G52" s="375">
        <v>259.63353692393105</v>
      </c>
      <c r="H52" s="349">
        <v>30.911298440636102</v>
      </c>
    </row>
    <row r="53" spans="2:8" ht="15" customHeight="1">
      <c r="B53" s="346">
        <v>46</v>
      </c>
      <c r="C53" s="371" t="s">
        <v>144</v>
      </c>
      <c r="D53" s="375">
        <v>24.9</v>
      </c>
      <c r="E53" s="348">
        <v>0</v>
      </c>
      <c r="F53" s="383">
        <v>77.36659399999999</v>
      </c>
      <c r="G53" s="375">
        <v>-100</v>
      </c>
      <c r="H53" s="349" t="s">
        <v>714</v>
      </c>
    </row>
    <row r="54" spans="2:8" ht="15" customHeight="1">
      <c r="B54" s="346">
        <v>47</v>
      </c>
      <c r="C54" s="371" t="s">
        <v>145</v>
      </c>
      <c r="D54" s="375">
        <v>7.199999999999999</v>
      </c>
      <c r="E54" s="348">
        <v>148.7</v>
      </c>
      <c r="F54" s="383">
        <v>10.947206000000001</v>
      </c>
      <c r="G54" s="375" t="s">
        <v>714</v>
      </c>
      <c r="H54" s="349">
        <v>-92.63805917955615</v>
      </c>
    </row>
    <row r="55" spans="2:8" ht="15" customHeight="1">
      <c r="B55" s="346">
        <v>48</v>
      </c>
      <c r="C55" s="371" t="s">
        <v>146</v>
      </c>
      <c r="D55" s="375">
        <v>149.8</v>
      </c>
      <c r="E55" s="348">
        <v>161.89999999999998</v>
      </c>
      <c r="F55" s="383">
        <v>250.046801</v>
      </c>
      <c r="G55" s="375">
        <v>8.07743658210947</v>
      </c>
      <c r="H55" s="349">
        <v>54.44521371216803</v>
      </c>
    </row>
    <row r="56" spans="2:8" ht="15" customHeight="1">
      <c r="B56" s="346">
        <v>49</v>
      </c>
      <c r="C56" s="371" t="s">
        <v>147</v>
      </c>
      <c r="D56" s="375">
        <v>109.00000000000001</v>
      </c>
      <c r="E56" s="348">
        <v>2.1</v>
      </c>
      <c r="F56" s="383">
        <v>75.010039</v>
      </c>
      <c r="G56" s="375">
        <v>-98.07339449541284</v>
      </c>
      <c r="H56" s="349" t="s">
        <v>714</v>
      </c>
    </row>
    <row r="57" spans="2:8" ht="15" customHeight="1">
      <c r="B57" s="346">
        <v>50</v>
      </c>
      <c r="C57" s="371" t="s">
        <v>148</v>
      </c>
      <c r="D57" s="375">
        <v>73.2</v>
      </c>
      <c r="E57" s="348">
        <v>87.7</v>
      </c>
      <c r="F57" s="383">
        <v>103.04858300000001</v>
      </c>
      <c r="G57" s="375">
        <v>19.80874316939891</v>
      </c>
      <c r="H57" s="349">
        <v>17.501234891676162</v>
      </c>
    </row>
    <row r="58" spans="2:8" ht="15" customHeight="1">
      <c r="B58" s="346">
        <v>51</v>
      </c>
      <c r="C58" s="371" t="s">
        <v>149</v>
      </c>
      <c r="D58" s="375">
        <v>2643.4</v>
      </c>
      <c r="E58" s="348">
        <v>1830.5000000000002</v>
      </c>
      <c r="F58" s="383">
        <v>3749.7347630000004</v>
      </c>
      <c r="G58" s="375">
        <v>-30.752061738669894</v>
      </c>
      <c r="H58" s="349">
        <v>104.8475696804152</v>
      </c>
    </row>
    <row r="59" spans="2:8" ht="15" customHeight="1">
      <c r="B59" s="346">
        <v>52</v>
      </c>
      <c r="C59" s="371" t="s">
        <v>150</v>
      </c>
      <c r="D59" s="375">
        <v>99</v>
      </c>
      <c r="E59" s="348">
        <v>131.7</v>
      </c>
      <c r="F59" s="383">
        <v>132.653547</v>
      </c>
      <c r="G59" s="375">
        <v>33.030303030303</v>
      </c>
      <c r="H59" s="349">
        <v>0.7240296127562829</v>
      </c>
    </row>
    <row r="60" spans="2:8" ht="15" customHeight="1">
      <c r="B60" s="346">
        <v>53</v>
      </c>
      <c r="C60" s="371" t="s">
        <v>151</v>
      </c>
      <c r="D60" s="375">
        <v>1121.4</v>
      </c>
      <c r="E60" s="348">
        <v>33.1</v>
      </c>
      <c r="F60" s="383">
        <v>51.256461</v>
      </c>
      <c r="G60" s="375">
        <v>-97.04833244159087</v>
      </c>
      <c r="H60" s="349">
        <v>54.85335649546826</v>
      </c>
    </row>
    <row r="61" spans="2:8" ht="15" customHeight="1">
      <c r="B61" s="346">
        <v>54</v>
      </c>
      <c r="C61" s="371" t="s">
        <v>98</v>
      </c>
      <c r="D61" s="375">
        <v>817</v>
      </c>
      <c r="E61" s="348">
        <v>286.9</v>
      </c>
      <c r="F61" s="383">
        <v>718.902861</v>
      </c>
      <c r="G61" s="375">
        <v>-64.88372093023256</v>
      </c>
      <c r="H61" s="349">
        <v>150.57611049146047</v>
      </c>
    </row>
    <row r="62" spans="2:8" ht="15" customHeight="1">
      <c r="B62" s="346">
        <v>55</v>
      </c>
      <c r="C62" s="371" t="s">
        <v>152</v>
      </c>
      <c r="D62" s="375">
        <v>272</v>
      </c>
      <c r="E62" s="348">
        <v>426.4</v>
      </c>
      <c r="F62" s="383">
        <v>442.335885</v>
      </c>
      <c r="G62" s="375">
        <v>56.76470588235293</v>
      </c>
      <c r="H62" s="349">
        <v>3.7373088649155903</v>
      </c>
    </row>
    <row r="63" spans="2:8" ht="15" customHeight="1">
      <c r="B63" s="346">
        <v>56</v>
      </c>
      <c r="C63" s="371" t="s">
        <v>153</v>
      </c>
      <c r="D63" s="375">
        <v>47.3</v>
      </c>
      <c r="E63" s="348">
        <v>56.8</v>
      </c>
      <c r="F63" s="383">
        <v>153.243795</v>
      </c>
      <c r="G63" s="375">
        <v>20.084566596194506</v>
      </c>
      <c r="H63" s="349">
        <v>169.79541373239442</v>
      </c>
    </row>
    <row r="64" spans="2:8" ht="15" customHeight="1">
      <c r="B64" s="346">
        <v>57</v>
      </c>
      <c r="C64" s="371" t="s">
        <v>154</v>
      </c>
      <c r="D64" s="375">
        <v>1448.3000000000002</v>
      </c>
      <c r="E64" s="348">
        <v>583.4</v>
      </c>
      <c r="F64" s="383">
        <v>747.307495</v>
      </c>
      <c r="G64" s="375">
        <v>-59.718290409445565</v>
      </c>
      <c r="H64" s="349">
        <v>28.095216832362013</v>
      </c>
    </row>
    <row r="65" spans="2:8" ht="15" customHeight="1">
      <c r="B65" s="346">
        <v>58</v>
      </c>
      <c r="C65" s="371" t="s">
        <v>155</v>
      </c>
      <c r="D65" s="375">
        <v>87.3</v>
      </c>
      <c r="E65" s="348">
        <v>126.89999999999999</v>
      </c>
      <c r="F65" s="383">
        <v>178.91794099999998</v>
      </c>
      <c r="G65" s="375">
        <v>45.36082474226802</v>
      </c>
      <c r="H65" s="349">
        <v>40.99128526398738</v>
      </c>
    </row>
    <row r="66" spans="2:8" ht="15" customHeight="1">
      <c r="B66" s="346">
        <v>59</v>
      </c>
      <c r="C66" s="371" t="s">
        <v>156</v>
      </c>
      <c r="D66" s="375">
        <v>4</v>
      </c>
      <c r="E66" s="348">
        <v>8.700000000000001</v>
      </c>
      <c r="F66" s="383">
        <v>20.958178</v>
      </c>
      <c r="G66" s="375">
        <v>117.50000000000003</v>
      </c>
      <c r="H66" s="349">
        <v>140.89859770114938</v>
      </c>
    </row>
    <row r="67" spans="2:8" ht="15" customHeight="1">
      <c r="B67" s="346">
        <v>60</v>
      </c>
      <c r="C67" s="371" t="s">
        <v>157</v>
      </c>
      <c r="D67" s="375">
        <v>795.5</v>
      </c>
      <c r="E67" s="348">
        <v>814.0999999999999</v>
      </c>
      <c r="F67" s="383">
        <v>1328.8761650000001</v>
      </c>
      <c r="G67" s="375">
        <v>2.338152105593963</v>
      </c>
      <c r="H67" s="349">
        <v>63.23254698439999</v>
      </c>
    </row>
    <row r="68" spans="2:8" ht="15" customHeight="1">
      <c r="B68" s="346">
        <v>61</v>
      </c>
      <c r="C68" s="371" t="s">
        <v>158</v>
      </c>
      <c r="D68" s="375">
        <v>64</v>
      </c>
      <c r="E68" s="348">
        <v>51.4</v>
      </c>
      <c r="F68" s="383">
        <v>103.487808</v>
      </c>
      <c r="G68" s="375">
        <v>-19.6875</v>
      </c>
      <c r="H68" s="349">
        <v>101.3381478599222</v>
      </c>
    </row>
    <row r="69" spans="2:8" ht="15" customHeight="1">
      <c r="B69" s="346">
        <v>62</v>
      </c>
      <c r="C69" s="371" t="s">
        <v>159</v>
      </c>
      <c r="D69" s="375">
        <v>307.70000000000005</v>
      </c>
      <c r="E69" s="348">
        <v>372.4</v>
      </c>
      <c r="F69" s="383">
        <v>275.501622</v>
      </c>
      <c r="G69" s="375">
        <v>21.026974325641817</v>
      </c>
      <c r="H69" s="349">
        <v>-26.01997261009666</v>
      </c>
    </row>
    <row r="70" spans="2:8" ht="15" customHeight="1">
      <c r="B70" s="346">
        <v>63</v>
      </c>
      <c r="C70" s="371" t="s">
        <v>160</v>
      </c>
      <c r="D70" s="375">
        <v>27.299999999999997</v>
      </c>
      <c r="E70" s="348">
        <v>39.3</v>
      </c>
      <c r="F70" s="383">
        <v>88.421681</v>
      </c>
      <c r="G70" s="375">
        <v>43.95604395604394</v>
      </c>
      <c r="H70" s="349">
        <v>124.99155470737918</v>
      </c>
    </row>
    <row r="71" spans="2:8" ht="15" customHeight="1">
      <c r="B71" s="346">
        <v>64</v>
      </c>
      <c r="C71" s="371" t="s">
        <v>190</v>
      </c>
      <c r="D71" s="375">
        <v>61.1</v>
      </c>
      <c r="E71" s="348">
        <v>18.4</v>
      </c>
      <c r="F71" s="383">
        <v>29.945548000000002</v>
      </c>
      <c r="G71" s="375">
        <v>-69.88543371522096</v>
      </c>
      <c r="H71" s="349">
        <v>62.747543478260894</v>
      </c>
    </row>
    <row r="72" spans="2:8" ht="15" customHeight="1">
      <c r="B72" s="346"/>
      <c r="C72" s="372" t="s">
        <v>53</v>
      </c>
      <c r="D72" s="386">
        <v>5784.999999999996</v>
      </c>
      <c r="E72" s="350">
        <v>8349.89999999999</v>
      </c>
      <c r="F72" s="384">
        <v>11653.255766999988</v>
      </c>
      <c r="G72" s="374">
        <v>44.33707865168532</v>
      </c>
      <c r="H72" s="345">
        <v>39.56162070204434</v>
      </c>
    </row>
    <row r="73" spans="2:8" ht="15" customHeight="1" thickBot="1">
      <c r="B73" s="361"/>
      <c r="C73" s="373" t="s">
        <v>103</v>
      </c>
      <c r="D73" s="387">
        <v>29837.6</v>
      </c>
      <c r="E73" s="353">
        <v>36358.5</v>
      </c>
      <c r="F73" s="385">
        <v>49558.399999999994</v>
      </c>
      <c r="G73" s="376">
        <v>21.854639783360597</v>
      </c>
      <c r="H73" s="355">
        <v>36.30485306049479</v>
      </c>
    </row>
    <row r="74" ht="13.5" thickTop="1">
      <c r="B74" s="9" t="s">
        <v>382</v>
      </c>
    </row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76" t="s">
        <v>364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95" t="s">
        <v>1010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</row>
    <row r="3" spans="2:11" ht="13.5" thickBot="1">
      <c r="B3" s="11"/>
      <c r="C3" s="11"/>
      <c r="D3" s="11"/>
      <c r="E3" s="11"/>
      <c r="G3" s="9"/>
      <c r="I3" s="1478" t="s">
        <v>376</v>
      </c>
      <c r="J3" s="1478"/>
      <c r="K3" s="1478"/>
    </row>
    <row r="4" spans="1:11" ht="13.5" thickTop="1">
      <c r="A4" s="826"/>
      <c r="B4" s="898">
        <v>2011</v>
      </c>
      <c r="C4" s="898">
        <v>2011</v>
      </c>
      <c r="D4" s="899">
        <v>2012</v>
      </c>
      <c r="E4" s="900">
        <v>2012</v>
      </c>
      <c r="F4" s="1489" t="s">
        <v>1495</v>
      </c>
      <c r="G4" s="1490"/>
      <c r="H4" s="1490"/>
      <c r="I4" s="1490"/>
      <c r="J4" s="1490"/>
      <c r="K4" s="1491"/>
    </row>
    <row r="5" spans="1:11" ht="12.75">
      <c r="A5" s="180" t="s">
        <v>251</v>
      </c>
      <c r="B5" s="927" t="s">
        <v>929</v>
      </c>
      <c r="C5" s="927" t="s">
        <v>1493</v>
      </c>
      <c r="D5" s="928" t="s">
        <v>930</v>
      </c>
      <c r="E5" s="929" t="s">
        <v>1494</v>
      </c>
      <c r="F5" s="1492" t="s">
        <v>374</v>
      </c>
      <c r="G5" s="1493"/>
      <c r="H5" s="1494"/>
      <c r="I5" s="930"/>
      <c r="J5" s="835" t="s">
        <v>213</v>
      </c>
      <c r="K5" s="931"/>
    </row>
    <row r="6" spans="1:11" ht="12.75">
      <c r="A6" s="180"/>
      <c r="B6" s="927"/>
      <c r="C6" s="927"/>
      <c r="D6" s="928"/>
      <c r="E6" s="929"/>
      <c r="F6" s="905" t="s">
        <v>337</v>
      </c>
      <c r="G6" s="906" t="s">
        <v>334</v>
      </c>
      <c r="H6" s="907" t="s">
        <v>326</v>
      </c>
      <c r="I6" s="908" t="s">
        <v>337</v>
      </c>
      <c r="J6" s="906" t="s">
        <v>334</v>
      </c>
      <c r="K6" s="909" t="s">
        <v>326</v>
      </c>
    </row>
    <row r="7" spans="1:11" ht="16.5" customHeight="1">
      <c r="A7" s="845" t="s">
        <v>355</v>
      </c>
      <c r="B7" s="847">
        <v>823234.4774307599</v>
      </c>
      <c r="C7" s="847">
        <v>866373.4372341183</v>
      </c>
      <c r="D7" s="847">
        <v>1011822.9419802343</v>
      </c>
      <c r="E7" s="848">
        <v>1036791.9766303271</v>
      </c>
      <c r="F7" s="849">
        <v>43138.95980335842</v>
      </c>
      <c r="G7" s="910"/>
      <c r="H7" s="851">
        <v>5.240178950958322</v>
      </c>
      <c r="I7" s="847">
        <v>24969.03465009271</v>
      </c>
      <c r="J7" s="911"/>
      <c r="K7" s="853">
        <v>2.4677276640146073</v>
      </c>
    </row>
    <row r="8" spans="1:11" ht="16.5" customHeight="1">
      <c r="A8" s="854" t="s">
        <v>986</v>
      </c>
      <c r="B8" s="855">
        <v>82212.36750010483</v>
      </c>
      <c r="C8" s="855">
        <v>76198.77164895987</v>
      </c>
      <c r="D8" s="855">
        <v>94900.27248609503</v>
      </c>
      <c r="E8" s="860">
        <v>90730.83702091337</v>
      </c>
      <c r="F8" s="858">
        <v>-6013.595851144957</v>
      </c>
      <c r="G8" s="912"/>
      <c r="H8" s="860">
        <v>-7.314709494453239</v>
      </c>
      <c r="I8" s="856">
        <v>-4169.435465181654</v>
      </c>
      <c r="J8" s="857"/>
      <c r="K8" s="861">
        <v>-4.393491563254012</v>
      </c>
    </row>
    <row r="9" spans="1:11" ht="16.5" customHeight="1">
      <c r="A9" s="854" t="s">
        <v>987</v>
      </c>
      <c r="B9" s="855">
        <v>71929.33289121925</v>
      </c>
      <c r="C9" s="855">
        <v>66638.45840835289</v>
      </c>
      <c r="D9" s="855">
        <v>84760.75704490568</v>
      </c>
      <c r="E9" s="860">
        <v>79916.09891183829</v>
      </c>
      <c r="F9" s="858">
        <v>-5290.874482866362</v>
      </c>
      <c r="G9" s="912"/>
      <c r="H9" s="860">
        <v>-7.355656267336581</v>
      </c>
      <c r="I9" s="856">
        <v>-4844.658133067394</v>
      </c>
      <c r="J9" s="857"/>
      <c r="K9" s="861">
        <v>-5.715685302929429</v>
      </c>
    </row>
    <row r="10" spans="1:11" ht="16.5" customHeight="1">
      <c r="A10" s="854" t="s">
        <v>988</v>
      </c>
      <c r="B10" s="855">
        <v>10283.034608885579</v>
      </c>
      <c r="C10" s="855">
        <v>9560.313240606974</v>
      </c>
      <c r="D10" s="855">
        <v>10139.515441189349</v>
      </c>
      <c r="E10" s="860">
        <v>10814.738109075079</v>
      </c>
      <c r="F10" s="858">
        <v>-722.7213682786041</v>
      </c>
      <c r="G10" s="912"/>
      <c r="H10" s="860">
        <v>-7.028288786017504</v>
      </c>
      <c r="I10" s="856">
        <v>675.2226678857296</v>
      </c>
      <c r="J10" s="857"/>
      <c r="K10" s="861">
        <v>6.6593188974573625</v>
      </c>
    </row>
    <row r="11" spans="1:11" ht="16.5" customHeight="1">
      <c r="A11" s="854" t="s">
        <v>989</v>
      </c>
      <c r="B11" s="855">
        <v>302587.2638896918</v>
      </c>
      <c r="C11" s="855">
        <v>319767.94822393695</v>
      </c>
      <c r="D11" s="855">
        <v>397168.60178194405</v>
      </c>
      <c r="E11" s="860">
        <v>426785.0565947157</v>
      </c>
      <c r="F11" s="858">
        <v>17180.68433424516</v>
      </c>
      <c r="G11" s="912"/>
      <c r="H11" s="860">
        <v>5.677927125349328</v>
      </c>
      <c r="I11" s="856">
        <v>29616.45481277164</v>
      </c>
      <c r="J11" s="857"/>
      <c r="K11" s="861">
        <v>7.456897317636364</v>
      </c>
    </row>
    <row r="12" spans="1:11" ht="16.5" customHeight="1">
      <c r="A12" s="854" t="s">
        <v>987</v>
      </c>
      <c r="B12" s="855">
        <v>296814.720093358</v>
      </c>
      <c r="C12" s="855">
        <v>314182.8257146806</v>
      </c>
      <c r="D12" s="855">
        <v>391294.593449085</v>
      </c>
      <c r="E12" s="860">
        <v>420667.44782464043</v>
      </c>
      <c r="F12" s="858">
        <v>17368.105621322582</v>
      </c>
      <c r="G12" s="912"/>
      <c r="H12" s="860">
        <v>5.851497397386403</v>
      </c>
      <c r="I12" s="856">
        <v>29372.854375555413</v>
      </c>
      <c r="J12" s="857"/>
      <c r="K12" s="861">
        <v>7.506583241196097</v>
      </c>
    </row>
    <row r="13" spans="1:11" ht="16.5" customHeight="1">
      <c r="A13" s="854" t="s">
        <v>988</v>
      </c>
      <c r="B13" s="855">
        <v>5772.54379633377</v>
      </c>
      <c r="C13" s="855">
        <v>5585.122509256384</v>
      </c>
      <c r="D13" s="855">
        <v>5874.008332859027</v>
      </c>
      <c r="E13" s="860">
        <v>6117.608770075247</v>
      </c>
      <c r="F13" s="858">
        <v>-187.4212870773863</v>
      </c>
      <c r="G13" s="912"/>
      <c r="H13" s="860">
        <v>-3.2467711582616383</v>
      </c>
      <c r="I13" s="856">
        <v>243.6004372162197</v>
      </c>
      <c r="J13" s="857"/>
      <c r="K13" s="861">
        <v>4.147090426370799</v>
      </c>
    </row>
    <row r="14" spans="1:11" ht="16.5" customHeight="1">
      <c r="A14" s="854" t="s">
        <v>990</v>
      </c>
      <c r="B14" s="855">
        <v>323746.35024089</v>
      </c>
      <c r="C14" s="855">
        <v>344601.90572194214</v>
      </c>
      <c r="D14" s="855">
        <v>368223.5492548013</v>
      </c>
      <c r="E14" s="860">
        <v>365372.66246846825</v>
      </c>
      <c r="F14" s="858">
        <v>20855.555481052143</v>
      </c>
      <c r="G14" s="912"/>
      <c r="H14" s="860">
        <v>6.44194304137611</v>
      </c>
      <c r="I14" s="856">
        <v>-2850.8867863330524</v>
      </c>
      <c r="J14" s="857"/>
      <c r="K14" s="861">
        <v>-0.7742271758833957</v>
      </c>
    </row>
    <row r="15" spans="1:11" ht="16.5" customHeight="1">
      <c r="A15" s="854" t="s">
        <v>987</v>
      </c>
      <c r="B15" s="855">
        <v>293642.67070098</v>
      </c>
      <c r="C15" s="855">
        <v>311355.9577113</v>
      </c>
      <c r="D15" s="855">
        <v>334232.35008284904</v>
      </c>
      <c r="E15" s="860">
        <v>333645.632559702</v>
      </c>
      <c r="F15" s="858">
        <v>17713.287010319997</v>
      </c>
      <c r="G15" s="912"/>
      <c r="H15" s="860">
        <v>6.032259197219214</v>
      </c>
      <c r="I15" s="856">
        <v>-586.717523147061</v>
      </c>
      <c r="J15" s="857"/>
      <c r="K15" s="861">
        <v>-0.17554181185681944</v>
      </c>
    </row>
    <row r="16" spans="1:11" ht="16.5" customHeight="1">
      <c r="A16" s="854" t="s">
        <v>988</v>
      </c>
      <c r="B16" s="855">
        <v>30103.67953991</v>
      </c>
      <c r="C16" s="855">
        <v>33245.948010642154</v>
      </c>
      <c r="D16" s="855">
        <v>33991.199171952256</v>
      </c>
      <c r="E16" s="860">
        <v>31727.029908766253</v>
      </c>
      <c r="F16" s="858">
        <v>3142.268470732153</v>
      </c>
      <c r="G16" s="912"/>
      <c r="H16" s="860">
        <v>10.438154135165723</v>
      </c>
      <c r="I16" s="856">
        <v>-2264.1692631860024</v>
      </c>
      <c r="J16" s="857"/>
      <c r="K16" s="861">
        <v>-6.661045559858551</v>
      </c>
    </row>
    <row r="17" spans="1:11" ht="16.5" customHeight="1">
      <c r="A17" s="854" t="s">
        <v>991</v>
      </c>
      <c r="B17" s="855">
        <v>109336.9916508533</v>
      </c>
      <c r="C17" s="855">
        <v>119582.29266971927</v>
      </c>
      <c r="D17" s="855">
        <v>144729.8672938739</v>
      </c>
      <c r="E17" s="860">
        <v>146021.6068536597</v>
      </c>
      <c r="F17" s="858">
        <v>10245.301018865968</v>
      </c>
      <c r="G17" s="912"/>
      <c r="H17" s="860">
        <v>9.370388616125794</v>
      </c>
      <c r="I17" s="856">
        <v>1291.7395597858122</v>
      </c>
      <c r="J17" s="857"/>
      <c r="K17" s="861">
        <v>0.8925176150151067</v>
      </c>
    </row>
    <row r="18" spans="1:11" ht="16.5" customHeight="1">
      <c r="A18" s="854" t="s">
        <v>987</v>
      </c>
      <c r="B18" s="855">
        <v>103159.82678415003</v>
      </c>
      <c r="C18" s="855">
        <v>110897.07698752952</v>
      </c>
      <c r="D18" s="855">
        <v>134268.99689922863</v>
      </c>
      <c r="E18" s="860">
        <v>134747.2209240895</v>
      </c>
      <c r="F18" s="858">
        <v>7737.250203379488</v>
      </c>
      <c r="G18" s="912"/>
      <c r="H18" s="860">
        <v>7.500255132813266</v>
      </c>
      <c r="I18" s="856">
        <v>478.22402486085775</v>
      </c>
      <c r="J18" s="857"/>
      <c r="K18" s="861">
        <v>0.35616861368210995</v>
      </c>
    </row>
    <row r="19" spans="1:11" ht="16.5" customHeight="1">
      <c r="A19" s="854" t="s">
        <v>988</v>
      </c>
      <c r="B19" s="855">
        <v>6177.164866703274</v>
      </c>
      <c r="C19" s="855">
        <v>8685.215682189752</v>
      </c>
      <c r="D19" s="855">
        <v>10460.870394645255</v>
      </c>
      <c r="E19" s="860">
        <v>11274.3859295702</v>
      </c>
      <c r="F19" s="858">
        <v>2508.0508154864774</v>
      </c>
      <c r="G19" s="912"/>
      <c r="H19" s="860">
        <v>40.60197306705548</v>
      </c>
      <c r="I19" s="856">
        <v>813.5155349249453</v>
      </c>
      <c r="J19" s="857"/>
      <c r="K19" s="861">
        <v>7.7767480547447585</v>
      </c>
    </row>
    <row r="20" spans="1:11" ht="16.5" customHeight="1">
      <c r="A20" s="854" t="s">
        <v>992</v>
      </c>
      <c r="B20" s="855">
        <v>5351.50414922</v>
      </c>
      <c r="C20" s="855">
        <v>6222.518969560001</v>
      </c>
      <c r="D20" s="855">
        <v>6800.65116352</v>
      </c>
      <c r="E20" s="860">
        <v>7881.813692569997</v>
      </c>
      <c r="F20" s="858">
        <v>871.0148203400013</v>
      </c>
      <c r="G20" s="912"/>
      <c r="H20" s="860">
        <v>16.276074839014274</v>
      </c>
      <c r="I20" s="856">
        <v>1081.162529049997</v>
      </c>
      <c r="J20" s="857"/>
      <c r="K20" s="861">
        <v>15.897926581642071</v>
      </c>
    </row>
    <row r="21" spans="1:11" ht="16.5" customHeight="1">
      <c r="A21" s="845" t="s">
        <v>377</v>
      </c>
      <c r="B21" s="846">
        <v>8327.68</v>
      </c>
      <c r="C21" s="846">
        <v>2231.55786871</v>
      </c>
      <c r="D21" s="846">
        <v>473.27786871</v>
      </c>
      <c r="E21" s="851">
        <v>742.593</v>
      </c>
      <c r="F21" s="849">
        <v>-6096.12213129</v>
      </c>
      <c r="G21" s="910"/>
      <c r="H21" s="851">
        <v>-73.20312657654952</v>
      </c>
      <c r="I21" s="847">
        <v>269.31513128999995</v>
      </c>
      <c r="J21" s="848"/>
      <c r="K21" s="853">
        <v>56.90423091704341</v>
      </c>
    </row>
    <row r="22" spans="1:11" ht="16.5" customHeight="1">
      <c r="A22" s="845" t="s">
        <v>358</v>
      </c>
      <c r="B22" s="846">
        <v>2227.89023374</v>
      </c>
      <c r="C22" s="846">
        <v>2625.14094839</v>
      </c>
      <c r="D22" s="846">
        <v>2507.9283262100003</v>
      </c>
      <c r="E22" s="851">
        <v>2129.41990757</v>
      </c>
      <c r="F22" s="849">
        <v>397.2507146500002</v>
      </c>
      <c r="G22" s="910"/>
      <c r="H22" s="851">
        <v>17.830802821157313</v>
      </c>
      <c r="I22" s="847">
        <v>-378.5084186400004</v>
      </c>
      <c r="J22" s="848"/>
      <c r="K22" s="853">
        <v>-15.092473524233649</v>
      </c>
    </row>
    <row r="23" spans="1:11" ht="16.5" customHeight="1">
      <c r="A23" s="932" t="s">
        <v>359</v>
      </c>
      <c r="B23" s="846">
        <v>225879.4852821733</v>
      </c>
      <c r="C23" s="846">
        <v>240770.37837423023</v>
      </c>
      <c r="D23" s="846">
        <v>251983.82263072615</v>
      </c>
      <c r="E23" s="851">
        <v>282000.34415849065</v>
      </c>
      <c r="F23" s="849">
        <v>14890.89309205694</v>
      </c>
      <c r="G23" s="910"/>
      <c r="H23" s="851">
        <v>6.5924061556342455</v>
      </c>
      <c r="I23" s="847">
        <v>30016.521527764504</v>
      </c>
      <c r="J23" s="848"/>
      <c r="K23" s="853">
        <v>11.912082773564679</v>
      </c>
    </row>
    <row r="24" spans="1:11" ht="16.5" customHeight="1">
      <c r="A24" s="933" t="s">
        <v>360</v>
      </c>
      <c r="B24" s="855">
        <v>98705.74745013002</v>
      </c>
      <c r="C24" s="855">
        <v>99227.40582777</v>
      </c>
      <c r="D24" s="855">
        <v>104817.05232587</v>
      </c>
      <c r="E24" s="860">
        <v>105251.72119746999</v>
      </c>
      <c r="F24" s="858">
        <v>521.6583776399784</v>
      </c>
      <c r="G24" s="912"/>
      <c r="H24" s="860">
        <v>0.528498482728719</v>
      </c>
      <c r="I24" s="856">
        <v>434.6688715999917</v>
      </c>
      <c r="J24" s="857"/>
      <c r="K24" s="861">
        <v>0.41469289772491597</v>
      </c>
    </row>
    <row r="25" spans="1:11" ht="16.5" customHeight="1">
      <c r="A25" s="933" t="s">
        <v>361</v>
      </c>
      <c r="B25" s="855">
        <v>35207.753525598324</v>
      </c>
      <c r="C25" s="855">
        <v>50682.9849196832</v>
      </c>
      <c r="D25" s="855">
        <v>46787.397031850145</v>
      </c>
      <c r="E25" s="860">
        <v>62608.46266416824</v>
      </c>
      <c r="F25" s="858">
        <v>15475.231394084876</v>
      </c>
      <c r="G25" s="912"/>
      <c r="H25" s="860">
        <v>43.95404376718719</v>
      </c>
      <c r="I25" s="856">
        <v>15821.065632318096</v>
      </c>
      <c r="J25" s="857"/>
      <c r="K25" s="861">
        <v>33.81480192528777</v>
      </c>
    </row>
    <row r="26" spans="1:11" ht="16.5" customHeight="1">
      <c r="A26" s="933" t="s">
        <v>362</v>
      </c>
      <c r="B26" s="855">
        <v>91965.98430644497</v>
      </c>
      <c r="C26" s="855">
        <v>90859.98762677703</v>
      </c>
      <c r="D26" s="855">
        <v>100379.37327300599</v>
      </c>
      <c r="E26" s="860">
        <v>114140.1602968524</v>
      </c>
      <c r="F26" s="858">
        <v>-1105.9966796679364</v>
      </c>
      <c r="G26" s="912"/>
      <c r="H26" s="860">
        <v>-1.2026149537883306</v>
      </c>
      <c r="I26" s="856">
        <v>13760.78702384641</v>
      </c>
      <c r="J26" s="857"/>
      <c r="K26" s="861">
        <v>13.708779578071903</v>
      </c>
    </row>
    <row r="27" spans="1:11" ht="16.5" customHeight="1">
      <c r="A27" s="934" t="s">
        <v>993</v>
      </c>
      <c r="B27" s="935">
        <v>1059669.5329466732</v>
      </c>
      <c r="C27" s="935">
        <v>1112000.5144254486</v>
      </c>
      <c r="D27" s="935">
        <v>1266787.9708058806</v>
      </c>
      <c r="E27" s="936">
        <v>1321664.3336963877</v>
      </c>
      <c r="F27" s="937">
        <v>52330.981478775386</v>
      </c>
      <c r="G27" s="938"/>
      <c r="H27" s="936">
        <v>4.938424655208888</v>
      </c>
      <c r="I27" s="939">
        <v>54876.362890507095</v>
      </c>
      <c r="J27" s="940"/>
      <c r="K27" s="941">
        <v>4.331929585311496</v>
      </c>
    </row>
    <row r="28" spans="1:11" ht="16.5" customHeight="1">
      <c r="A28" s="845" t="s">
        <v>994</v>
      </c>
      <c r="B28" s="846">
        <v>140541.85284036596</v>
      </c>
      <c r="C28" s="846">
        <v>156533.45870379786</v>
      </c>
      <c r="D28" s="846">
        <v>200521.47053189974</v>
      </c>
      <c r="E28" s="851">
        <v>178322.05784389024</v>
      </c>
      <c r="F28" s="849">
        <v>15991.605863431905</v>
      </c>
      <c r="G28" s="910"/>
      <c r="H28" s="851">
        <v>11.378536386307587</v>
      </c>
      <c r="I28" s="847">
        <v>-22199.4126880095</v>
      </c>
      <c r="J28" s="848"/>
      <c r="K28" s="853">
        <v>-11.070840757911721</v>
      </c>
    </row>
    <row r="29" spans="1:11" ht="16.5" customHeight="1">
      <c r="A29" s="854" t="s">
        <v>995</v>
      </c>
      <c r="B29" s="855">
        <v>23431.563178128</v>
      </c>
      <c r="C29" s="855">
        <v>26143.233504511005</v>
      </c>
      <c r="D29" s="855">
        <v>30353.971786665996</v>
      </c>
      <c r="E29" s="860">
        <v>27908.089533951006</v>
      </c>
      <c r="F29" s="858">
        <v>2711.670326383006</v>
      </c>
      <c r="G29" s="912"/>
      <c r="H29" s="860">
        <v>11.572724814681559</v>
      </c>
      <c r="I29" s="856">
        <v>-2445.8822527149896</v>
      </c>
      <c r="J29" s="857"/>
      <c r="K29" s="861">
        <v>-8.057865606205201</v>
      </c>
    </row>
    <row r="30" spans="1:11" ht="16.5" customHeight="1">
      <c r="A30" s="854" t="s">
        <v>996</v>
      </c>
      <c r="B30" s="855">
        <v>59611.945390479996</v>
      </c>
      <c r="C30" s="855">
        <v>74915.12417582</v>
      </c>
      <c r="D30" s="855">
        <v>109356.96798336</v>
      </c>
      <c r="E30" s="860">
        <v>79066.34693767</v>
      </c>
      <c r="F30" s="858">
        <v>15303.17878534001</v>
      </c>
      <c r="G30" s="912"/>
      <c r="H30" s="860">
        <v>25.671329269827726</v>
      </c>
      <c r="I30" s="856">
        <v>-30290.62104569</v>
      </c>
      <c r="J30" s="857"/>
      <c r="K30" s="861">
        <v>-27.698848646113788</v>
      </c>
    </row>
    <row r="31" spans="1:11" ht="16.5" customHeight="1">
      <c r="A31" s="854" t="s">
        <v>997</v>
      </c>
      <c r="B31" s="855">
        <v>539.9387125645001</v>
      </c>
      <c r="C31" s="855">
        <v>1172.3094281632495</v>
      </c>
      <c r="D31" s="855">
        <v>688.07762990025</v>
      </c>
      <c r="E31" s="860">
        <v>1128.7766945692501</v>
      </c>
      <c r="F31" s="858">
        <v>632.3707155987495</v>
      </c>
      <c r="G31" s="912"/>
      <c r="H31" s="860">
        <v>117.118980521925</v>
      </c>
      <c r="I31" s="856">
        <v>440.6990646690001</v>
      </c>
      <c r="J31" s="857"/>
      <c r="K31" s="861">
        <v>64.04786982144556</v>
      </c>
    </row>
    <row r="32" spans="1:11" ht="16.5" customHeight="1">
      <c r="A32" s="854" t="s">
        <v>998</v>
      </c>
      <c r="B32" s="856">
        <v>56783.51974979347</v>
      </c>
      <c r="C32" s="856">
        <v>54063.94243630359</v>
      </c>
      <c r="D32" s="856">
        <v>59753.6633239735</v>
      </c>
      <c r="E32" s="857">
        <v>69119.60231369999</v>
      </c>
      <c r="F32" s="858">
        <v>-2719.5773134898845</v>
      </c>
      <c r="G32" s="912"/>
      <c r="H32" s="860">
        <v>-4.789377843207361</v>
      </c>
      <c r="I32" s="856">
        <v>9365.938989726485</v>
      </c>
      <c r="J32" s="857"/>
      <c r="K32" s="861">
        <v>15.67425069647373</v>
      </c>
    </row>
    <row r="33" spans="1:11" ht="16.5" customHeight="1">
      <c r="A33" s="854" t="s">
        <v>999</v>
      </c>
      <c r="B33" s="855">
        <v>174.8858094</v>
      </c>
      <c r="C33" s="855">
        <v>238.849159</v>
      </c>
      <c r="D33" s="855">
        <v>368.789808</v>
      </c>
      <c r="E33" s="860">
        <v>1099.2423640000002</v>
      </c>
      <c r="F33" s="858">
        <v>63.96334959999999</v>
      </c>
      <c r="G33" s="912"/>
      <c r="H33" s="860">
        <v>36.57435089756344</v>
      </c>
      <c r="I33" s="856">
        <v>730.4525560000002</v>
      </c>
      <c r="J33" s="857"/>
      <c r="K33" s="861">
        <v>198.06744659277572</v>
      </c>
    </row>
    <row r="34" spans="1:11" ht="16.5" customHeight="1">
      <c r="A34" s="913" t="s">
        <v>1000</v>
      </c>
      <c r="B34" s="846">
        <v>854869.8550058439</v>
      </c>
      <c r="C34" s="846">
        <v>870904.6226012711</v>
      </c>
      <c r="D34" s="846">
        <v>967654.228966491</v>
      </c>
      <c r="E34" s="851">
        <v>1019446.5566097854</v>
      </c>
      <c r="F34" s="849">
        <v>16034.767595427227</v>
      </c>
      <c r="G34" s="910"/>
      <c r="H34" s="851">
        <v>1.8756969264424013</v>
      </c>
      <c r="I34" s="847">
        <v>51792.32764329447</v>
      </c>
      <c r="J34" s="848"/>
      <c r="K34" s="853">
        <v>5.352358941128339</v>
      </c>
    </row>
    <row r="35" spans="1:11" ht="16.5" customHeight="1">
      <c r="A35" s="854" t="s">
        <v>1001</v>
      </c>
      <c r="B35" s="855">
        <v>111002.99299999999</v>
      </c>
      <c r="C35" s="855">
        <v>113042.99</v>
      </c>
      <c r="D35" s="855">
        <v>137031.6</v>
      </c>
      <c r="E35" s="860">
        <v>140721.1</v>
      </c>
      <c r="F35" s="858">
        <v>2039.9970000000176</v>
      </c>
      <c r="G35" s="912"/>
      <c r="H35" s="860">
        <v>1.8377855811509674</v>
      </c>
      <c r="I35" s="856">
        <v>3689.5</v>
      </c>
      <c r="J35" s="857"/>
      <c r="K35" s="861">
        <v>2.692444662399038</v>
      </c>
    </row>
    <row r="36" spans="1:11" ht="16.5" customHeight="1">
      <c r="A36" s="854" t="s">
        <v>1002</v>
      </c>
      <c r="B36" s="855">
        <v>6347.5535</v>
      </c>
      <c r="C36" s="855">
        <v>7911.27928693</v>
      </c>
      <c r="D36" s="855">
        <v>10070.55929792</v>
      </c>
      <c r="E36" s="860">
        <v>11581.685216980388</v>
      </c>
      <c r="F36" s="858">
        <v>1563.7257869300001</v>
      </c>
      <c r="G36" s="912"/>
      <c r="H36" s="860">
        <v>24.635094244262774</v>
      </c>
      <c r="I36" s="856">
        <v>1511.1259190603887</v>
      </c>
      <c r="J36" s="857"/>
      <c r="K36" s="861">
        <v>15.005382266827036</v>
      </c>
    </row>
    <row r="37" spans="1:11" ht="16.5" customHeight="1">
      <c r="A37" s="862" t="s">
        <v>1003</v>
      </c>
      <c r="B37" s="855">
        <v>12884.595125481617</v>
      </c>
      <c r="C37" s="855">
        <v>13006.5280404588</v>
      </c>
      <c r="D37" s="855">
        <v>11754.169154773677</v>
      </c>
      <c r="E37" s="860">
        <v>12235.632294503852</v>
      </c>
      <c r="F37" s="858">
        <v>121.93291497718201</v>
      </c>
      <c r="G37" s="912"/>
      <c r="H37" s="860">
        <v>0.9463464997517665</v>
      </c>
      <c r="I37" s="856">
        <v>481.4631397301746</v>
      </c>
      <c r="J37" s="857"/>
      <c r="K37" s="861">
        <v>4.096105249043823</v>
      </c>
    </row>
    <row r="38" spans="1:11" ht="16.5" customHeight="1">
      <c r="A38" s="942" t="s">
        <v>1004</v>
      </c>
      <c r="B38" s="855">
        <v>2854.657</v>
      </c>
      <c r="C38" s="855">
        <v>2950.18697133</v>
      </c>
      <c r="D38" s="855">
        <v>1974.7504720499999</v>
      </c>
      <c r="E38" s="943">
        <v>1790.8358205099998</v>
      </c>
      <c r="F38" s="858">
        <v>95.52997132999963</v>
      </c>
      <c r="G38" s="912"/>
      <c r="H38" s="860">
        <v>3.3464605845816022</v>
      </c>
      <c r="I38" s="856">
        <v>-183.91465154000002</v>
      </c>
      <c r="J38" s="857"/>
      <c r="K38" s="861">
        <v>-9.313310929308306</v>
      </c>
    </row>
    <row r="39" spans="1:11" ht="16.5" customHeight="1">
      <c r="A39" s="942" t="s">
        <v>1005</v>
      </c>
      <c r="B39" s="855">
        <v>10029.938125481616</v>
      </c>
      <c r="C39" s="855">
        <v>10056.341069128799</v>
      </c>
      <c r="D39" s="855">
        <v>9779.418682723677</v>
      </c>
      <c r="E39" s="860">
        <v>10444.796473993852</v>
      </c>
      <c r="F39" s="858">
        <v>26.402943647182838</v>
      </c>
      <c r="G39" s="912"/>
      <c r="H39" s="860">
        <v>0.2632413412412255</v>
      </c>
      <c r="I39" s="856">
        <v>665.3777912701753</v>
      </c>
      <c r="J39" s="857"/>
      <c r="K39" s="861">
        <v>6.803858315685285</v>
      </c>
    </row>
    <row r="40" spans="1:11" ht="16.5" customHeight="1">
      <c r="A40" s="854" t="s">
        <v>1006</v>
      </c>
      <c r="B40" s="855">
        <v>722900.1464051999</v>
      </c>
      <c r="C40" s="855">
        <v>732786.9776859628</v>
      </c>
      <c r="D40" s="855">
        <v>805307.5172847573</v>
      </c>
      <c r="E40" s="860">
        <v>852136.1572596312</v>
      </c>
      <c r="F40" s="858">
        <v>9886.831280762912</v>
      </c>
      <c r="G40" s="912"/>
      <c r="H40" s="860">
        <v>1.367662094125673</v>
      </c>
      <c r="I40" s="856">
        <v>46828.63997487386</v>
      </c>
      <c r="J40" s="857"/>
      <c r="K40" s="861">
        <v>5.815000974132869</v>
      </c>
    </row>
    <row r="41" spans="1:11" ht="16.5" customHeight="1">
      <c r="A41" s="862" t="s">
        <v>1007</v>
      </c>
      <c r="B41" s="855">
        <v>694399.071558579</v>
      </c>
      <c r="C41" s="855">
        <v>699909.078547291</v>
      </c>
      <c r="D41" s="855">
        <v>779262.5258145572</v>
      </c>
      <c r="E41" s="860">
        <v>824528.8750419235</v>
      </c>
      <c r="F41" s="858">
        <v>5510.006988712004</v>
      </c>
      <c r="G41" s="912"/>
      <c r="H41" s="860">
        <v>0.7934928507817258</v>
      </c>
      <c r="I41" s="856">
        <v>45266.34922736627</v>
      </c>
      <c r="J41" s="857"/>
      <c r="K41" s="861">
        <v>5.808870275142475</v>
      </c>
    </row>
    <row r="42" spans="1:11" ht="16.5" customHeight="1">
      <c r="A42" s="862" t="s">
        <v>1008</v>
      </c>
      <c r="B42" s="855">
        <v>28501.07484662093</v>
      </c>
      <c r="C42" s="855">
        <v>32877.899138671855</v>
      </c>
      <c r="D42" s="855">
        <v>26044.99147020016</v>
      </c>
      <c r="E42" s="860">
        <v>27607.282217707707</v>
      </c>
      <c r="F42" s="858">
        <v>4376.824292050926</v>
      </c>
      <c r="G42" s="912"/>
      <c r="H42" s="860">
        <v>15.35669905645625</v>
      </c>
      <c r="I42" s="856">
        <v>1562.290747507548</v>
      </c>
      <c r="J42" s="857"/>
      <c r="K42" s="861">
        <v>5.998430636059416</v>
      </c>
    </row>
    <row r="43" spans="1:11" ht="16.5" customHeight="1">
      <c r="A43" s="872" t="s">
        <v>1009</v>
      </c>
      <c r="B43" s="944">
        <v>1734.5669751625092</v>
      </c>
      <c r="C43" s="944">
        <v>4156.8475879196</v>
      </c>
      <c r="D43" s="944">
        <v>3490.38322904</v>
      </c>
      <c r="E43" s="876">
        <v>2771.9818386700003</v>
      </c>
      <c r="F43" s="875">
        <v>2422.280612757091</v>
      </c>
      <c r="G43" s="945"/>
      <c r="H43" s="876">
        <v>139.6475689576732</v>
      </c>
      <c r="I43" s="873">
        <v>-718.4013903699997</v>
      </c>
      <c r="J43" s="874"/>
      <c r="K43" s="877">
        <v>-20.582306962539178</v>
      </c>
    </row>
    <row r="44" spans="1:11" s="947" customFormat="1" ht="16.5" customHeight="1" thickBot="1">
      <c r="A44" s="946" t="s">
        <v>346</v>
      </c>
      <c r="B44" s="879">
        <v>64257.85687766676</v>
      </c>
      <c r="C44" s="880">
        <v>84562.43586435291</v>
      </c>
      <c r="D44" s="879">
        <v>98612.22561410829</v>
      </c>
      <c r="E44" s="883">
        <v>123895.69882362723</v>
      </c>
      <c r="F44" s="882">
        <v>20304.578986686152</v>
      </c>
      <c r="G44" s="919"/>
      <c r="H44" s="883">
        <v>31.59859350015631</v>
      </c>
      <c r="I44" s="880">
        <v>25283.47320951894</v>
      </c>
      <c r="J44" s="881"/>
      <c r="K44" s="884">
        <v>25.639288690693206</v>
      </c>
    </row>
    <row r="45" spans="1:11" ht="16.5" customHeight="1" thickTop="1">
      <c r="A45" s="500" t="s">
        <v>950</v>
      </c>
      <c r="B45" s="658"/>
      <c r="C45" s="37"/>
      <c r="D45" s="922"/>
      <c r="E45" s="922"/>
      <c r="F45" s="855"/>
      <c r="G45" s="856"/>
      <c r="H45" s="855"/>
      <c r="I45" s="856"/>
      <c r="J45" s="856"/>
      <c r="K45" s="856"/>
    </row>
    <row r="46" spans="1:11" ht="16.5" customHeight="1">
      <c r="A46" s="950" t="s">
        <v>1500</v>
      </c>
      <c r="B46" s="1384"/>
      <c r="C46" s="926"/>
      <c r="D46" s="922"/>
      <c r="E46" s="922"/>
      <c r="F46" s="855"/>
      <c r="G46" s="856"/>
      <c r="H46" s="855"/>
      <c r="I46" s="856"/>
      <c r="J46" s="856"/>
      <c r="K46" s="856"/>
    </row>
    <row r="47" spans="1:11" ht="16.5" customHeight="1">
      <c r="A47" s="950" t="s">
        <v>1501</v>
      </c>
      <c r="B47" s="1384"/>
      <c r="C47" s="948"/>
      <c r="D47" s="922"/>
      <c r="E47" s="922"/>
      <c r="F47" s="855"/>
      <c r="G47" s="856"/>
      <c r="H47" s="855"/>
      <c r="I47" s="856"/>
      <c r="J47" s="856"/>
      <c r="K47" s="856"/>
    </row>
    <row r="48" spans="4:11" ht="16.5" customHeight="1">
      <c r="D48" s="949"/>
      <c r="E48" s="949"/>
      <c r="F48" s="893"/>
      <c r="G48" s="895"/>
      <c r="H48" s="893"/>
      <c r="I48" s="895"/>
      <c r="J48" s="895"/>
      <c r="K48" s="895"/>
    </row>
    <row r="49" spans="4:11" ht="16.5" customHeight="1">
      <c r="D49" s="949"/>
      <c r="E49" s="949"/>
      <c r="F49" s="893"/>
      <c r="G49" s="895"/>
      <c r="H49" s="893"/>
      <c r="I49" s="895"/>
      <c r="J49" s="895"/>
      <c r="K49" s="895"/>
    </row>
    <row r="50" spans="1:11" s="41" customFormat="1" ht="16.5" customHeight="1">
      <c r="A50" s="500"/>
      <c r="B50" s="658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500"/>
      <c r="B51" s="658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500"/>
      <c r="B52" s="658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500"/>
      <c r="B53" s="658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500"/>
      <c r="B54" s="658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500"/>
      <c r="B55" s="658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500"/>
      <c r="B56" s="658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500"/>
      <c r="B57" s="658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500"/>
      <c r="B58" s="658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0"/>
      <c r="B59" s="658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0"/>
      <c r="B60" s="658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0"/>
      <c r="B61" s="658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0"/>
      <c r="B62" s="658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0"/>
      <c r="B63" s="658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0"/>
      <c r="B64" s="658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0"/>
      <c r="B65" s="658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0"/>
      <c r="B66" s="658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0"/>
      <c r="B67" s="658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0"/>
      <c r="B68" s="658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0"/>
      <c r="B69" s="658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0"/>
      <c r="B70" s="658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0"/>
      <c r="B71" s="658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0"/>
      <c r="B72" s="658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0"/>
      <c r="B73" s="658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0"/>
      <c r="B74" s="658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0"/>
      <c r="B75" s="658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0"/>
      <c r="B76" s="658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0"/>
      <c r="B77" s="658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0"/>
      <c r="B78" s="658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0"/>
      <c r="B79" s="658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0"/>
      <c r="B80" s="658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0"/>
      <c r="B81" s="658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0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5" ht="16.5" customHeight="1">
      <c r="A83" s="951"/>
      <c r="B83" s="952"/>
      <c r="C83" s="952"/>
      <c r="D83" s="952"/>
      <c r="E83" s="952"/>
    </row>
    <row r="84" spans="1:5" ht="16.5" customHeight="1">
      <c r="A84" s="951"/>
      <c r="B84" s="953"/>
      <c r="C84" s="953"/>
      <c r="D84" s="953"/>
      <c r="E84" s="953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16384" width="9.140625" style="9" customWidth="1"/>
  </cols>
  <sheetData>
    <row r="1" spans="1:9" ht="12.75">
      <c r="A1" s="1476" t="s">
        <v>817</v>
      </c>
      <c r="B1" s="1476"/>
      <c r="C1" s="1476"/>
      <c r="D1" s="1476"/>
      <c r="E1" s="1476"/>
      <c r="F1" s="1476"/>
      <c r="G1" s="1476"/>
      <c r="H1" s="1476"/>
      <c r="I1" s="1476"/>
    </row>
    <row r="2" spans="1:9" ht="15.75">
      <c r="A2" s="1495" t="s">
        <v>1516</v>
      </c>
      <c r="B2" s="1495"/>
      <c r="C2" s="1495"/>
      <c r="D2" s="1495"/>
      <c r="E2" s="1495"/>
      <c r="F2" s="1495"/>
      <c r="G2" s="1495"/>
      <c r="H2" s="1495"/>
      <c r="I2" s="1495"/>
    </row>
    <row r="3" spans="1:9" ht="13.5" thickBot="1">
      <c r="A3" s="1743" t="s">
        <v>116</v>
      </c>
      <c r="B3" s="1743"/>
      <c r="C3" s="1743"/>
      <c r="D3" s="1743"/>
      <c r="E3" s="1743"/>
      <c r="F3" s="1743"/>
      <c r="G3" s="1743"/>
      <c r="H3" s="1743"/>
      <c r="I3" s="1743"/>
    </row>
    <row r="4" spans="1:9" ht="21" customHeight="1" thickTop="1">
      <c r="A4" s="1327" t="s">
        <v>645</v>
      </c>
      <c r="B4" s="1328" t="s">
        <v>335</v>
      </c>
      <c r="C4" s="1328" t="s">
        <v>1221</v>
      </c>
      <c r="D4" s="1328" t="s">
        <v>663</v>
      </c>
      <c r="E4" s="1328" t="s">
        <v>1222</v>
      </c>
      <c r="F4" s="1329" t="s">
        <v>716</v>
      </c>
      <c r="G4" s="1329" t="s">
        <v>680</v>
      </c>
      <c r="H4" s="1329" t="s">
        <v>374</v>
      </c>
      <c r="I4" s="1330" t="s">
        <v>1164</v>
      </c>
    </row>
    <row r="5" spans="1:9" ht="21" customHeight="1">
      <c r="A5" s="1331" t="s">
        <v>806</v>
      </c>
      <c r="B5" s="1332">
        <v>980.096</v>
      </c>
      <c r="C5" s="1332">
        <v>957.5</v>
      </c>
      <c r="D5" s="1332">
        <v>2133.8</v>
      </c>
      <c r="E5" s="1332">
        <v>3417.43</v>
      </c>
      <c r="F5" s="1332">
        <v>3939.5</v>
      </c>
      <c r="G5" s="1332">
        <v>2628.646</v>
      </c>
      <c r="H5" s="1332">
        <v>3023.9850000000006</v>
      </c>
      <c r="I5" s="1333">
        <v>3350.8</v>
      </c>
    </row>
    <row r="6" spans="1:9" ht="21" customHeight="1">
      <c r="A6" s="1331" t="s">
        <v>807</v>
      </c>
      <c r="B6" s="1332">
        <v>977.561</v>
      </c>
      <c r="C6" s="1332">
        <v>1207.954</v>
      </c>
      <c r="D6" s="1332">
        <v>1655.209</v>
      </c>
      <c r="E6" s="1332">
        <v>2820.1</v>
      </c>
      <c r="F6" s="1332">
        <v>4235.2</v>
      </c>
      <c r="G6" s="1332">
        <v>4914.036</v>
      </c>
      <c r="H6" s="1332">
        <v>5135.26</v>
      </c>
      <c r="I6" s="1333">
        <v>3193.1</v>
      </c>
    </row>
    <row r="7" spans="1:9" ht="21" customHeight="1">
      <c r="A7" s="1331" t="s">
        <v>808</v>
      </c>
      <c r="B7" s="1332">
        <v>907.879</v>
      </c>
      <c r="C7" s="1332">
        <v>865.719</v>
      </c>
      <c r="D7" s="1332">
        <v>2411.6</v>
      </c>
      <c r="E7" s="1332">
        <v>1543.517</v>
      </c>
      <c r="F7" s="1332">
        <v>4145.5</v>
      </c>
      <c r="G7" s="1332">
        <v>4589.347</v>
      </c>
      <c r="H7" s="1332">
        <v>3823.28</v>
      </c>
      <c r="I7" s="1333">
        <v>2878.583504</v>
      </c>
    </row>
    <row r="8" spans="1:9" ht="21" customHeight="1">
      <c r="A8" s="1331" t="s">
        <v>809</v>
      </c>
      <c r="B8" s="1332">
        <v>1103.189</v>
      </c>
      <c r="C8" s="1332">
        <v>1188.259</v>
      </c>
      <c r="D8" s="1332">
        <v>2065.7</v>
      </c>
      <c r="E8" s="1332">
        <v>1571.367</v>
      </c>
      <c r="F8" s="1332">
        <v>3894.8</v>
      </c>
      <c r="G8" s="1332">
        <v>2064.913</v>
      </c>
      <c r="H8" s="1332">
        <v>3673.03</v>
      </c>
      <c r="I8" s="1469" t="s">
        <v>714</v>
      </c>
    </row>
    <row r="9" spans="1:9" ht="21" customHeight="1">
      <c r="A9" s="1331" t="s">
        <v>810</v>
      </c>
      <c r="B9" s="1332">
        <v>1583.675</v>
      </c>
      <c r="C9" s="1332">
        <v>1661.361</v>
      </c>
      <c r="D9" s="1332">
        <v>2859.9</v>
      </c>
      <c r="E9" s="1332">
        <v>2301.56</v>
      </c>
      <c r="F9" s="1332">
        <v>4767.4</v>
      </c>
      <c r="G9" s="1332">
        <v>3784.984</v>
      </c>
      <c r="H9" s="1332">
        <v>5468.766</v>
      </c>
      <c r="I9" s="1469" t="s">
        <v>714</v>
      </c>
    </row>
    <row r="10" spans="1:9" ht="21" customHeight="1">
      <c r="A10" s="1331" t="s">
        <v>811</v>
      </c>
      <c r="B10" s="1332">
        <v>1156.237</v>
      </c>
      <c r="C10" s="1332">
        <v>1643.985</v>
      </c>
      <c r="D10" s="1332">
        <v>3805.5</v>
      </c>
      <c r="E10" s="1332">
        <v>2016.824</v>
      </c>
      <c r="F10" s="1332">
        <v>4917.8</v>
      </c>
      <c r="G10" s="1332">
        <v>4026.84</v>
      </c>
      <c r="H10" s="1332">
        <v>5113.109</v>
      </c>
      <c r="I10" s="1469" t="s">
        <v>714</v>
      </c>
    </row>
    <row r="11" spans="1:9" ht="21" customHeight="1">
      <c r="A11" s="1331" t="s">
        <v>812</v>
      </c>
      <c r="B11" s="1332">
        <v>603.806</v>
      </c>
      <c r="C11" s="1332">
        <v>716.981</v>
      </c>
      <c r="D11" s="1332">
        <v>2962.1</v>
      </c>
      <c r="E11" s="1332">
        <v>2007.5</v>
      </c>
      <c r="F11" s="1332">
        <v>5107.5</v>
      </c>
      <c r="G11" s="1332">
        <v>5404.078</v>
      </c>
      <c r="H11" s="1332">
        <v>5923.4</v>
      </c>
      <c r="I11" s="1469" t="s">
        <v>714</v>
      </c>
    </row>
    <row r="12" spans="1:9" ht="21" customHeight="1">
      <c r="A12" s="1331" t="s">
        <v>813</v>
      </c>
      <c r="B12" s="1332">
        <v>603.011</v>
      </c>
      <c r="C12" s="1332">
        <v>1428.479</v>
      </c>
      <c r="D12" s="1332">
        <v>1963.1</v>
      </c>
      <c r="E12" s="1332">
        <v>2480.095</v>
      </c>
      <c r="F12" s="1332">
        <v>3755.8</v>
      </c>
      <c r="G12" s="1332">
        <v>4548.177</v>
      </c>
      <c r="H12" s="1332">
        <v>5524.553</v>
      </c>
      <c r="I12" s="1469" t="s">
        <v>714</v>
      </c>
    </row>
    <row r="13" spans="1:9" ht="21" customHeight="1">
      <c r="A13" s="1331" t="s">
        <v>814</v>
      </c>
      <c r="B13" s="1332">
        <v>1398.554</v>
      </c>
      <c r="C13" s="1332">
        <v>2052.853</v>
      </c>
      <c r="D13" s="1332">
        <v>3442.1</v>
      </c>
      <c r="E13" s="1332">
        <v>3768.18</v>
      </c>
      <c r="F13" s="1332">
        <v>4382.1</v>
      </c>
      <c r="G13" s="1332">
        <v>4505.977</v>
      </c>
      <c r="H13" s="1332">
        <v>4638.701</v>
      </c>
      <c r="I13" s="1469" t="s">
        <v>714</v>
      </c>
    </row>
    <row r="14" spans="1:9" ht="21" customHeight="1">
      <c r="A14" s="1331" t="s">
        <v>514</v>
      </c>
      <c r="B14" s="1332">
        <v>916.412</v>
      </c>
      <c r="C14" s="1332">
        <v>2714.843</v>
      </c>
      <c r="D14" s="1332">
        <v>3420.2</v>
      </c>
      <c r="E14" s="1332">
        <v>3495.035</v>
      </c>
      <c r="F14" s="1332">
        <v>3427.2</v>
      </c>
      <c r="G14" s="1332">
        <v>3263.921</v>
      </c>
      <c r="H14" s="1332">
        <v>5139.568</v>
      </c>
      <c r="I14" s="1469" t="s">
        <v>714</v>
      </c>
    </row>
    <row r="15" spans="1:9" ht="21" customHeight="1">
      <c r="A15" s="1331" t="s">
        <v>515</v>
      </c>
      <c r="B15" s="1332">
        <v>1181.457</v>
      </c>
      <c r="C15" s="1332">
        <v>1711.2</v>
      </c>
      <c r="D15" s="1332">
        <v>2205.73</v>
      </c>
      <c r="E15" s="1332">
        <v>3452.1</v>
      </c>
      <c r="F15" s="1332">
        <v>3016.2</v>
      </c>
      <c r="G15" s="1332">
        <v>4066.715</v>
      </c>
      <c r="H15" s="1332">
        <v>5497.373</v>
      </c>
      <c r="I15" s="1469" t="s">
        <v>714</v>
      </c>
    </row>
    <row r="16" spans="1:9" ht="21" customHeight="1">
      <c r="A16" s="1331" t="s">
        <v>516</v>
      </c>
      <c r="B16" s="1332">
        <v>1394</v>
      </c>
      <c r="C16" s="1332">
        <v>1571.796</v>
      </c>
      <c r="D16" s="1332">
        <v>3091.435</v>
      </c>
      <c r="E16" s="1332">
        <v>4253.095</v>
      </c>
      <c r="F16" s="1334">
        <v>2113.92</v>
      </c>
      <c r="G16" s="1334">
        <v>3970.419</v>
      </c>
      <c r="H16" s="1332">
        <v>7717.93</v>
      </c>
      <c r="I16" s="1469" t="s">
        <v>714</v>
      </c>
    </row>
    <row r="17" spans="1:9" ht="21" customHeight="1" thickBot="1">
      <c r="A17" s="1335" t="s">
        <v>519</v>
      </c>
      <c r="B17" s="1336">
        <v>12805.877000000002</v>
      </c>
      <c r="C17" s="1336">
        <v>17720.93</v>
      </c>
      <c r="D17" s="1336">
        <v>32016.374</v>
      </c>
      <c r="E17" s="1336">
        <v>33126.803</v>
      </c>
      <c r="F17" s="1336">
        <v>47702.91999999999</v>
      </c>
      <c r="G17" s="1336">
        <v>47768.05300000001</v>
      </c>
      <c r="H17" s="1336">
        <v>60678.955</v>
      </c>
      <c r="I17" s="1337">
        <v>9422.483504</v>
      </c>
    </row>
    <row r="18" spans="1:9" ht="21" customHeight="1" thickTop="1">
      <c r="A18" s="1323" t="s">
        <v>1223</v>
      </c>
      <c r="B18" s="1323"/>
      <c r="C18" s="1323"/>
      <c r="D18" s="1324"/>
      <c r="E18" s="1323"/>
      <c r="F18" s="1323"/>
      <c r="G18" s="1324"/>
      <c r="H18" s="1325"/>
      <c r="I18" s="1325"/>
    </row>
    <row r="19" spans="1:9" ht="21" customHeight="1">
      <c r="A19" s="1323"/>
      <c r="B19" s="1323"/>
      <c r="C19" s="1323"/>
      <c r="D19" s="1324"/>
      <c r="E19" s="1323"/>
      <c r="F19" s="1323"/>
      <c r="G19" s="1326"/>
      <c r="H19" s="1325"/>
      <c r="I19" s="1325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16384" width="9.140625" style="41" customWidth="1"/>
  </cols>
  <sheetData>
    <row r="1" spans="1:13" ht="12.75">
      <c r="A1" s="1521" t="s">
        <v>818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</row>
    <row r="2" spans="1:13" ht="16.5" thickBot="1">
      <c r="A2" s="1520" t="s">
        <v>333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</row>
    <row r="3" spans="1:13" ht="13.5" thickTop="1">
      <c r="A3" s="37"/>
      <c r="B3" s="1744" t="s">
        <v>661</v>
      </c>
      <c r="C3" s="1745"/>
      <c r="D3" s="1745"/>
      <c r="E3" s="1745"/>
      <c r="F3" s="1746"/>
      <c r="G3" s="1745" t="s">
        <v>680</v>
      </c>
      <c r="H3" s="1746"/>
      <c r="I3" s="1745" t="s">
        <v>374</v>
      </c>
      <c r="J3" s="1746"/>
      <c r="K3" s="1699" t="s">
        <v>1214</v>
      </c>
      <c r="L3" s="1753" t="s">
        <v>1514</v>
      </c>
      <c r="M3" s="1754"/>
    </row>
    <row r="4" spans="1:13" ht="12.75">
      <c r="A4" s="37"/>
      <c r="B4" s="1747"/>
      <c r="C4" s="1748"/>
      <c r="D4" s="1748"/>
      <c r="E4" s="1748"/>
      <c r="F4" s="1749"/>
      <c r="G4" s="1751"/>
      <c r="H4" s="1752"/>
      <c r="I4" s="1751"/>
      <c r="J4" s="1752"/>
      <c r="K4" s="1606"/>
      <c r="L4" s="1539" t="s">
        <v>1511</v>
      </c>
      <c r="M4" s="1540"/>
    </row>
    <row r="5" spans="1:13" ht="15.75">
      <c r="A5" s="37"/>
      <c r="B5" s="1750"/>
      <c r="C5" s="1751"/>
      <c r="D5" s="1751"/>
      <c r="E5" s="1751"/>
      <c r="F5" s="1752"/>
      <c r="G5" s="132" t="s">
        <v>839</v>
      </c>
      <c r="H5" s="132" t="s">
        <v>747</v>
      </c>
      <c r="I5" s="132" t="s">
        <v>839</v>
      </c>
      <c r="J5" s="132" t="s">
        <v>747</v>
      </c>
      <c r="K5" s="132" t="s">
        <v>839</v>
      </c>
      <c r="L5" s="132" t="s">
        <v>1215</v>
      </c>
      <c r="M5" s="782" t="s">
        <v>1214</v>
      </c>
    </row>
    <row r="6" spans="1:13" ht="12.75">
      <c r="A6" s="37"/>
      <c r="B6" s="204" t="s">
        <v>748</v>
      </c>
      <c r="C6" s="37"/>
      <c r="D6" s="37"/>
      <c r="E6" s="37"/>
      <c r="F6" s="37"/>
      <c r="G6" s="198">
        <v>-2440.7</v>
      </c>
      <c r="H6" s="198">
        <v>-12936.4</v>
      </c>
      <c r="I6" s="1296">
        <v>13821.1</v>
      </c>
      <c r="J6" s="1296">
        <v>75979.20000000007</v>
      </c>
      <c r="K6" s="1296">
        <v>-2936.8</v>
      </c>
      <c r="L6" s="1296">
        <v>-666.2760683410498</v>
      </c>
      <c r="M6" s="1297">
        <v>-121.24867051103024</v>
      </c>
    </row>
    <row r="7" spans="1:13" ht="12.75">
      <c r="A7" s="37"/>
      <c r="B7" s="204"/>
      <c r="C7" s="37" t="s">
        <v>752</v>
      </c>
      <c r="D7" s="37"/>
      <c r="E7" s="37"/>
      <c r="F7" s="37"/>
      <c r="G7" s="198">
        <v>17260.6</v>
      </c>
      <c r="H7" s="198">
        <v>68701.5</v>
      </c>
      <c r="I7" s="1296">
        <v>19408.7</v>
      </c>
      <c r="J7" s="1296">
        <v>81511.8</v>
      </c>
      <c r="K7" s="1296">
        <v>22252.6</v>
      </c>
      <c r="L7" s="1296">
        <v>12.445106195613135</v>
      </c>
      <c r="M7" s="1298">
        <v>14.652707291060182</v>
      </c>
    </row>
    <row r="8" spans="1:13" ht="12.75">
      <c r="A8" s="37"/>
      <c r="B8" s="204"/>
      <c r="C8" s="37"/>
      <c r="D8" s="37" t="s">
        <v>753</v>
      </c>
      <c r="E8" s="37"/>
      <c r="F8" s="37"/>
      <c r="G8" s="198">
        <v>0</v>
      </c>
      <c r="H8" s="198">
        <v>0</v>
      </c>
      <c r="I8" s="1296">
        <v>0</v>
      </c>
      <c r="J8" s="1296">
        <v>0</v>
      </c>
      <c r="K8" s="1296">
        <v>0</v>
      </c>
      <c r="L8" s="1299" t="s">
        <v>714</v>
      </c>
      <c r="M8" s="1300" t="s">
        <v>714</v>
      </c>
    </row>
    <row r="9" spans="1:13" ht="12.75">
      <c r="A9" s="37"/>
      <c r="B9" s="204"/>
      <c r="C9" s="37"/>
      <c r="D9" s="37" t="s">
        <v>754</v>
      </c>
      <c r="E9" s="37"/>
      <c r="F9" s="37"/>
      <c r="G9" s="198">
        <v>17260.6</v>
      </c>
      <c r="H9" s="198">
        <v>68701.5</v>
      </c>
      <c r="I9" s="1296">
        <v>19408.7</v>
      </c>
      <c r="J9" s="1296">
        <v>81511.8</v>
      </c>
      <c r="K9" s="1296">
        <v>22252.6</v>
      </c>
      <c r="L9" s="1296">
        <v>12.445106195613135</v>
      </c>
      <c r="M9" s="1298">
        <v>14.652707291060182</v>
      </c>
    </row>
    <row r="10" spans="1:13" ht="12.75">
      <c r="A10" s="37"/>
      <c r="B10" s="204"/>
      <c r="C10" s="37" t="s">
        <v>755</v>
      </c>
      <c r="D10" s="37"/>
      <c r="E10" s="37"/>
      <c r="F10" s="37"/>
      <c r="G10" s="198">
        <v>-91460.3</v>
      </c>
      <c r="H10" s="198">
        <v>-388371.4</v>
      </c>
      <c r="I10" s="1296">
        <v>-98755.4</v>
      </c>
      <c r="J10" s="1296">
        <v>-454653.1</v>
      </c>
      <c r="K10" s="1296">
        <v>-133211.7</v>
      </c>
      <c r="L10" s="1296">
        <v>7.976247617818871</v>
      </c>
      <c r="M10" s="1298">
        <v>34.890547757388475</v>
      </c>
    </row>
    <row r="11" spans="1:13" ht="12.75">
      <c r="A11" s="37"/>
      <c r="B11" s="204"/>
      <c r="C11" s="37"/>
      <c r="D11" s="37" t="s">
        <v>753</v>
      </c>
      <c r="E11" s="37"/>
      <c r="F11" s="37"/>
      <c r="G11" s="198">
        <v>-13532</v>
      </c>
      <c r="H11" s="198">
        <v>-75076.2</v>
      </c>
      <c r="I11" s="1296">
        <v>-18106.6</v>
      </c>
      <c r="J11" s="1296">
        <v>-92255.6</v>
      </c>
      <c r="K11" s="1296">
        <v>-23702.7</v>
      </c>
      <c r="L11" s="1296">
        <v>33.80579367425361</v>
      </c>
      <c r="M11" s="1298">
        <v>30.90640981741467</v>
      </c>
    </row>
    <row r="12" spans="1:13" ht="12.75">
      <c r="A12" s="37"/>
      <c r="B12" s="204"/>
      <c r="C12" s="37"/>
      <c r="D12" s="37" t="s">
        <v>754</v>
      </c>
      <c r="E12" s="37"/>
      <c r="F12" s="37"/>
      <c r="G12" s="198">
        <v>-77928.3</v>
      </c>
      <c r="H12" s="198">
        <v>-313295.2</v>
      </c>
      <c r="I12" s="1296">
        <v>-80648.8</v>
      </c>
      <c r="J12" s="1296">
        <v>-362397.5</v>
      </c>
      <c r="K12" s="1296">
        <v>-109509</v>
      </c>
      <c r="L12" s="1296">
        <v>3.4910295746218054</v>
      </c>
      <c r="M12" s="1298">
        <v>35.78503337929391</v>
      </c>
    </row>
    <row r="13" spans="1:13" ht="12.75">
      <c r="A13" s="37"/>
      <c r="B13" s="204"/>
      <c r="C13" s="37" t="s">
        <v>756</v>
      </c>
      <c r="D13" s="37"/>
      <c r="E13" s="37"/>
      <c r="F13" s="37"/>
      <c r="G13" s="198">
        <v>-74199.7</v>
      </c>
      <c r="H13" s="198">
        <v>-319669.9</v>
      </c>
      <c r="I13" s="1296">
        <v>-79346.7</v>
      </c>
      <c r="J13" s="1296">
        <v>-373141.3</v>
      </c>
      <c r="K13" s="1296">
        <v>-110959.1</v>
      </c>
      <c r="L13" s="1296">
        <v>6.936685727839873</v>
      </c>
      <c r="M13" s="1298">
        <v>39.840850344122714</v>
      </c>
    </row>
    <row r="14" spans="1:13" ht="12.75">
      <c r="A14" s="37"/>
      <c r="B14" s="204"/>
      <c r="C14" s="37" t="s">
        <v>757</v>
      </c>
      <c r="D14" s="37"/>
      <c r="E14" s="37"/>
      <c r="F14" s="37"/>
      <c r="G14" s="198">
        <v>-3785.3</v>
      </c>
      <c r="H14" s="198">
        <v>-8674.599999999991</v>
      </c>
      <c r="I14" s="1296">
        <v>3288.4</v>
      </c>
      <c r="J14" s="1296">
        <v>14057</v>
      </c>
      <c r="K14" s="1296">
        <v>-2474.9</v>
      </c>
      <c r="L14" s="1296">
        <v>-186.8729030724117</v>
      </c>
      <c r="M14" s="1298">
        <v>-175.2615253618781</v>
      </c>
    </row>
    <row r="15" spans="1:13" ht="12.75">
      <c r="A15" s="37"/>
      <c r="B15" s="204"/>
      <c r="C15" s="37"/>
      <c r="D15" s="37" t="s">
        <v>718</v>
      </c>
      <c r="E15" s="37"/>
      <c r="F15" s="37"/>
      <c r="G15" s="198">
        <v>11991.5</v>
      </c>
      <c r="H15" s="198">
        <v>53012.5</v>
      </c>
      <c r="I15" s="1296">
        <v>17435.7</v>
      </c>
      <c r="J15" s="1296">
        <v>72351.5</v>
      </c>
      <c r="K15" s="1296">
        <v>21989.6</v>
      </c>
      <c r="L15" s="1296">
        <v>45.400492015177406</v>
      </c>
      <c r="M15" s="1298">
        <v>26.118251633143487</v>
      </c>
    </row>
    <row r="16" spans="1:13" ht="12.75">
      <c r="A16" s="37"/>
      <c r="B16" s="204"/>
      <c r="C16" s="37"/>
      <c r="D16" s="37"/>
      <c r="E16" s="37" t="s">
        <v>758</v>
      </c>
      <c r="F16" s="37"/>
      <c r="G16" s="198">
        <v>5617.7</v>
      </c>
      <c r="H16" s="198">
        <v>24610.7</v>
      </c>
      <c r="I16" s="1296">
        <v>7289.7</v>
      </c>
      <c r="J16" s="1296">
        <v>30703.8</v>
      </c>
      <c r="K16" s="1296">
        <v>7855.2</v>
      </c>
      <c r="L16" s="1296">
        <v>29.763070295672605</v>
      </c>
      <c r="M16" s="1298">
        <v>7.75752088563317</v>
      </c>
    </row>
    <row r="17" spans="1:13" ht="12.75">
      <c r="A17" s="37"/>
      <c r="B17" s="204"/>
      <c r="C17" s="37"/>
      <c r="D17" s="37"/>
      <c r="E17" s="37" t="s">
        <v>759</v>
      </c>
      <c r="F17" s="37"/>
      <c r="G17" s="198">
        <v>1921.9</v>
      </c>
      <c r="H17" s="198">
        <v>5534.6</v>
      </c>
      <c r="I17" s="1296">
        <v>1943.5</v>
      </c>
      <c r="J17" s="1296">
        <v>10071.4</v>
      </c>
      <c r="K17" s="1296">
        <v>4784.5</v>
      </c>
      <c r="L17" s="1296">
        <v>1.123887819345427</v>
      </c>
      <c r="M17" s="1298">
        <v>146.1795729354258</v>
      </c>
    </row>
    <row r="18" spans="1:13" ht="12.75">
      <c r="A18" s="37"/>
      <c r="B18" s="204"/>
      <c r="C18" s="37"/>
      <c r="D18" s="37"/>
      <c r="E18" s="37" t="s">
        <v>754</v>
      </c>
      <c r="F18" s="37"/>
      <c r="G18" s="198">
        <v>4451.9</v>
      </c>
      <c r="H18" s="198">
        <v>22867.2</v>
      </c>
      <c r="I18" s="1296">
        <v>8202.5</v>
      </c>
      <c r="J18" s="1296">
        <v>31576.3</v>
      </c>
      <c r="K18" s="1296">
        <v>9349.9</v>
      </c>
      <c r="L18" s="1296">
        <v>84.24717536332801</v>
      </c>
      <c r="M18" s="1298">
        <v>13.988418165193522</v>
      </c>
    </row>
    <row r="19" spans="1:13" ht="12.75">
      <c r="A19" s="37"/>
      <c r="B19" s="204"/>
      <c r="C19" s="37"/>
      <c r="D19" s="37" t="s">
        <v>719</v>
      </c>
      <c r="E19" s="37"/>
      <c r="F19" s="37"/>
      <c r="G19" s="198">
        <v>-15776.8</v>
      </c>
      <c r="H19" s="198">
        <v>-61687.1</v>
      </c>
      <c r="I19" s="1296">
        <v>-14147.3</v>
      </c>
      <c r="J19" s="1296">
        <v>-58294.5</v>
      </c>
      <c r="K19" s="1296">
        <v>-24464.5</v>
      </c>
      <c r="L19" s="1296">
        <v>-10.328456974798442</v>
      </c>
      <c r="M19" s="1298">
        <v>72.92698960225627</v>
      </c>
    </row>
    <row r="20" spans="1:13" ht="12.75">
      <c r="A20" s="37"/>
      <c r="B20" s="204"/>
      <c r="C20" s="37"/>
      <c r="D20" s="37"/>
      <c r="E20" s="37" t="s">
        <v>770</v>
      </c>
      <c r="F20" s="37"/>
      <c r="G20" s="198">
        <v>-4034</v>
      </c>
      <c r="H20" s="198">
        <v>-18604.7</v>
      </c>
      <c r="I20" s="1296">
        <v>-5178.3</v>
      </c>
      <c r="J20" s="1296">
        <v>-22292.3</v>
      </c>
      <c r="K20" s="1296">
        <v>-8986</v>
      </c>
      <c r="L20" s="1296">
        <v>28.366385721368374</v>
      </c>
      <c r="M20" s="1298">
        <v>73.53185408338643</v>
      </c>
    </row>
    <row r="21" spans="1:13" ht="12.75">
      <c r="A21" s="37"/>
      <c r="B21" s="204"/>
      <c r="C21" s="37"/>
      <c r="D21" s="37"/>
      <c r="E21" s="37" t="s">
        <v>758</v>
      </c>
      <c r="F21" s="37"/>
      <c r="G21" s="198">
        <v>-8177</v>
      </c>
      <c r="H21" s="198">
        <v>-27642.9</v>
      </c>
      <c r="I21" s="1296">
        <v>-6109.9</v>
      </c>
      <c r="J21" s="1296">
        <v>-25769.7</v>
      </c>
      <c r="K21" s="1296">
        <v>-11337.6</v>
      </c>
      <c r="L21" s="1296">
        <v>-25.279442338265866</v>
      </c>
      <c r="M21" s="1298">
        <v>85.56113848017154</v>
      </c>
    </row>
    <row r="22" spans="1:13" ht="12.75">
      <c r="A22" s="37"/>
      <c r="B22" s="204"/>
      <c r="C22" s="37"/>
      <c r="D22" s="37"/>
      <c r="E22" s="37"/>
      <c r="F22" s="90" t="s">
        <v>720</v>
      </c>
      <c r="G22" s="198">
        <v>-1826.1</v>
      </c>
      <c r="H22" s="198">
        <v>-7166.7</v>
      </c>
      <c r="I22" s="1296">
        <v>-1571.7</v>
      </c>
      <c r="J22" s="1296">
        <v>-6371.7</v>
      </c>
      <c r="K22" s="1296">
        <v>-2830.7</v>
      </c>
      <c r="L22" s="1296">
        <v>-13.931329061935273</v>
      </c>
      <c r="M22" s="1298">
        <v>80.10434561303046</v>
      </c>
    </row>
    <row r="23" spans="1:13" ht="12.75">
      <c r="A23" s="37"/>
      <c r="B23" s="204"/>
      <c r="C23" s="37"/>
      <c r="D23" s="37"/>
      <c r="E23" s="37" t="s">
        <v>721</v>
      </c>
      <c r="F23" s="37"/>
      <c r="G23" s="198">
        <v>-279.3</v>
      </c>
      <c r="H23" s="198">
        <v>-1154.6</v>
      </c>
      <c r="I23" s="1296">
        <v>-528.2</v>
      </c>
      <c r="J23" s="1296">
        <v>-1566.4</v>
      </c>
      <c r="K23" s="1296">
        <v>-491.6</v>
      </c>
      <c r="L23" s="1299" t="s">
        <v>714</v>
      </c>
      <c r="M23" s="1298">
        <v>-6.929193487315402</v>
      </c>
    </row>
    <row r="24" spans="1:13" ht="12.75">
      <c r="A24" s="37"/>
      <c r="B24" s="204"/>
      <c r="C24" s="37"/>
      <c r="D24" s="37"/>
      <c r="E24" s="37" t="s">
        <v>754</v>
      </c>
      <c r="F24" s="37"/>
      <c r="G24" s="198">
        <v>-3286.5</v>
      </c>
      <c r="H24" s="198">
        <v>-14284.9</v>
      </c>
      <c r="I24" s="1296">
        <v>-2330.9</v>
      </c>
      <c r="J24" s="1296">
        <v>-8666.1</v>
      </c>
      <c r="K24" s="1296">
        <v>-3649.3</v>
      </c>
      <c r="L24" s="1296">
        <v>-29.0765251787616</v>
      </c>
      <c r="M24" s="1298">
        <v>56.56184306491056</v>
      </c>
    </row>
    <row r="25" spans="1:13" ht="12.75">
      <c r="A25" s="1338"/>
      <c r="B25" s="204"/>
      <c r="C25" s="37" t="s">
        <v>771</v>
      </c>
      <c r="D25" s="37"/>
      <c r="E25" s="37"/>
      <c r="F25" s="37"/>
      <c r="G25" s="198">
        <v>-77985</v>
      </c>
      <c r="H25" s="198">
        <v>-328344.5</v>
      </c>
      <c r="I25" s="1296">
        <v>-76058.3</v>
      </c>
      <c r="J25" s="1296">
        <v>-359084.3</v>
      </c>
      <c r="K25" s="1296">
        <v>-113434</v>
      </c>
      <c r="L25" s="1296">
        <v>-2.4706033211515006</v>
      </c>
      <c r="M25" s="1298">
        <v>49.14085642198154</v>
      </c>
    </row>
    <row r="26" spans="1:13" ht="12.75">
      <c r="A26" s="37"/>
      <c r="B26" s="204"/>
      <c r="C26" s="37" t="s">
        <v>783</v>
      </c>
      <c r="D26" s="37"/>
      <c r="E26" s="37"/>
      <c r="F26" s="37"/>
      <c r="G26" s="198">
        <v>1646.8</v>
      </c>
      <c r="H26" s="198">
        <v>7549.4</v>
      </c>
      <c r="I26" s="1296">
        <v>1931.3</v>
      </c>
      <c r="J26" s="1296">
        <v>12291.4</v>
      </c>
      <c r="K26" s="1296">
        <v>80.00000000000023</v>
      </c>
      <c r="L26" s="1296">
        <v>17.275929074568865</v>
      </c>
      <c r="M26" s="1298">
        <v>-95.85771242168487</v>
      </c>
    </row>
    <row r="27" spans="1:13" ht="12.75">
      <c r="A27" s="37"/>
      <c r="B27" s="204"/>
      <c r="C27" s="37"/>
      <c r="D27" s="37" t="s">
        <v>722</v>
      </c>
      <c r="E27" s="37"/>
      <c r="F27" s="37"/>
      <c r="G27" s="198">
        <v>4151.8</v>
      </c>
      <c r="H27" s="198">
        <v>17504</v>
      </c>
      <c r="I27" s="1296">
        <v>4880.7</v>
      </c>
      <c r="J27" s="1296">
        <v>22521.3</v>
      </c>
      <c r="K27" s="1296">
        <v>2871.5</v>
      </c>
      <c r="L27" s="1296">
        <v>17.55624066669877</v>
      </c>
      <c r="M27" s="1298">
        <v>-41.166226156084164</v>
      </c>
    </row>
    <row r="28" spans="1:13" ht="12.75">
      <c r="A28" s="37"/>
      <c r="B28" s="204"/>
      <c r="C28" s="37"/>
      <c r="D28" s="37" t="s">
        <v>723</v>
      </c>
      <c r="E28" s="37"/>
      <c r="F28" s="37"/>
      <c r="G28" s="198">
        <v>-2505</v>
      </c>
      <c r="H28" s="198">
        <v>-9954.6</v>
      </c>
      <c r="I28" s="1296">
        <v>-2949.4</v>
      </c>
      <c r="J28" s="1296">
        <v>-10229.9</v>
      </c>
      <c r="K28" s="1296">
        <v>-2791.5</v>
      </c>
      <c r="L28" s="1296">
        <v>17.740518962075853</v>
      </c>
      <c r="M28" s="1298">
        <v>-5.353631247033292</v>
      </c>
    </row>
    <row r="29" spans="1:13" ht="12.75">
      <c r="A29" s="37"/>
      <c r="B29" s="204"/>
      <c r="C29" s="37" t="s">
        <v>724</v>
      </c>
      <c r="D29" s="37"/>
      <c r="E29" s="37"/>
      <c r="F29" s="37"/>
      <c r="G29" s="198">
        <v>-76338.2</v>
      </c>
      <c r="H29" s="198">
        <v>-320795.1</v>
      </c>
      <c r="I29" s="1296">
        <v>-74127</v>
      </c>
      <c r="J29" s="1296">
        <v>-346792.9</v>
      </c>
      <c r="K29" s="1296">
        <v>-113354</v>
      </c>
      <c r="L29" s="1296">
        <v>-2.89658388591819</v>
      </c>
      <c r="M29" s="1298">
        <v>52.918639631982956</v>
      </c>
    </row>
    <row r="30" spans="1:13" ht="12.75">
      <c r="A30" s="37"/>
      <c r="B30" s="204"/>
      <c r="C30" s="37" t="s">
        <v>784</v>
      </c>
      <c r="D30" s="37"/>
      <c r="E30" s="37"/>
      <c r="F30" s="37"/>
      <c r="G30" s="198">
        <v>73897.5</v>
      </c>
      <c r="H30" s="198">
        <v>307858.7</v>
      </c>
      <c r="I30" s="1296">
        <v>87948.1</v>
      </c>
      <c r="J30" s="1296">
        <v>422772.1</v>
      </c>
      <c r="K30" s="1296">
        <v>110417.2</v>
      </c>
      <c r="L30" s="1296">
        <v>19.01363374945025</v>
      </c>
      <c r="M30" s="1298">
        <v>25.548135775531236</v>
      </c>
    </row>
    <row r="31" spans="1:13" ht="12.75">
      <c r="A31" s="37"/>
      <c r="B31" s="204"/>
      <c r="C31" s="37"/>
      <c r="D31" s="37" t="s">
        <v>725</v>
      </c>
      <c r="E31" s="37"/>
      <c r="F31" s="37"/>
      <c r="G31" s="198">
        <v>74763</v>
      </c>
      <c r="H31" s="198">
        <v>311156.7</v>
      </c>
      <c r="I31" s="1296">
        <v>89044.2</v>
      </c>
      <c r="J31" s="1296">
        <v>427805.7</v>
      </c>
      <c r="K31" s="1296">
        <v>112452.4</v>
      </c>
      <c r="L31" s="1296">
        <v>19.101962200553743</v>
      </c>
      <c r="M31" s="1298">
        <v>26.288292780439363</v>
      </c>
    </row>
    <row r="32" spans="1:13" ht="12.75">
      <c r="A32" s="37"/>
      <c r="B32" s="204"/>
      <c r="C32" s="37"/>
      <c r="D32" s="37"/>
      <c r="E32" s="37" t="s">
        <v>785</v>
      </c>
      <c r="F32" s="37"/>
      <c r="G32" s="198">
        <v>6707.7</v>
      </c>
      <c r="H32" s="198">
        <v>25780</v>
      </c>
      <c r="I32" s="1296">
        <v>5680.5</v>
      </c>
      <c r="J32" s="1296">
        <v>36227.1</v>
      </c>
      <c r="K32" s="1296">
        <v>5272</v>
      </c>
      <c r="L32" s="1296">
        <v>-15.313743906256988</v>
      </c>
      <c r="M32" s="1298">
        <v>-7.191268374262833</v>
      </c>
    </row>
    <row r="33" spans="1:13" ht="12.75">
      <c r="A33" s="37"/>
      <c r="B33" s="204"/>
      <c r="C33" s="37"/>
      <c r="D33" s="37"/>
      <c r="E33" s="37" t="s">
        <v>726</v>
      </c>
      <c r="F33" s="37"/>
      <c r="G33" s="198">
        <v>59122.1</v>
      </c>
      <c r="H33" s="198">
        <v>253551.6</v>
      </c>
      <c r="I33" s="1296">
        <v>75882.3</v>
      </c>
      <c r="J33" s="1296">
        <v>359554.4</v>
      </c>
      <c r="K33" s="1296">
        <v>97717.4</v>
      </c>
      <c r="L33" s="1296">
        <v>28.34845176338459</v>
      </c>
      <c r="M33" s="1298">
        <v>28.77495806004825</v>
      </c>
    </row>
    <row r="34" spans="1:13" ht="12.75">
      <c r="A34" s="37"/>
      <c r="B34" s="204"/>
      <c r="C34" s="37"/>
      <c r="D34" s="37"/>
      <c r="E34" s="37" t="s">
        <v>786</v>
      </c>
      <c r="F34" s="37"/>
      <c r="G34" s="198">
        <v>8644.1</v>
      </c>
      <c r="H34" s="198">
        <v>28993.4</v>
      </c>
      <c r="I34" s="1296">
        <v>6660.4</v>
      </c>
      <c r="J34" s="1296">
        <v>28343.6</v>
      </c>
      <c r="K34" s="1296">
        <v>8943.1</v>
      </c>
      <c r="L34" s="1296">
        <v>-22.948600779722597</v>
      </c>
      <c r="M34" s="1298">
        <v>34.272716353372175</v>
      </c>
    </row>
    <row r="35" spans="1:13" ht="12.75">
      <c r="A35" s="37"/>
      <c r="B35" s="204"/>
      <c r="C35" s="37"/>
      <c r="D35" s="37"/>
      <c r="E35" s="37" t="s">
        <v>787</v>
      </c>
      <c r="F35" s="37"/>
      <c r="G35" s="198">
        <v>289.1</v>
      </c>
      <c r="H35" s="198">
        <v>2831.7</v>
      </c>
      <c r="I35" s="1296">
        <v>821</v>
      </c>
      <c r="J35" s="1296">
        <v>3680.6</v>
      </c>
      <c r="K35" s="1296">
        <v>519.9</v>
      </c>
      <c r="L35" s="1296">
        <v>183.9847803528191</v>
      </c>
      <c r="M35" s="1300">
        <v>-36.67478684531061</v>
      </c>
    </row>
    <row r="36" spans="1:13" ht="12.75">
      <c r="A36" s="37"/>
      <c r="B36" s="204"/>
      <c r="C36" s="37"/>
      <c r="D36" s="37" t="s">
        <v>727</v>
      </c>
      <c r="E36" s="37"/>
      <c r="F36" s="37"/>
      <c r="G36" s="198">
        <v>-865.5</v>
      </c>
      <c r="H36" s="198">
        <v>-3298</v>
      </c>
      <c r="I36" s="1296">
        <v>-1096.1</v>
      </c>
      <c r="J36" s="1296">
        <v>-5033.6</v>
      </c>
      <c r="K36" s="1296">
        <v>-2035.2</v>
      </c>
      <c r="L36" s="1296">
        <v>26.643558636626224</v>
      </c>
      <c r="M36" s="1298">
        <v>85.67648937140774</v>
      </c>
    </row>
    <row r="37" spans="1:13" ht="12.75">
      <c r="A37" s="37"/>
      <c r="B37" s="202" t="s">
        <v>788</v>
      </c>
      <c r="C37" s="506" t="s">
        <v>789</v>
      </c>
      <c r="D37" s="506"/>
      <c r="E37" s="506"/>
      <c r="F37" s="506"/>
      <c r="G37" s="196">
        <v>1921.2</v>
      </c>
      <c r="H37" s="196">
        <v>15906.1</v>
      </c>
      <c r="I37" s="1301">
        <v>1459.7</v>
      </c>
      <c r="J37" s="1301">
        <v>18241.7</v>
      </c>
      <c r="K37" s="1301">
        <v>1572.5</v>
      </c>
      <c r="L37" s="1301">
        <v>-24.021444930251917</v>
      </c>
      <c r="M37" s="1297">
        <v>7.727615263410286</v>
      </c>
    </row>
    <row r="38" spans="1:13" ht="12.75">
      <c r="A38" s="37"/>
      <c r="B38" s="203" t="s">
        <v>790</v>
      </c>
      <c r="C38" s="203"/>
      <c r="D38" s="92"/>
      <c r="E38" s="92"/>
      <c r="F38" s="92"/>
      <c r="G38" s="200">
        <v>-519.5</v>
      </c>
      <c r="H38" s="200">
        <v>2969.7000000000407</v>
      </c>
      <c r="I38" s="1302">
        <v>15280.8</v>
      </c>
      <c r="J38" s="1302">
        <v>94220.90000000008</v>
      </c>
      <c r="K38" s="1302">
        <v>-1364.3</v>
      </c>
      <c r="L38" s="1302">
        <v>-3041.443695861405</v>
      </c>
      <c r="M38" s="1303">
        <v>-108.92819747657191</v>
      </c>
    </row>
    <row r="39" spans="1:13" ht="12.75">
      <c r="A39" s="37"/>
      <c r="B39" s="204" t="s">
        <v>791</v>
      </c>
      <c r="C39" s="37" t="s">
        <v>792</v>
      </c>
      <c r="D39" s="37"/>
      <c r="E39" s="37"/>
      <c r="F39" s="37"/>
      <c r="G39" s="198">
        <v>1715</v>
      </c>
      <c r="H39" s="198">
        <v>3212.54</v>
      </c>
      <c r="I39" s="1296">
        <v>13755.5</v>
      </c>
      <c r="J39" s="1296">
        <v>28912.8</v>
      </c>
      <c r="K39" s="1296">
        <v>570.4000000000005</v>
      </c>
      <c r="L39" s="1296">
        <v>702.0699708454811</v>
      </c>
      <c r="M39" s="1298">
        <v>-95.85329504561811</v>
      </c>
    </row>
    <row r="40" spans="1:13" ht="12.75">
      <c r="A40" s="37"/>
      <c r="B40" s="204"/>
      <c r="C40" s="37" t="s">
        <v>793</v>
      </c>
      <c r="D40" s="37"/>
      <c r="E40" s="37"/>
      <c r="F40" s="37"/>
      <c r="G40" s="198">
        <v>175.6</v>
      </c>
      <c r="H40" s="198">
        <v>6437.1</v>
      </c>
      <c r="I40" s="1296">
        <v>2204.7</v>
      </c>
      <c r="J40" s="1296">
        <v>9195.4</v>
      </c>
      <c r="K40" s="1296">
        <v>2048.3</v>
      </c>
      <c r="L40" s="1299" t="s">
        <v>714</v>
      </c>
      <c r="M40" s="1298">
        <v>-7.093935682859325</v>
      </c>
    </row>
    <row r="41" spans="1:13" ht="12.75">
      <c r="A41" s="37"/>
      <c r="B41" s="204"/>
      <c r="C41" s="37" t="s">
        <v>794</v>
      </c>
      <c r="D41" s="37"/>
      <c r="E41" s="37"/>
      <c r="F41" s="37"/>
      <c r="G41" s="198">
        <v>0</v>
      </c>
      <c r="H41" s="198">
        <v>0</v>
      </c>
      <c r="I41" s="1296">
        <v>0</v>
      </c>
      <c r="J41" s="1296">
        <v>0</v>
      </c>
      <c r="K41" s="1296">
        <v>0</v>
      </c>
      <c r="L41" s="1299" t="s">
        <v>714</v>
      </c>
      <c r="M41" s="1300" t="s">
        <v>714</v>
      </c>
    </row>
    <row r="42" spans="1:13" ht="12.75">
      <c r="A42" s="37"/>
      <c r="B42" s="204"/>
      <c r="C42" s="37" t="s">
        <v>728</v>
      </c>
      <c r="D42" s="37"/>
      <c r="E42" s="37"/>
      <c r="F42" s="37"/>
      <c r="G42" s="198">
        <v>-6141.5</v>
      </c>
      <c r="H42" s="198">
        <v>-25762.16</v>
      </c>
      <c r="I42" s="1296">
        <v>-2772.5</v>
      </c>
      <c r="J42" s="1296">
        <v>-15719.6</v>
      </c>
      <c r="K42" s="1296">
        <v>-5534.2</v>
      </c>
      <c r="L42" s="1296">
        <v>-54.85630546283481</v>
      </c>
      <c r="M42" s="1298">
        <v>99.61045987376013</v>
      </c>
    </row>
    <row r="43" spans="1:13" ht="12.75">
      <c r="A43" s="37"/>
      <c r="B43" s="204"/>
      <c r="C43" s="37"/>
      <c r="D43" s="37" t="s">
        <v>729</v>
      </c>
      <c r="E43" s="37"/>
      <c r="F43" s="37"/>
      <c r="G43" s="198">
        <v>-1520.9</v>
      </c>
      <c r="H43" s="198">
        <v>-6133.4</v>
      </c>
      <c r="I43" s="1296">
        <v>-543.7</v>
      </c>
      <c r="J43" s="1296">
        <v>-5137.4</v>
      </c>
      <c r="K43" s="1296">
        <v>-1859.6</v>
      </c>
      <c r="L43" s="1296">
        <v>-64.25143007429811</v>
      </c>
      <c r="M43" s="1298">
        <v>242.02685304395806</v>
      </c>
    </row>
    <row r="44" spans="1:13" ht="12.75">
      <c r="A44" s="37"/>
      <c r="B44" s="204"/>
      <c r="C44" s="37"/>
      <c r="D44" s="37" t="s">
        <v>754</v>
      </c>
      <c r="E44" s="37"/>
      <c r="F44" s="37"/>
      <c r="G44" s="198">
        <v>-4620.6</v>
      </c>
      <c r="H44" s="198">
        <v>-19628.76</v>
      </c>
      <c r="I44" s="1296">
        <v>-2228.8</v>
      </c>
      <c r="J44" s="1296">
        <v>-10582.2</v>
      </c>
      <c r="K44" s="1296">
        <v>-3674.6</v>
      </c>
      <c r="L44" s="1296">
        <v>-51.76384019391421</v>
      </c>
      <c r="M44" s="1298">
        <v>64.86898779612346</v>
      </c>
    </row>
    <row r="45" spans="1:13" ht="12.75">
      <c r="A45" s="37"/>
      <c r="B45" s="204"/>
      <c r="C45" s="37" t="s">
        <v>730</v>
      </c>
      <c r="D45" s="37"/>
      <c r="E45" s="37"/>
      <c r="F45" s="37"/>
      <c r="G45" s="198">
        <v>7680.9</v>
      </c>
      <c r="H45" s="198">
        <v>22537.6</v>
      </c>
      <c r="I45" s="1296">
        <v>14323.3</v>
      </c>
      <c r="J45" s="1296">
        <v>35437</v>
      </c>
      <c r="K45" s="1296">
        <v>4056.3</v>
      </c>
      <c r="L45" s="1296">
        <v>86.47944902290095</v>
      </c>
      <c r="M45" s="1298">
        <v>-71.68040884433057</v>
      </c>
    </row>
    <row r="46" spans="1:13" ht="12.75">
      <c r="A46" s="37"/>
      <c r="B46" s="204"/>
      <c r="C46" s="37"/>
      <c r="D46" s="37" t="s">
        <v>729</v>
      </c>
      <c r="E46" s="37"/>
      <c r="F46" s="37"/>
      <c r="G46" s="198">
        <v>8349.9</v>
      </c>
      <c r="H46" s="198">
        <v>18292.5</v>
      </c>
      <c r="I46" s="1296">
        <v>10089.9</v>
      </c>
      <c r="J46" s="1296">
        <v>26442.3</v>
      </c>
      <c r="K46" s="1296">
        <v>4968.1</v>
      </c>
      <c r="L46" s="1296">
        <v>20.83857291704092</v>
      </c>
      <c r="M46" s="1298">
        <v>-50.76165274185076</v>
      </c>
    </row>
    <row r="47" spans="1:13" ht="12.75">
      <c r="A47" s="37"/>
      <c r="B47" s="204"/>
      <c r="C47" s="37"/>
      <c r="D47" s="37" t="s">
        <v>795</v>
      </c>
      <c r="E47" s="37"/>
      <c r="F47" s="37"/>
      <c r="G47" s="198">
        <v>209.4</v>
      </c>
      <c r="H47" s="198">
        <v>2612</v>
      </c>
      <c r="I47" s="1296">
        <v>-869.1</v>
      </c>
      <c r="J47" s="1296">
        <v>1036.8</v>
      </c>
      <c r="K47" s="1296">
        <v>-54.69999999999992</v>
      </c>
      <c r="L47" s="1296">
        <v>-515.0429799426934</v>
      </c>
      <c r="M47" s="1298">
        <v>-93.70613278103787</v>
      </c>
    </row>
    <row r="48" spans="1:13" ht="12.75">
      <c r="A48" s="37"/>
      <c r="B48" s="204"/>
      <c r="C48" s="37"/>
      <c r="D48" s="37"/>
      <c r="E48" s="37" t="s">
        <v>796</v>
      </c>
      <c r="F48" s="37"/>
      <c r="G48" s="198">
        <v>215</v>
      </c>
      <c r="H48" s="198">
        <v>2631.6</v>
      </c>
      <c r="I48" s="1296">
        <v>-865.4</v>
      </c>
      <c r="J48" s="1296">
        <v>1047.6</v>
      </c>
      <c r="K48" s="1296">
        <v>-51.29999999999991</v>
      </c>
      <c r="L48" s="1296">
        <v>-502.51162790697674</v>
      </c>
      <c r="M48" s="1298">
        <v>-94.07210538479318</v>
      </c>
    </row>
    <row r="49" spans="1:13" ht="12.75">
      <c r="A49" s="37"/>
      <c r="B49" s="204"/>
      <c r="C49" s="37"/>
      <c r="D49" s="37"/>
      <c r="E49" s="37"/>
      <c r="F49" s="37" t="s">
        <v>797</v>
      </c>
      <c r="G49" s="198">
        <v>1656.4</v>
      </c>
      <c r="H49" s="198">
        <v>13849.2</v>
      </c>
      <c r="I49" s="1296">
        <v>1549.2</v>
      </c>
      <c r="J49" s="1296">
        <v>13445.3</v>
      </c>
      <c r="K49" s="1296">
        <v>2549.9</v>
      </c>
      <c r="L49" s="1296">
        <v>-6.471866698865</v>
      </c>
      <c r="M49" s="1298">
        <v>64.59462948618642</v>
      </c>
    </row>
    <row r="50" spans="1:13" ht="12.75">
      <c r="A50" s="37"/>
      <c r="B50" s="204"/>
      <c r="C50" s="37"/>
      <c r="D50" s="37"/>
      <c r="E50" s="37"/>
      <c r="F50" s="37" t="s">
        <v>798</v>
      </c>
      <c r="G50" s="198">
        <v>-1441.4</v>
      </c>
      <c r="H50" s="198">
        <v>-11217.6</v>
      </c>
      <c r="I50" s="1296">
        <v>-2414.6</v>
      </c>
      <c r="J50" s="1296">
        <v>-12397.7</v>
      </c>
      <c r="K50" s="1296">
        <v>-2601.2</v>
      </c>
      <c r="L50" s="1296">
        <v>67.51769113362008</v>
      </c>
      <c r="M50" s="1298">
        <v>7.727988072558588</v>
      </c>
    </row>
    <row r="51" spans="1:13" ht="12.75">
      <c r="A51" s="37"/>
      <c r="B51" s="204"/>
      <c r="C51" s="37"/>
      <c r="D51" s="37"/>
      <c r="E51" s="37" t="s">
        <v>731</v>
      </c>
      <c r="F51" s="37"/>
      <c r="G51" s="198">
        <v>-5.6</v>
      </c>
      <c r="H51" s="198">
        <v>-19.6</v>
      </c>
      <c r="I51" s="1296">
        <v>-3.7</v>
      </c>
      <c r="J51" s="1296">
        <v>-10.8</v>
      </c>
      <c r="K51" s="1296">
        <v>-3.4</v>
      </c>
      <c r="L51" s="1296">
        <v>-33.928571428571416</v>
      </c>
      <c r="M51" s="1298">
        <v>-8.108108108108127</v>
      </c>
    </row>
    <row r="52" spans="1:13" ht="12.75">
      <c r="A52" s="37"/>
      <c r="B52" s="204"/>
      <c r="C52" s="37"/>
      <c r="D52" s="37" t="s">
        <v>732</v>
      </c>
      <c r="E52" s="37"/>
      <c r="F52" s="37"/>
      <c r="G52" s="198">
        <v>-1604.7</v>
      </c>
      <c r="H52" s="198">
        <v>1231.7</v>
      </c>
      <c r="I52" s="1296">
        <v>5103.7</v>
      </c>
      <c r="J52" s="1296">
        <v>8446.2</v>
      </c>
      <c r="K52" s="1296">
        <v>-857</v>
      </c>
      <c r="L52" s="1296">
        <v>-418.04698697575867</v>
      </c>
      <c r="M52" s="1298">
        <v>-116.79173932637107</v>
      </c>
    </row>
    <row r="53" spans="1:13" ht="12.75">
      <c r="A53" s="37"/>
      <c r="B53" s="204"/>
      <c r="C53" s="37"/>
      <c r="D53" s="37"/>
      <c r="E53" s="37" t="s">
        <v>422</v>
      </c>
      <c r="F53" s="37"/>
      <c r="G53" s="198">
        <v>-8.3</v>
      </c>
      <c r="H53" s="198">
        <v>-7.8</v>
      </c>
      <c r="I53" s="1296">
        <v>-33.6</v>
      </c>
      <c r="J53" s="1296">
        <v>37</v>
      </c>
      <c r="K53" s="1296">
        <v>53.4</v>
      </c>
      <c r="L53" s="1299" t="s">
        <v>714</v>
      </c>
      <c r="M53" s="1298">
        <v>-258.92857142857144</v>
      </c>
    </row>
    <row r="54" spans="1:13" ht="12.75">
      <c r="A54" s="37"/>
      <c r="B54" s="204"/>
      <c r="C54" s="37"/>
      <c r="D54" s="37"/>
      <c r="E54" s="37" t="s">
        <v>733</v>
      </c>
      <c r="F54" s="37"/>
      <c r="G54" s="198">
        <v>-1596.4</v>
      </c>
      <c r="H54" s="198">
        <v>1239.5</v>
      </c>
      <c r="I54" s="1296">
        <v>5137.3</v>
      </c>
      <c r="J54" s="1296">
        <v>8409.2</v>
      </c>
      <c r="K54" s="1296">
        <v>-910.4</v>
      </c>
      <c r="L54" s="1296">
        <v>-421.8053119518918</v>
      </c>
      <c r="M54" s="1298">
        <v>-117.72137114826855</v>
      </c>
    </row>
    <row r="55" spans="1:13" ht="12.75">
      <c r="A55" s="37"/>
      <c r="B55" s="204"/>
      <c r="C55" s="37"/>
      <c r="D55" s="37" t="s">
        <v>734</v>
      </c>
      <c r="E55" s="37"/>
      <c r="F55" s="37"/>
      <c r="G55" s="198">
        <v>726.3</v>
      </c>
      <c r="H55" s="198">
        <v>401.4</v>
      </c>
      <c r="I55" s="1296">
        <v>-1.2</v>
      </c>
      <c r="J55" s="1296">
        <v>-488.3</v>
      </c>
      <c r="K55" s="1296">
        <v>-0.1</v>
      </c>
      <c r="L55" s="1296">
        <v>-100.16522098306486</v>
      </c>
      <c r="M55" s="1298">
        <v>-91.66666666666667</v>
      </c>
    </row>
    <row r="56" spans="1:13" ht="12.75">
      <c r="A56" s="37"/>
      <c r="B56" s="204" t="s">
        <v>799</v>
      </c>
      <c r="C56" s="37"/>
      <c r="D56" s="37"/>
      <c r="E56" s="37"/>
      <c r="F56" s="37"/>
      <c r="G56" s="198">
        <v>1195.5</v>
      </c>
      <c r="H56" s="198">
        <v>6182.24000000002</v>
      </c>
      <c r="I56" s="1296">
        <v>29036.3</v>
      </c>
      <c r="J56" s="1296">
        <v>123133.7</v>
      </c>
      <c r="K56" s="1296">
        <v>-793.8999999999942</v>
      </c>
      <c r="L56" s="1296">
        <v>2328.7996654119615</v>
      </c>
      <c r="M56" s="1298">
        <v>-102.73416378808592</v>
      </c>
    </row>
    <row r="57" spans="1:13" ht="12.75">
      <c r="A57" s="37"/>
      <c r="B57" s="202" t="s">
        <v>800</v>
      </c>
      <c r="C57" s="506" t="s">
        <v>801</v>
      </c>
      <c r="D57" s="506"/>
      <c r="E57" s="506"/>
      <c r="F57" s="506"/>
      <c r="G57" s="196">
        <v>-9682.8</v>
      </c>
      <c r="H57" s="196">
        <v>-2767.8400000000256</v>
      </c>
      <c r="I57" s="1301">
        <v>9729.599999999991</v>
      </c>
      <c r="J57" s="1301">
        <v>13013.499999999913</v>
      </c>
      <c r="K57" s="1301">
        <v>284.1999999999971</v>
      </c>
      <c r="L57" s="1301">
        <v>-200.483331267815</v>
      </c>
      <c r="M57" s="1297">
        <v>-97.07901660911037</v>
      </c>
    </row>
    <row r="58" spans="1:13" ht="12.75">
      <c r="A58" s="37"/>
      <c r="B58" s="203" t="s">
        <v>802</v>
      </c>
      <c r="C58" s="92"/>
      <c r="D58" s="92"/>
      <c r="E58" s="92"/>
      <c r="F58" s="92"/>
      <c r="G58" s="200">
        <v>-8487.3</v>
      </c>
      <c r="H58" s="200">
        <v>3414.399999999994</v>
      </c>
      <c r="I58" s="1302">
        <v>38765.9</v>
      </c>
      <c r="J58" s="1302">
        <v>136147.2</v>
      </c>
      <c r="K58" s="1302">
        <v>-509.6999999999971</v>
      </c>
      <c r="L58" s="1302">
        <v>-556.7518527682538</v>
      </c>
      <c r="M58" s="1303">
        <v>-101.31481534028617</v>
      </c>
    </row>
    <row r="59" spans="1:13" ht="12.75">
      <c r="A59" s="37"/>
      <c r="B59" s="204" t="s">
        <v>803</v>
      </c>
      <c r="C59" s="37"/>
      <c r="D59" s="37"/>
      <c r="E59" s="37"/>
      <c r="F59" s="37"/>
      <c r="G59" s="198">
        <v>8487.3</v>
      </c>
      <c r="H59" s="198">
        <v>-3414.399999999994</v>
      </c>
      <c r="I59" s="1296">
        <v>-38765.9</v>
      </c>
      <c r="J59" s="1296">
        <v>-136147.2</v>
      </c>
      <c r="K59" s="1296">
        <v>509.6999999999971</v>
      </c>
      <c r="L59" s="1296">
        <v>-556.7518527682538</v>
      </c>
      <c r="M59" s="1298">
        <v>-101.31481534028617</v>
      </c>
    </row>
    <row r="60" spans="1:13" ht="12.75">
      <c r="A60" s="37"/>
      <c r="B60" s="204"/>
      <c r="C60" s="37" t="s">
        <v>735</v>
      </c>
      <c r="D60" s="37"/>
      <c r="E60" s="37"/>
      <c r="F60" s="37"/>
      <c r="G60" s="198">
        <v>8568</v>
      </c>
      <c r="H60" s="198">
        <v>-3011.7</v>
      </c>
      <c r="I60" s="1296">
        <v>-38765.9</v>
      </c>
      <c r="J60" s="1296">
        <v>-135662.2</v>
      </c>
      <c r="K60" s="1296">
        <v>509.6999999999971</v>
      </c>
      <c r="L60" s="1296">
        <v>-552.4498132586368</v>
      </c>
      <c r="M60" s="1298">
        <v>-101.31481534028617</v>
      </c>
    </row>
    <row r="61" spans="1:13" ht="12.75">
      <c r="A61" s="37"/>
      <c r="B61" s="204"/>
      <c r="C61" s="37"/>
      <c r="D61" s="37" t="s">
        <v>422</v>
      </c>
      <c r="E61" s="37"/>
      <c r="F61" s="37"/>
      <c r="G61" s="198">
        <v>6711.7</v>
      </c>
      <c r="H61" s="198">
        <v>-7531.4</v>
      </c>
      <c r="I61" s="1296">
        <v>-38483</v>
      </c>
      <c r="J61" s="1296">
        <v>-130861.4</v>
      </c>
      <c r="K61" s="1296">
        <v>9517.4</v>
      </c>
      <c r="L61" s="1296">
        <v>-673.3718729978991</v>
      </c>
      <c r="M61" s="1298">
        <v>-124.73143985656004</v>
      </c>
    </row>
    <row r="62" spans="1:13" ht="12.75">
      <c r="A62" s="37"/>
      <c r="B62" s="204"/>
      <c r="C62" s="37"/>
      <c r="D62" s="37" t="s">
        <v>733</v>
      </c>
      <c r="E62" s="37"/>
      <c r="F62" s="37"/>
      <c r="G62" s="198">
        <v>1856.3</v>
      </c>
      <c r="H62" s="198">
        <v>4519.7</v>
      </c>
      <c r="I62" s="1296">
        <v>-282.9</v>
      </c>
      <c r="J62" s="1296">
        <v>-4800.8</v>
      </c>
      <c r="K62" s="1296">
        <v>-9007.7</v>
      </c>
      <c r="L62" s="1296">
        <v>-115.23999353552766</v>
      </c>
      <c r="M62" s="1298">
        <v>3084.0579710144934</v>
      </c>
    </row>
    <row r="63" spans="1:13" ht="12.75">
      <c r="A63" s="37"/>
      <c r="B63" s="204"/>
      <c r="C63" s="37" t="s">
        <v>804</v>
      </c>
      <c r="D63" s="37"/>
      <c r="E63" s="37"/>
      <c r="F63" s="37"/>
      <c r="G63" s="198">
        <v>-80.7</v>
      </c>
      <c r="H63" s="198">
        <v>-402.7</v>
      </c>
      <c r="I63" s="1296">
        <v>0</v>
      </c>
      <c r="J63" s="1296">
        <v>-485</v>
      </c>
      <c r="K63" s="1296">
        <v>0</v>
      </c>
      <c r="L63" s="1296">
        <v>-100</v>
      </c>
      <c r="M63" s="1300" t="s">
        <v>714</v>
      </c>
    </row>
    <row r="64" spans="1:13" ht="13.5" thickBot="1">
      <c r="A64" s="522"/>
      <c r="B64" s="523" t="s">
        <v>736</v>
      </c>
      <c r="C64" s="524"/>
      <c r="D64" s="524"/>
      <c r="E64" s="524"/>
      <c r="F64" s="524"/>
      <c r="G64" s="280">
        <v>6882.6</v>
      </c>
      <c r="H64" s="280">
        <v>-2182.7</v>
      </c>
      <c r="I64" s="1304">
        <v>-33662.2</v>
      </c>
      <c r="J64" s="1304">
        <v>-127701</v>
      </c>
      <c r="K64" s="1304">
        <v>-347.3000000000029</v>
      </c>
      <c r="L64" s="1304">
        <v>-589.0913317641588</v>
      </c>
      <c r="M64" s="1305">
        <v>-98.96827895978278</v>
      </c>
    </row>
    <row r="65" ht="13.5" thickTop="1">
      <c r="B65" s="41" t="s">
        <v>384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476" t="s">
        <v>819</v>
      </c>
      <c r="C1" s="1476"/>
      <c r="D1" s="1476"/>
      <c r="E1" s="1476"/>
      <c r="F1" s="1476"/>
      <c r="G1" s="1476"/>
      <c r="H1" s="1476"/>
      <c r="I1" s="1476"/>
    </row>
    <row r="2" spans="2:9" ht="15" customHeight="1">
      <c r="B2" s="123" t="s">
        <v>332</v>
      </c>
      <c r="C2" s="76"/>
      <c r="D2" s="76"/>
      <c r="E2" s="76"/>
      <c r="F2" s="76"/>
      <c r="G2" s="76"/>
      <c r="H2" s="76"/>
      <c r="I2" s="124"/>
    </row>
    <row r="3" spans="2:9" ht="15" customHeight="1" thickBot="1">
      <c r="B3" s="1755" t="s">
        <v>338</v>
      </c>
      <c r="C3" s="1755"/>
      <c r="D3" s="1755"/>
      <c r="E3" s="1755"/>
      <c r="F3" s="1755"/>
      <c r="G3" s="1755"/>
      <c r="H3" s="1755"/>
      <c r="I3" s="1755"/>
    </row>
    <row r="4" spans="2:9" ht="15" customHeight="1" thickTop="1">
      <c r="B4" s="418"/>
      <c r="C4" s="419"/>
      <c r="D4" s="420"/>
      <c r="E4" s="421"/>
      <c r="F4" s="420"/>
      <c r="G4" s="422"/>
      <c r="H4" s="423" t="s">
        <v>717</v>
      </c>
      <c r="I4" s="424"/>
    </row>
    <row r="5" spans="2:9" ht="15" customHeight="1">
      <c r="B5" s="425"/>
      <c r="C5" s="390"/>
      <c r="D5" s="56" t="s">
        <v>454</v>
      </c>
      <c r="E5" s="103" t="s">
        <v>1488</v>
      </c>
      <c r="F5" s="56" t="s">
        <v>454</v>
      </c>
      <c r="G5" s="413" t="s">
        <v>1488</v>
      </c>
      <c r="H5" s="391" t="s">
        <v>1512</v>
      </c>
      <c r="I5" s="426"/>
    </row>
    <row r="6" spans="2:9" ht="15" customHeight="1">
      <c r="B6" s="425"/>
      <c r="C6" s="390"/>
      <c r="D6" s="77">
        <v>2011</v>
      </c>
      <c r="E6" s="78">
        <v>2011</v>
      </c>
      <c r="F6" s="77">
        <v>2012</v>
      </c>
      <c r="G6" s="414">
        <v>2012</v>
      </c>
      <c r="H6" s="392" t="s">
        <v>374</v>
      </c>
      <c r="I6" s="427" t="s">
        <v>213</v>
      </c>
    </row>
    <row r="7" spans="2:9" ht="15" customHeight="1">
      <c r="B7" s="428"/>
      <c r="C7" s="79"/>
      <c r="D7" s="393"/>
      <c r="E7" s="393"/>
      <c r="F7" s="79"/>
      <c r="G7" s="415"/>
      <c r="H7" s="115"/>
      <c r="I7" s="429"/>
    </row>
    <row r="8" spans="2:9" ht="15" customHeight="1">
      <c r="B8" s="430" t="s">
        <v>422</v>
      </c>
      <c r="C8" s="80"/>
      <c r="D8" s="174">
        <v>213095.09999999998</v>
      </c>
      <c r="E8" s="81">
        <v>265581.4</v>
      </c>
      <c r="F8" s="394">
        <v>375524.5</v>
      </c>
      <c r="G8" s="83">
        <v>356926.1</v>
      </c>
      <c r="H8" s="395">
        <v>24.63045841973843</v>
      </c>
      <c r="I8" s="431">
        <v>-4.952646232136658</v>
      </c>
    </row>
    <row r="9" spans="2:9" ht="15" customHeight="1">
      <c r="B9" s="255"/>
      <c r="C9" s="42" t="s">
        <v>565</v>
      </c>
      <c r="D9" s="129">
        <v>165257.548915</v>
      </c>
      <c r="E9" s="72">
        <v>202943.37514200003</v>
      </c>
      <c r="F9" s="397">
        <v>285681.96461168</v>
      </c>
      <c r="G9" s="85">
        <v>268517.72443801</v>
      </c>
      <c r="H9" s="19">
        <v>22.804299394748796</v>
      </c>
      <c r="I9" s="432">
        <v>-6.008163727451574</v>
      </c>
    </row>
    <row r="10" spans="2:9" ht="15" customHeight="1">
      <c r="B10" s="255"/>
      <c r="C10" s="86" t="s">
        <v>566</v>
      </c>
      <c r="D10" s="129">
        <v>47837.551085</v>
      </c>
      <c r="E10" s="72">
        <v>62638.024858</v>
      </c>
      <c r="F10" s="397">
        <v>89842.53538832</v>
      </c>
      <c r="G10" s="85">
        <v>88408.37556198999</v>
      </c>
      <c r="H10" s="19">
        <v>30.93902893712476</v>
      </c>
      <c r="I10" s="432">
        <v>-1.5963038221609054</v>
      </c>
    </row>
    <row r="11" spans="2:9" ht="15" customHeight="1">
      <c r="B11" s="262"/>
      <c r="C11" s="43"/>
      <c r="D11" s="398"/>
      <c r="E11" s="399"/>
      <c r="F11" s="400"/>
      <c r="G11" s="416"/>
      <c r="H11" s="45"/>
      <c r="I11" s="433"/>
    </row>
    <row r="12" spans="2:9" ht="15" customHeight="1">
      <c r="B12" s="428"/>
      <c r="C12" s="79"/>
      <c r="D12" s="40"/>
      <c r="E12" s="401"/>
      <c r="F12" s="402"/>
      <c r="G12" s="417"/>
      <c r="H12" s="402"/>
      <c r="I12" s="434"/>
    </row>
    <row r="13" spans="2:9" ht="15" customHeight="1">
      <c r="B13" s="430" t="s">
        <v>567</v>
      </c>
      <c r="C13" s="42"/>
      <c r="D13" s="174">
        <v>59058</v>
      </c>
      <c r="E13" s="81">
        <v>59393.00000000001</v>
      </c>
      <c r="F13" s="394">
        <v>63932.2</v>
      </c>
      <c r="G13" s="83">
        <v>73020.40000000001</v>
      </c>
      <c r="H13" s="394">
        <v>0.5672389854041882</v>
      </c>
      <c r="I13" s="435">
        <v>14.215371909616763</v>
      </c>
    </row>
    <row r="14" spans="2:9" ht="15" customHeight="1">
      <c r="B14" s="255"/>
      <c r="C14" s="42" t="s">
        <v>565</v>
      </c>
      <c r="D14" s="129">
        <v>55503.3</v>
      </c>
      <c r="E14" s="72">
        <v>55576.00000000001</v>
      </c>
      <c r="F14" s="397">
        <v>57144</v>
      </c>
      <c r="G14" s="85">
        <v>68447.6</v>
      </c>
      <c r="H14" s="397">
        <v>0.1309832028005644</v>
      </c>
      <c r="I14" s="436">
        <v>19.78090438191238</v>
      </c>
    </row>
    <row r="15" spans="2:9" ht="15" customHeight="1">
      <c r="B15" s="255"/>
      <c r="C15" s="86" t="s">
        <v>566</v>
      </c>
      <c r="D15" s="129">
        <v>3554.7</v>
      </c>
      <c r="E15" s="72">
        <v>3817</v>
      </c>
      <c r="F15" s="397">
        <v>6788.2</v>
      </c>
      <c r="G15" s="85">
        <v>4572.8</v>
      </c>
      <c r="H15" s="397">
        <v>7.37896306298704</v>
      </c>
      <c r="I15" s="436">
        <v>-32.636044901446624</v>
      </c>
    </row>
    <row r="16" spans="2:9" ht="15" customHeight="1">
      <c r="B16" s="262"/>
      <c r="C16" s="43"/>
      <c r="D16" s="398"/>
      <c r="E16" s="410"/>
      <c r="F16" s="91"/>
      <c r="G16" s="416"/>
      <c r="H16" s="91"/>
      <c r="I16" s="437"/>
    </row>
    <row r="17" spans="2:9" ht="15" customHeight="1">
      <c r="B17" s="255"/>
      <c r="C17" s="42"/>
      <c r="D17" s="40"/>
      <c r="E17" s="403"/>
      <c r="F17" s="404"/>
      <c r="G17" s="417"/>
      <c r="H17" s="404"/>
      <c r="I17" s="438"/>
    </row>
    <row r="18" spans="2:9" ht="15" customHeight="1">
      <c r="B18" s="430" t="s">
        <v>568</v>
      </c>
      <c r="C18" s="80"/>
      <c r="D18" s="174">
        <v>272153.1</v>
      </c>
      <c r="E18" s="81">
        <v>324974.4</v>
      </c>
      <c r="F18" s="394">
        <v>439456.7</v>
      </c>
      <c r="G18" s="83">
        <v>429946.5</v>
      </c>
      <c r="H18" s="394">
        <v>19.40867107521467</v>
      </c>
      <c r="I18" s="435">
        <v>-2.1640812394031173</v>
      </c>
    </row>
    <row r="19" spans="2:9" ht="15" customHeight="1">
      <c r="B19" s="255"/>
      <c r="C19" s="42"/>
      <c r="D19" s="40"/>
      <c r="E19" s="88"/>
      <c r="F19" s="405"/>
      <c r="G19" s="417"/>
      <c r="H19" s="405"/>
      <c r="I19" s="439"/>
    </row>
    <row r="20" spans="2:9" ht="15" customHeight="1">
      <c r="B20" s="255"/>
      <c r="C20" s="42" t="s">
        <v>565</v>
      </c>
      <c r="D20" s="129">
        <v>220760.84891499998</v>
      </c>
      <c r="E20" s="72">
        <v>258519.37514200003</v>
      </c>
      <c r="F20" s="397">
        <v>342825.96461168</v>
      </c>
      <c r="G20" s="85">
        <v>336965.32443801</v>
      </c>
      <c r="H20" s="397">
        <v>17.103814563395844</v>
      </c>
      <c r="I20" s="436">
        <v>-1.7095088408220107</v>
      </c>
    </row>
    <row r="21" spans="2:9" ht="15" customHeight="1">
      <c r="B21" s="255"/>
      <c r="C21" s="90" t="s">
        <v>569</v>
      </c>
      <c r="D21" s="129">
        <v>81.11641899908544</v>
      </c>
      <c r="E21" s="72">
        <v>79.55068926721613</v>
      </c>
      <c r="F21" s="397">
        <v>78.01131820533854</v>
      </c>
      <c r="G21" s="85">
        <v>78.37378009543279</v>
      </c>
      <c r="H21" s="397" t="s">
        <v>714</v>
      </c>
      <c r="I21" s="436" t="s">
        <v>714</v>
      </c>
    </row>
    <row r="22" spans="2:9" ht="15" customHeight="1">
      <c r="B22" s="255"/>
      <c r="C22" s="86" t="s">
        <v>566</v>
      </c>
      <c r="D22" s="129">
        <v>51392.251084999996</v>
      </c>
      <c r="E22" s="72">
        <v>66455.02485799999</v>
      </c>
      <c r="F22" s="397">
        <v>96630.73538832</v>
      </c>
      <c r="G22" s="85">
        <v>92981.17556198999</v>
      </c>
      <c r="H22" s="397">
        <v>29.309425944559194</v>
      </c>
      <c r="I22" s="436">
        <v>-3.776810568256465</v>
      </c>
    </row>
    <row r="23" spans="2:9" ht="15" customHeight="1">
      <c r="B23" s="262"/>
      <c r="C23" s="91" t="s">
        <v>569</v>
      </c>
      <c r="D23" s="130">
        <v>18.88358100091456</v>
      </c>
      <c r="E23" s="72">
        <v>20.44931073278387</v>
      </c>
      <c r="F23" s="397">
        <v>21.988681794661453</v>
      </c>
      <c r="G23" s="93">
        <v>21.626219904567197</v>
      </c>
      <c r="H23" s="397" t="s">
        <v>714</v>
      </c>
      <c r="I23" s="436" t="s">
        <v>714</v>
      </c>
    </row>
    <row r="24" spans="2:9" ht="15" customHeight="1">
      <c r="B24" s="440" t="s">
        <v>570</v>
      </c>
      <c r="C24" s="411"/>
      <c r="D24" s="40"/>
      <c r="E24" s="412"/>
      <c r="F24" s="411"/>
      <c r="G24" s="417"/>
      <c r="H24" s="411"/>
      <c r="I24" s="441"/>
    </row>
    <row r="25" spans="2:9" ht="15" customHeight="1">
      <c r="B25" s="204"/>
      <c r="C25" s="90" t="s">
        <v>571</v>
      </c>
      <c r="D25" s="129">
        <v>8.409056897598534</v>
      </c>
      <c r="E25" s="72">
        <v>9.872100158573607</v>
      </c>
      <c r="F25" s="397">
        <v>11.598910026127614</v>
      </c>
      <c r="G25" s="85">
        <v>9.682629228513711</v>
      </c>
      <c r="H25" s="397" t="s">
        <v>714</v>
      </c>
      <c r="I25" s="436" t="s">
        <v>714</v>
      </c>
    </row>
    <row r="26" spans="2:9" ht="15" customHeight="1">
      <c r="B26" s="203"/>
      <c r="C26" s="92" t="s">
        <v>572</v>
      </c>
      <c r="D26" s="130">
        <v>7.2564726585543875</v>
      </c>
      <c r="E26" s="75">
        <v>8.635074271917325</v>
      </c>
      <c r="F26" s="407">
        <v>10.280739007259221</v>
      </c>
      <c r="G26" s="93">
        <v>8.180305588287895</v>
      </c>
      <c r="H26" s="407" t="s">
        <v>714</v>
      </c>
      <c r="I26" s="442" t="s">
        <v>714</v>
      </c>
    </row>
    <row r="27" spans="2:9" ht="15" customHeight="1">
      <c r="B27" s="443" t="s">
        <v>573</v>
      </c>
      <c r="C27" s="79"/>
      <c r="D27" s="408">
        <v>272153.1</v>
      </c>
      <c r="E27" s="72">
        <v>324974.4</v>
      </c>
      <c r="F27" s="397">
        <v>439456.7</v>
      </c>
      <c r="G27" s="85">
        <v>429946.5</v>
      </c>
      <c r="H27" s="397">
        <v>19.40867107521467</v>
      </c>
      <c r="I27" s="436">
        <v>-2.1640812394031173</v>
      </c>
    </row>
    <row r="28" spans="2:9" ht="15" customHeight="1">
      <c r="B28" s="444" t="s">
        <v>639</v>
      </c>
      <c r="C28" s="42"/>
      <c r="D28" s="72">
        <v>6730.6</v>
      </c>
      <c r="E28" s="72">
        <v>7333.5</v>
      </c>
      <c r="F28" s="397">
        <v>7368.2</v>
      </c>
      <c r="G28" s="85">
        <v>7214.799999999999</v>
      </c>
      <c r="H28" s="397">
        <v>8.957596648144289</v>
      </c>
      <c r="I28" s="436">
        <v>-2.0819196004451612</v>
      </c>
    </row>
    <row r="29" spans="2:9" ht="15" customHeight="1">
      <c r="B29" s="444" t="s">
        <v>640</v>
      </c>
      <c r="C29" s="42"/>
      <c r="D29" s="72">
        <v>278883.69999999995</v>
      </c>
      <c r="E29" s="72">
        <v>332307.9</v>
      </c>
      <c r="F29" s="397">
        <v>446824.9</v>
      </c>
      <c r="G29" s="85">
        <v>437161.3</v>
      </c>
      <c r="H29" s="397">
        <v>19.15644406611075</v>
      </c>
      <c r="I29" s="436">
        <v>-2.162726383422239</v>
      </c>
    </row>
    <row r="30" spans="2:9" ht="15" customHeight="1">
      <c r="B30" s="444" t="s">
        <v>641</v>
      </c>
      <c r="C30" s="42"/>
      <c r="D30" s="72">
        <v>62844.5</v>
      </c>
      <c r="E30" s="72">
        <v>68687.8</v>
      </c>
      <c r="F30" s="397">
        <v>72204.7</v>
      </c>
      <c r="G30" s="85">
        <v>71157.1</v>
      </c>
      <c r="H30" s="397">
        <v>9.298029262703977</v>
      </c>
      <c r="I30" s="436">
        <v>-1.4508750815390101</v>
      </c>
    </row>
    <row r="31" spans="2:9" ht="15" customHeight="1">
      <c r="B31" s="444" t="s">
        <v>642</v>
      </c>
      <c r="C31" s="42"/>
      <c r="D31" s="72">
        <v>216039.19999999995</v>
      </c>
      <c r="E31" s="72">
        <v>263620.10000000003</v>
      </c>
      <c r="F31" s="397">
        <v>374620.2</v>
      </c>
      <c r="G31" s="85">
        <v>366004.19999999995</v>
      </c>
      <c r="H31" s="397">
        <v>22.02419746046091</v>
      </c>
      <c r="I31" s="436">
        <v>-2.2999293684643902</v>
      </c>
    </row>
    <row r="32" spans="2:9" ht="15" customHeight="1">
      <c r="B32" s="444" t="s">
        <v>409</v>
      </c>
      <c r="C32" s="42"/>
      <c r="D32" s="409">
        <v>-2833.53999999995</v>
      </c>
      <c r="E32" s="72">
        <v>-47580.90000000008</v>
      </c>
      <c r="F32" s="397">
        <v>-158581.00000000006</v>
      </c>
      <c r="G32" s="85">
        <v>8616.000000000058</v>
      </c>
      <c r="H32" s="397" t="s">
        <v>714</v>
      </c>
      <c r="I32" s="432" t="s">
        <v>714</v>
      </c>
    </row>
    <row r="33" spans="2:9" ht="15" customHeight="1">
      <c r="B33" s="444" t="s">
        <v>410</v>
      </c>
      <c r="C33" s="42"/>
      <c r="D33" s="409">
        <v>650.8</v>
      </c>
      <c r="E33" s="72">
        <v>13918.7</v>
      </c>
      <c r="F33" s="397">
        <v>30880</v>
      </c>
      <c r="G33" s="85">
        <v>-8963.3</v>
      </c>
      <c r="H33" s="397" t="s">
        <v>714</v>
      </c>
      <c r="I33" s="432" t="s">
        <v>714</v>
      </c>
    </row>
    <row r="34" spans="2:9" ht="15" customHeight="1" thickBot="1">
      <c r="B34" s="445" t="s">
        <v>411</v>
      </c>
      <c r="C34" s="182"/>
      <c r="D34" s="446">
        <v>-2182.7399999999498</v>
      </c>
      <c r="E34" s="447">
        <v>-33662.200000000084</v>
      </c>
      <c r="F34" s="448">
        <v>-127701.00000000006</v>
      </c>
      <c r="G34" s="449">
        <v>-347.29999999994106</v>
      </c>
      <c r="H34" s="448" t="s">
        <v>714</v>
      </c>
      <c r="I34" s="450" t="s">
        <v>714</v>
      </c>
    </row>
    <row r="35" spans="2:9" ht="15" customHeight="1" thickTop="1">
      <c r="B35" s="22" t="s">
        <v>643</v>
      </c>
      <c r="C35" s="9"/>
      <c r="D35" s="9"/>
      <c r="E35" s="9"/>
      <c r="F35" s="9"/>
      <c r="G35" s="9"/>
      <c r="H35" s="9"/>
      <c r="I35" s="9"/>
    </row>
    <row r="36" spans="2:9" ht="15" customHeight="1">
      <c r="B36" s="104" t="s">
        <v>858</v>
      </c>
      <c r="C36" s="10"/>
      <c r="D36" s="9"/>
      <c r="E36" s="9"/>
      <c r="F36" s="9"/>
      <c r="G36" s="9"/>
      <c r="H36" s="9"/>
      <c r="I36" s="9"/>
    </row>
    <row r="37" spans="2:9" ht="15" customHeight="1">
      <c r="B37" s="97" t="s">
        <v>397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859</v>
      </c>
      <c r="C38" s="9"/>
      <c r="D38" s="98">
        <v>70.95</v>
      </c>
      <c r="E38" s="98">
        <v>88.6</v>
      </c>
      <c r="F38" s="98">
        <v>88.6</v>
      </c>
      <c r="G38" s="98">
        <v>84.6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476" t="s">
        <v>191</v>
      </c>
      <c r="C1" s="1476"/>
      <c r="D1" s="1476"/>
      <c r="E1" s="1476"/>
      <c r="F1" s="1476"/>
      <c r="G1" s="1476"/>
      <c r="H1" s="1476"/>
      <c r="I1" s="1476"/>
    </row>
    <row r="2" spans="2:9" ht="15.75">
      <c r="B2" s="123" t="s">
        <v>332</v>
      </c>
      <c r="C2" s="76"/>
      <c r="D2" s="76"/>
      <c r="E2" s="76"/>
      <c r="F2" s="76"/>
      <c r="G2" s="76"/>
      <c r="H2" s="76"/>
      <c r="I2" s="76"/>
    </row>
    <row r="3" spans="2:9" ht="13.5" customHeight="1" thickBot="1">
      <c r="B3" s="1756" t="s">
        <v>504</v>
      </c>
      <c r="C3" s="1756"/>
      <c r="D3" s="1756"/>
      <c r="E3" s="1756"/>
      <c r="F3" s="1756"/>
      <c r="G3" s="1756"/>
      <c r="H3" s="1756"/>
      <c r="I3" s="1756"/>
    </row>
    <row r="4" spans="2:9" ht="15" customHeight="1" thickTop="1">
      <c r="B4" s="418"/>
      <c r="C4" s="472"/>
      <c r="D4" s="455"/>
      <c r="E4" s="456"/>
      <c r="F4" s="456"/>
      <c r="G4" s="1376"/>
      <c r="H4" s="1374" t="s">
        <v>717</v>
      </c>
      <c r="I4" s="457"/>
    </row>
    <row r="5" spans="2:9" ht="15" customHeight="1">
      <c r="B5" s="458"/>
      <c r="C5" s="473"/>
      <c r="D5" s="1262" t="s">
        <v>454</v>
      </c>
      <c r="E5" s="1263" t="s">
        <v>1488</v>
      </c>
      <c r="F5" s="1263" t="s">
        <v>454</v>
      </c>
      <c r="G5" s="1377" t="s">
        <v>1488</v>
      </c>
      <c r="H5" s="1375" t="s">
        <v>1512</v>
      </c>
      <c r="I5" s="1372"/>
    </row>
    <row r="6" spans="2:9" ht="15" customHeight="1">
      <c r="B6" s="459"/>
      <c r="C6" s="474"/>
      <c r="D6" s="1264">
        <v>2011</v>
      </c>
      <c r="E6" s="1265">
        <v>2011</v>
      </c>
      <c r="F6" s="1265">
        <v>2012</v>
      </c>
      <c r="G6" s="1378">
        <v>2012</v>
      </c>
      <c r="H6" s="1264" t="s">
        <v>374</v>
      </c>
      <c r="I6" s="1373" t="s">
        <v>213</v>
      </c>
    </row>
    <row r="7" spans="2:9" ht="15" customHeight="1">
      <c r="B7" s="460"/>
      <c r="C7" s="475"/>
      <c r="D7" s="95"/>
      <c r="E7" s="451"/>
      <c r="F7" s="451"/>
      <c r="G7" s="396"/>
      <c r="H7" s="488"/>
      <c r="I7" s="461"/>
    </row>
    <row r="8" spans="2:9" ht="15" customHeight="1">
      <c r="B8" s="430" t="s">
        <v>422</v>
      </c>
      <c r="C8" s="476"/>
      <c r="D8" s="394">
        <v>3003.454545454545</v>
      </c>
      <c r="E8" s="81">
        <v>2997.532731376976</v>
      </c>
      <c r="F8" s="81">
        <v>4238.425507900677</v>
      </c>
      <c r="G8" s="99">
        <v>4218.98463356974</v>
      </c>
      <c r="H8" s="82">
        <v>-0.19716676207174544</v>
      </c>
      <c r="I8" s="431">
        <v>-0.4586815149799861</v>
      </c>
    </row>
    <row r="9" spans="2:9" ht="15" customHeight="1">
      <c r="B9" s="460"/>
      <c r="C9" s="475" t="s">
        <v>565</v>
      </c>
      <c r="D9" s="397">
        <v>2329.2114011980266</v>
      </c>
      <c r="E9" s="72">
        <v>2290.557281512416</v>
      </c>
      <c r="F9" s="72">
        <v>3224.401406452371</v>
      </c>
      <c r="G9" s="100">
        <v>3173.9683739717498</v>
      </c>
      <c r="H9" s="84">
        <v>-1.6595367713608482</v>
      </c>
      <c r="I9" s="432">
        <v>-1.5641052748488136</v>
      </c>
    </row>
    <row r="10" spans="2:9" ht="15" customHeight="1">
      <c r="B10" s="460"/>
      <c r="C10" s="477" t="s">
        <v>566</v>
      </c>
      <c r="D10" s="397">
        <v>674.2431442565187</v>
      </c>
      <c r="E10" s="72">
        <v>706.9754498645598</v>
      </c>
      <c r="F10" s="72">
        <v>1014.0241014483071</v>
      </c>
      <c r="G10" s="100">
        <v>1045.0162595979905</v>
      </c>
      <c r="H10" s="84">
        <v>4.854673849763017</v>
      </c>
      <c r="I10" s="432">
        <v>3.056353207524154</v>
      </c>
    </row>
    <row r="11" spans="2:9" ht="15" customHeight="1">
      <c r="B11" s="460"/>
      <c r="C11" s="475"/>
      <c r="D11" s="404"/>
      <c r="E11" s="403"/>
      <c r="F11" s="403"/>
      <c r="G11" s="486"/>
      <c r="H11" s="489"/>
      <c r="I11" s="438"/>
    </row>
    <row r="12" spans="2:9" ht="15" customHeight="1">
      <c r="B12" s="462"/>
      <c r="C12" s="478"/>
      <c r="D12" s="400"/>
      <c r="E12" s="399"/>
      <c r="F12" s="399"/>
      <c r="G12" s="487"/>
      <c r="H12" s="490"/>
      <c r="I12" s="433"/>
    </row>
    <row r="13" spans="2:9" ht="15" customHeight="1">
      <c r="B13" s="463" t="s">
        <v>567</v>
      </c>
      <c r="C13" s="479"/>
      <c r="D13" s="394">
        <v>832.3890063424947</v>
      </c>
      <c r="E13" s="81">
        <v>670.349887133183</v>
      </c>
      <c r="F13" s="81">
        <v>721.5823927765238</v>
      </c>
      <c r="G13" s="99">
        <v>863.1252955082743</v>
      </c>
      <c r="H13" s="82">
        <v>-19.466753882455663</v>
      </c>
      <c r="I13" s="431">
        <v>19.615625900615186</v>
      </c>
    </row>
    <row r="14" spans="2:9" ht="15" customHeight="1">
      <c r="B14" s="460"/>
      <c r="C14" s="475" t="s">
        <v>565</v>
      </c>
      <c r="D14" s="397">
        <v>782.2875264270613</v>
      </c>
      <c r="E14" s="72">
        <v>627.2686230248308</v>
      </c>
      <c r="F14" s="72">
        <v>644.9661399548534</v>
      </c>
      <c r="G14" s="100">
        <v>809.0732860520096</v>
      </c>
      <c r="H14" s="84">
        <v>-19.816103180150108</v>
      </c>
      <c r="I14" s="432">
        <v>25.444304116281756</v>
      </c>
    </row>
    <row r="15" spans="2:9" ht="15" customHeight="1">
      <c r="B15" s="460"/>
      <c r="C15" s="477" t="s">
        <v>566</v>
      </c>
      <c r="D15" s="397">
        <v>50.1014799154334</v>
      </c>
      <c r="E15" s="72">
        <v>43.081264108352144</v>
      </c>
      <c r="F15" s="72">
        <v>76.61625282167043</v>
      </c>
      <c r="G15" s="100">
        <v>54.052009456264784</v>
      </c>
      <c r="H15" s="84">
        <v>-14.011992897077548</v>
      </c>
      <c r="I15" s="432">
        <v>-29.45098792279161</v>
      </c>
    </row>
    <row r="16" spans="2:9" ht="15" customHeight="1">
      <c r="B16" s="460"/>
      <c r="C16" s="475"/>
      <c r="D16" s="471"/>
      <c r="E16" s="452"/>
      <c r="F16" s="452"/>
      <c r="G16" s="406"/>
      <c r="H16" s="491"/>
      <c r="I16" s="464"/>
    </row>
    <row r="17" spans="2:9" ht="15" customHeight="1">
      <c r="B17" s="462"/>
      <c r="C17" s="478"/>
      <c r="D17" s="400"/>
      <c r="E17" s="399"/>
      <c r="F17" s="399"/>
      <c r="G17" s="487"/>
      <c r="H17" s="490"/>
      <c r="I17" s="433"/>
    </row>
    <row r="18" spans="2:9" ht="15" customHeight="1">
      <c r="B18" s="463" t="s">
        <v>568</v>
      </c>
      <c r="C18" s="480"/>
      <c r="D18" s="394">
        <v>3835.8435517970397</v>
      </c>
      <c r="E18" s="81">
        <v>3667.8826185101584</v>
      </c>
      <c r="F18" s="81">
        <v>4960.007900677201</v>
      </c>
      <c r="G18" s="99">
        <v>5082.109929078015</v>
      </c>
      <c r="H18" s="82">
        <v>-4.378722203312861</v>
      </c>
      <c r="I18" s="431">
        <v>2.461730522327258</v>
      </c>
    </row>
    <row r="19" spans="2:9" ht="15" customHeight="1">
      <c r="B19" s="460"/>
      <c r="C19" s="475"/>
      <c r="D19" s="405"/>
      <c r="E19" s="88"/>
      <c r="F19" s="88"/>
      <c r="G19" s="101"/>
      <c r="H19" s="89"/>
      <c r="I19" s="439"/>
    </row>
    <row r="20" spans="2:9" ht="15" customHeight="1">
      <c r="B20" s="460"/>
      <c r="C20" s="475" t="s">
        <v>565</v>
      </c>
      <c r="D20" s="397">
        <v>3111.4989276250876</v>
      </c>
      <c r="E20" s="72">
        <v>2917.8259045372465</v>
      </c>
      <c r="F20" s="72">
        <v>3869.367546407224</v>
      </c>
      <c r="G20" s="100">
        <v>3983.041660023759</v>
      </c>
      <c r="H20" s="84">
        <v>-6.224428405497335</v>
      </c>
      <c r="I20" s="432">
        <v>2.937795705711224</v>
      </c>
    </row>
    <row r="21" spans="2:9" ht="15" customHeight="1">
      <c r="B21" s="460"/>
      <c r="C21" s="481" t="s">
        <v>569</v>
      </c>
      <c r="D21" s="397">
        <v>81.11641899908544</v>
      </c>
      <c r="E21" s="72">
        <v>79.55068926721613</v>
      </c>
      <c r="F21" s="72">
        <v>78.01131820533854</v>
      </c>
      <c r="G21" s="100">
        <v>78.37378009543279</v>
      </c>
      <c r="H21" s="84" t="s">
        <v>714</v>
      </c>
      <c r="I21" s="432" t="s">
        <v>714</v>
      </c>
    </row>
    <row r="22" spans="2:9" ht="15" customHeight="1">
      <c r="B22" s="460"/>
      <c r="C22" s="477" t="s">
        <v>566</v>
      </c>
      <c r="D22" s="397">
        <v>724.344624171952</v>
      </c>
      <c r="E22" s="72">
        <v>750.0567139729119</v>
      </c>
      <c r="F22" s="72">
        <v>1090.6403542699775</v>
      </c>
      <c r="G22" s="100">
        <v>1099.0682690542553</v>
      </c>
      <c r="H22" s="84">
        <v>3.549703958989568</v>
      </c>
      <c r="I22" s="432">
        <v>0.7727492157503235</v>
      </c>
    </row>
    <row r="23" spans="2:9" ht="15" customHeight="1">
      <c r="B23" s="262"/>
      <c r="C23" s="482" t="s">
        <v>569</v>
      </c>
      <c r="D23" s="407">
        <v>18.88358100091456</v>
      </c>
      <c r="E23" s="75">
        <v>20.44931073278387</v>
      </c>
      <c r="F23" s="75">
        <v>21.988681794661453</v>
      </c>
      <c r="G23" s="102">
        <v>21.626219904567197</v>
      </c>
      <c r="H23" s="94" t="s">
        <v>714</v>
      </c>
      <c r="I23" s="465" t="s">
        <v>714</v>
      </c>
    </row>
    <row r="24" spans="2:9" ht="15" customHeight="1">
      <c r="B24" s="440" t="s">
        <v>570</v>
      </c>
      <c r="C24" s="483"/>
      <c r="D24" s="471"/>
      <c r="E24" s="452"/>
      <c r="F24" s="452"/>
      <c r="G24" s="406"/>
      <c r="H24" s="491"/>
      <c r="I24" s="464"/>
    </row>
    <row r="25" spans="2:9" ht="15" customHeight="1">
      <c r="B25" s="466"/>
      <c r="C25" s="481" t="s">
        <v>571</v>
      </c>
      <c r="D25" s="397">
        <v>8.409056897598534</v>
      </c>
      <c r="E25" s="72">
        <v>9.872100158573607</v>
      </c>
      <c r="F25" s="72">
        <v>11.598910026127614</v>
      </c>
      <c r="G25" s="100">
        <v>9.682629228513711</v>
      </c>
      <c r="H25" s="84" t="s">
        <v>714</v>
      </c>
      <c r="I25" s="432" t="s">
        <v>714</v>
      </c>
    </row>
    <row r="26" spans="2:9" ht="15" customHeight="1">
      <c r="B26" s="467"/>
      <c r="C26" s="482" t="s">
        <v>572</v>
      </c>
      <c r="D26" s="407">
        <v>7.2564726585543875</v>
      </c>
      <c r="E26" s="75">
        <v>8.635074271917325</v>
      </c>
      <c r="F26" s="75">
        <v>10.280739007259221</v>
      </c>
      <c r="G26" s="102">
        <v>8.180305588287895</v>
      </c>
      <c r="H26" s="94" t="s">
        <v>714</v>
      </c>
      <c r="I26" s="465" t="s">
        <v>714</v>
      </c>
    </row>
    <row r="27" spans="2:9" ht="15" customHeight="1">
      <c r="B27" s="443" t="s">
        <v>573</v>
      </c>
      <c r="C27" s="479"/>
      <c r="D27" s="453">
        <v>3835.8435517970397</v>
      </c>
      <c r="E27" s="453">
        <v>3667.8826185101584</v>
      </c>
      <c r="F27" s="453">
        <v>4960.007900677201</v>
      </c>
      <c r="G27" s="454">
        <v>5082.109929078015</v>
      </c>
      <c r="H27" s="492">
        <v>-4.378722203312861</v>
      </c>
      <c r="I27" s="468">
        <v>2.461730522327258</v>
      </c>
    </row>
    <row r="28" spans="2:9" ht="15" customHeight="1">
      <c r="B28" s="444" t="s">
        <v>639</v>
      </c>
      <c r="C28" s="475"/>
      <c r="D28" s="397">
        <v>94.86398872445385</v>
      </c>
      <c r="E28" s="397">
        <v>82.77088036117382</v>
      </c>
      <c r="F28" s="397">
        <v>83.16252821670429</v>
      </c>
      <c r="G28" s="19">
        <v>85.28132387706856</v>
      </c>
      <c r="H28" s="84">
        <v>-12.747838801514249</v>
      </c>
      <c r="I28" s="436">
        <v>2.5477768723470433</v>
      </c>
    </row>
    <row r="29" spans="2:9" ht="15" customHeight="1">
      <c r="B29" s="444" t="s">
        <v>640</v>
      </c>
      <c r="C29" s="484"/>
      <c r="D29" s="397">
        <v>3930.7075405214932</v>
      </c>
      <c r="E29" s="397">
        <v>3750.6534988713324</v>
      </c>
      <c r="F29" s="397">
        <v>5043.170428893905</v>
      </c>
      <c r="G29" s="19">
        <v>5167.391252955083</v>
      </c>
      <c r="H29" s="84">
        <v>-4.580703087014015</v>
      </c>
      <c r="I29" s="436">
        <v>2.4631494376925502</v>
      </c>
    </row>
    <row r="30" spans="2:9" ht="15" customHeight="1">
      <c r="B30" s="444" t="s">
        <v>641</v>
      </c>
      <c r="C30" s="484"/>
      <c r="D30" s="397">
        <v>885.7575757575758</v>
      </c>
      <c r="E30" s="397">
        <v>775.2573363431152</v>
      </c>
      <c r="F30" s="397">
        <v>814.951467268623</v>
      </c>
      <c r="G30" s="19">
        <v>841.1004728132389</v>
      </c>
      <c r="H30" s="84">
        <v>-12.475223745046875</v>
      </c>
      <c r="I30" s="436">
        <v>3.2086580115324494</v>
      </c>
    </row>
    <row r="31" spans="2:9" ht="15" customHeight="1">
      <c r="B31" s="444" t="s">
        <v>642</v>
      </c>
      <c r="C31" s="484"/>
      <c r="D31" s="397">
        <v>3044.9499647639173</v>
      </c>
      <c r="E31" s="397">
        <v>2975.3961625282172</v>
      </c>
      <c r="F31" s="397">
        <v>4228.218961625283</v>
      </c>
      <c r="G31" s="19">
        <v>4326.290780141844</v>
      </c>
      <c r="H31" s="84">
        <v>-2.2842346521478163</v>
      </c>
      <c r="I31" s="436">
        <v>2.319459313877715</v>
      </c>
    </row>
    <row r="32" spans="2:9" ht="15" customHeight="1">
      <c r="B32" s="444" t="s">
        <v>409</v>
      </c>
      <c r="C32" s="484"/>
      <c r="D32" s="397">
        <v>-39.93713883016138</v>
      </c>
      <c r="E32" s="397">
        <v>-537.030474040633</v>
      </c>
      <c r="F32" s="397">
        <v>-1789.8532731376984</v>
      </c>
      <c r="G32" s="19">
        <v>101.84397163120637</v>
      </c>
      <c r="H32" s="84" t="s">
        <v>714</v>
      </c>
      <c r="I32" s="436" t="s">
        <v>714</v>
      </c>
    </row>
    <row r="33" spans="2:9" ht="15" customHeight="1">
      <c r="B33" s="444" t="s">
        <v>410</v>
      </c>
      <c r="C33" s="484"/>
      <c r="D33" s="397">
        <v>9.172656800563777</v>
      </c>
      <c r="E33" s="397">
        <v>157.0959367945824</v>
      </c>
      <c r="F33" s="397">
        <v>348.53273137697516</v>
      </c>
      <c r="G33" s="19">
        <v>-105.94917257683215</v>
      </c>
      <c r="H33" s="84" t="s">
        <v>714</v>
      </c>
      <c r="I33" s="436" t="s">
        <v>714</v>
      </c>
    </row>
    <row r="34" spans="2:9" ht="15" customHeight="1" thickBot="1">
      <c r="B34" s="445" t="s">
        <v>411</v>
      </c>
      <c r="C34" s="485"/>
      <c r="D34" s="448">
        <v>-30.7644820295976</v>
      </c>
      <c r="E34" s="448">
        <v>-379.93453724605064</v>
      </c>
      <c r="F34" s="448">
        <v>-1441.320541760723</v>
      </c>
      <c r="G34" s="469">
        <v>-4.105200945625781</v>
      </c>
      <c r="H34" s="493" t="s">
        <v>714</v>
      </c>
      <c r="I34" s="470" t="s">
        <v>714</v>
      </c>
    </row>
    <row r="35" spans="3:9" ht="16.5" thickTop="1">
      <c r="C35" s="96"/>
      <c r="D35" s="32"/>
      <c r="E35" s="32"/>
      <c r="F35" s="32"/>
      <c r="G35" s="32"/>
      <c r="H35" s="32"/>
      <c r="I35" s="32"/>
    </row>
    <row r="36" spans="2:9" ht="15.75">
      <c r="B36" s="1266" t="s">
        <v>858</v>
      </c>
      <c r="C36" s="1267"/>
      <c r="D36" s="1268"/>
      <c r="E36" s="1268"/>
      <c r="F36" s="1268"/>
      <c r="G36" s="1269"/>
      <c r="H36" s="1269"/>
      <c r="I36" s="1269"/>
    </row>
    <row r="37" spans="2:9" ht="15.75">
      <c r="B37" s="1270" t="s">
        <v>397</v>
      </c>
      <c r="C37" s="1267"/>
      <c r="D37" s="1271"/>
      <c r="E37" s="1271"/>
      <c r="F37" s="1271"/>
      <c r="G37" s="1272"/>
      <c r="H37" s="1269"/>
      <c r="I37" s="1269"/>
    </row>
    <row r="38" spans="2:9" ht="15.75">
      <c r="B38" s="1267" t="s">
        <v>859</v>
      </c>
      <c r="C38" s="1272"/>
      <c r="D38" s="1260">
        <v>70.95</v>
      </c>
      <c r="E38" s="1260">
        <v>88.6</v>
      </c>
      <c r="F38" s="1260">
        <v>88.6</v>
      </c>
      <c r="G38" s="1261">
        <v>84.6</v>
      </c>
      <c r="H38" s="1272"/>
      <c r="I38" s="1272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9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9.140625" style="9" customWidth="1"/>
    <col min="2" max="2" width="11.00390625" style="9" customWidth="1"/>
    <col min="3" max="3" width="13.7109375" style="9" bestFit="1" customWidth="1"/>
    <col min="4" max="16384" width="9.140625" style="9" customWidth="1"/>
  </cols>
  <sheetData>
    <row r="1" spans="2:9" ht="12.75">
      <c r="B1" s="1476" t="s">
        <v>412</v>
      </c>
      <c r="C1" s="1476"/>
      <c r="D1" s="1476"/>
      <c r="E1" s="1476"/>
      <c r="F1" s="1476"/>
      <c r="G1" s="1476"/>
      <c r="H1" s="1476"/>
      <c r="I1" s="1476"/>
    </row>
    <row r="2" spans="2:9" ht="16.5" thickBot="1">
      <c r="B2" s="1764" t="s">
        <v>861</v>
      </c>
      <c r="C2" s="1765"/>
      <c r="D2" s="1765"/>
      <c r="E2" s="1765"/>
      <c r="F2" s="1765"/>
      <c r="G2" s="1765"/>
      <c r="H2" s="1765"/>
      <c r="I2" s="1765"/>
    </row>
    <row r="3" spans="2:9" ht="13.5" thickTop="1">
      <c r="B3" s="1744" t="s">
        <v>644</v>
      </c>
      <c r="C3" s="1699" t="s">
        <v>645</v>
      </c>
      <c r="D3" s="1621" t="s">
        <v>646</v>
      </c>
      <c r="E3" s="1621"/>
      <c r="F3" s="1621"/>
      <c r="G3" s="1620" t="s">
        <v>647</v>
      </c>
      <c r="H3" s="1621"/>
      <c r="I3" s="1622"/>
    </row>
    <row r="4" spans="2:9" ht="13.5" thickBot="1">
      <c r="B4" s="1761"/>
      <c r="C4" s="1762"/>
      <c r="D4" s="497" t="s">
        <v>648</v>
      </c>
      <c r="E4" s="497" t="s">
        <v>649</v>
      </c>
      <c r="F4" s="497" t="s">
        <v>860</v>
      </c>
      <c r="G4" s="498" t="s">
        <v>648</v>
      </c>
      <c r="H4" s="497" t="s">
        <v>649</v>
      </c>
      <c r="I4" s="278" t="s">
        <v>860</v>
      </c>
    </row>
    <row r="5" spans="2:9" ht="12.75">
      <c r="B5" s="255" t="s">
        <v>716</v>
      </c>
      <c r="C5" s="1278" t="s">
        <v>806</v>
      </c>
      <c r="D5" s="1279">
        <v>77</v>
      </c>
      <c r="E5" s="1279">
        <v>77.6</v>
      </c>
      <c r="F5" s="1279">
        <v>77.3</v>
      </c>
      <c r="G5" s="1279">
        <v>76.8359375</v>
      </c>
      <c r="H5" s="1279">
        <v>77.4359375</v>
      </c>
      <c r="I5" s="1279">
        <v>77.1359375</v>
      </c>
    </row>
    <row r="6" spans="2:9" ht="12.75">
      <c r="B6" s="255"/>
      <c r="C6" s="1278" t="s">
        <v>807</v>
      </c>
      <c r="D6" s="1279">
        <v>77.5</v>
      </c>
      <c r="E6" s="1279">
        <v>78.1</v>
      </c>
      <c r="F6" s="1279">
        <v>77.8</v>
      </c>
      <c r="G6" s="1279">
        <v>77.64483870967742</v>
      </c>
      <c r="H6" s="1279">
        <v>78.24483870967742</v>
      </c>
      <c r="I6" s="1279">
        <v>77.94483870967741</v>
      </c>
    </row>
    <row r="7" spans="2:9" ht="12.75">
      <c r="B7" s="255"/>
      <c r="C7" s="1278" t="s">
        <v>808</v>
      </c>
      <c r="D7" s="1279">
        <v>73.66</v>
      </c>
      <c r="E7" s="1279">
        <v>74.26</v>
      </c>
      <c r="F7" s="1279">
        <v>73.96000000000001</v>
      </c>
      <c r="G7" s="1279">
        <v>75.62419354838711</v>
      </c>
      <c r="H7" s="1279">
        <v>76.22419354838712</v>
      </c>
      <c r="I7" s="1279">
        <v>75.92419354838711</v>
      </c>
    </row>
    <row r="8" spans="2:9" ht="12.75">
      <c r="B8" s="255"/>
      <c r="C8" s="1278" t="s">
        <v>809</v>
      </c>
      <c r="D8" s="1279">
        <v>74</v>
      </c>
      <c r="E8" s="1279">
        <v>74.6</v>
      </c>
      <c r="F8" s="1279">
        <v>74.3</v>
      </c>
      <c r="G8" s="1279">
        <v>74.4144827586207</v>
      </c>
      <c r="H8" s="1279">
        <v>75.01448275862069</v>
      </c>
      <c r="I8" s="1279">
        <v>74.71448275862069</v>
      </c>
    </row>
    <row r="9" spans="2:9" ht="12.75">
      <c r="B9" s="255"/>
      <c r="C9" s="1278" t="s">
        <v>810</v>
      </c>
      <c r="D9" s="1279">
        <v>74.44</v>
      </c>
      <c r="E9" s="1279">
        <v>75.04</v>
      </c>
      <c r="F9" s="1279">
        <v>74.74000000000001</v>
      </c>
      <c r="G9" s="1279">
        <v>74.07137931034482</v>
      </c>
      <c r="H9" s="1279">
        <v>74.67137931034483</v>
      </c>
      <c r="I9" s="1279">
        <v>74.37137931034482</v>
      </c>
    </row>
    <row r="10" spans="2:9" ht="12.75">
      <c r="B10" s="255"/>
      <c r="C10" s="1278" t="s">
        <v>811</v>
      </c>
      <c r="D10" s="1279">
        <v>72.6</v>
      </c>
      <c r="E10" s="1279">
        <v>73.2</v>
      </c>
      <c r="F10" s="1279">
        <v>72.9</v>
      </c>
      <c r="G10" s="1279">
        <v>73.94466666666666</v>
      </c>
      <c r="H10" s="1279">
        <v>74.54466666666667</v>
      </c>
      <c r="I10" s="1279">
        <v>74.24466666666666</v>
      </c>
    </row>
    <row r="11" spans="2:9" ht="12.75">
      <c r="B11" s="255"/>
      <c r="C11" s="1278" t="s">
        <v>812</v>
      </c>
      <c r="D11" s="1279">
        <v>73.99</v>
      </c>
      <c r="E11" s="1279">
        <v>74.59</v>
      </c>
      <c r="F11" s="1279">
        <v>74.28999999999999</v>
      </c>
      <c r="G11" s="1279">
        <v>73.5455172413793</v>
      </c>
      <c r="H11" s="1279">
        <v>74.14551724137931</v>
      </c>
      <c r="I11" s="1279">
        <v>73.8455172413793</v>
      </c>
    </row>
    <row r="12" spans="2:9" ht="12.75">
      <c r="B12" s="255"/>
      <c r="C12" s="1278" t="s">
        <v>813</v>
      </c>
      <c r="D12" s="1279">
        <v>72.4</v>
      </c>
      <c r="E12" s="1279">
        <v>73</v>
      </c>
      <c r="F12" s="1279">
        <v>72.7</v>
      </c>
      <c r="G12" s="1279">
        <v>73.35655172413793</v>
      </c>
      <c r="H12" s="1279">
        <v>73.95655172413792</v>
      </c>
      <c r="I12" s="1279">
        <v>73.65655172413793</v>
      </c>
    </row>
    <row r="13" spans="2:9" ht="12.75">
      <c r="B13" s="255"/>
      <c r="C13" s="1278" t="s">
        <v>814</v>
      </c>
      <c r="D13" s="1279">
        <v>70.76</v>
      </c>
      <c r="E13" s="1279">
        <v>71.36</v>
      </c>
      <c r="F13" s="1279">
        <v>71.06</v>
      </c>
      <c r="G13" s="1279">
        <v>71.81322580645161</v>
      </c>
      <c r="H13" s="1279">
        <v>72.4132258064516</v>
      </c>
      <c r="I13" s="1279">
        <v>72.11322580645161</v>
      </c>
    </row>
    <row r="14" spans="2:9" ht="12.75">
      <c r="B14" s="255"/>
      <c r="C14" s="1278" t="s">
        <v>514</v>
      </c>
      <c r="D14" s="1279">
        <v>71.81</v>
      </c>
      <c r="E14" s="1279">
        <v>72.41</v>
      </c>
      <c r="F14" s="1279">
        <v>72.11</v>
      </c>
      <c r="G14" s="1279">
        <v>71.19516129032259</v>
      </c>
      <c r="H14" s="1279">
        <v>71.79516129032257</v>
      </c>
      <c r="I14" s="1279">
        <v>71.4951612903226</v>
      </c>
    </row>
    <row r="15" spans="2:9" ht="12.75">
      <c r="B15" s="255"/>
      <c r="C15" s="1278" t="s">
        <v>515</v>
      </c>
      <c r="D15" s="1280">
        <v>74.6</v>
      </c>
      <c r="E15" s="1279">
        <v>75.2</v>
      </c>
      <c r="F15" s="1280">
        <v>74.9</v>
      </c>
      <c r="G15" s="1279">
        <v>74.25129032258064</v>
      </c>
      <c r="H15" s="1280">
        <v>74.85129032258065</v>
      </c>
      <c r="I15" s="1279">
        <v>74.55129032258066</v>
      </c>
    </row>
    <row r="16" spans="2:9" ht="12.75">
      <c r="B16" s="255"/>
      <c r="C16" s="1281" t="s">
        <v>516</v>
      </c>
      <c r="D16" s="1282">
        <v>74.44</v>
      </c>
      <c r="E16" s="1282">
        <v>75.04</v>
      </c>
      <c r="F16" s="1282">
        <v>74.74000000000001</v>
      </c>
      <c r="G16" s="1282">
        <v>74.13</v>
      </c>
      <c r="H16" s="1282">
        <v>74.73</v>
      </c>
      <c r="I16" s="1282">
        <v>74.43</v>
      </c>
    </row>
    <row r="17" spans="2:9" ht="12.75">
      <c r="B17" s="662"/>
      <c r="C17" s="1283" t="s">
        <v>892</v>
      </c>
      <c r="D17" s="1284">
        <v>73.93</v>
      </c>
      <c r="E17" s="1284">
        <v>74.53</v>
      </c>
      <c r="F17" s="1284">
        <v>74.23</v>
      </c>
      <c r="G17" s="1284">
        <v>74.24</v>
      </c>
      <c r="H17" s="1284">
        <v>74.84</v>
      </c>
      <c r="I17" s="1284">
        <v>74.54</v>
      </c>
    </row>
    <row r="18" spans="2:9" ht="12.75">
      <c r="B18" s="255" t="s">
        <v>680</v>
      </c>
      <c r="C18" s="1285" t="s">
        <v>806</v>
      </c>
      <c r="D18" s="494">
        <v>74.5</v>
      </c>
      <c r="E18" s="494">
        <v>75.1</v>
      </c>
      <c r="F18" s="494">
        <v>74.8</v>
      </c>
      <c r="G18" s="496">
        <v>74.27064516129032</v>
      </c>
      <c r="H18" s="494">
        <v>74.87064516129031</v>
      </c>
      <c r="I18" s="495">
        <v>74.57064516129032</v>
      </c>
    </row>
    <row r="19" spans="2:9" ht="12.75">
      <c r="B19" s="255"/>
      <c r="C19" s="1285" t="s">
        <v>807</v>
      </c>
      <c r="D19" s="494">
        <v>73.9</v>
      </c>
      <c r="E19" s="494">
        <v>74.5</v>
      </c>
      <c r="F19" s="494">
        <v>74.2</v>
      </c>
      <c r="G19" s="496">
        <v>74.37580645161289</v>
      </c>
      <c r="H19" s="494">
        <v>74.9758064516129</v>
      </c>
      <c r="I19" s="495">
        <v>74.67580645161289</v>
      </c>
    </row>
    <row r="20" spans="2:9" ht="12.75">
      <c r="B20" s="255"/>
      <c r="C20" s="1285" t="s">
        <v>808</v>
      </c>
      <c r="D20" s="494">
        <v>70.73</v>
      </c>
      <c r="E20" s="494">
        <v>71.33</v>
      </c>
      <c r="F20" s="494">
        <v>71.03</v>
      </c>
      <c r="G20" s="496">
        <v>71.66387096774193</v>
      </c>
      <c r="H20" s="494">
        <v>72.26387096774194</v>
      </c>
      <c r="I20" s="495">
        <v>71.96387096774194</v>
      </c>
    </row>
    <row r="21" spans="2:9" ht="12.75">
      <c r="B21" s="255"/>
      <c r="C21" s="1285" t="s">
        <v>809</v>
      </c>
      <c r="D21" s="494">
        <v>72</v>
      </c>
      <c r="E21" s="494">
        <v>72.6</v>
      </c>
      <c r="F21" s="494">
        <v>72.3</v>
      </c>
      <c r="G21" s="496">
        <v>70.77033333333334</v>
      </c>
      <c r="H21" s="494">
        <v>71.37033333333332</v>
      </c>
      <c r="I21" s="495">
        <v>71.07033333333334</v>
      </c>
    </row>
    <row r="22" spans="2:9" ht="12.75">
      <c r="B22" s="255"/>
      <c r="C22" s="1285" t="s">
        <v>810</v>
      </c>
      <c r="D22" s="494">
        <v>71.65</v>
      </c>
      <c r="E22" s="494">
        <v>72.25</v>
      </c>
      <c r="F22" s="494">
        <v>71.95</v>
      </c>
      <c r="G22" s="496">
        <v>72.22655172413793</v>
      </c>
      <c r="H22" s="494">
        <v>72.82655172413793</v>
      </c>
      <c r="I22" s="495">
        <v>72.52655172413793</v>
      </c>
    </row>
    <row r="23" spans="2:9" ht="12.75">
      <c r="B23" s="255"/>
      <c r="C23" s="1285" t="s">
        <v>811</v>
      </c>
      <c r="D23" s="494">
        <v>71.95</v>
      </c>
      <c r="E23" s="494">
        <v>72.55</v>
      </c>
      <c r="F23" s="494">
        <v>72.25</v>
      </c>
      <c r="G23" s="496">
        <v>71.97099999999999</v>
      </c>
      <c r="H23" s="494">
        <v>70.157</v>
      </c>
      <c r="I23" s="495">
        <v>71.064</v>
      </c>
    </row>
    <row r="24" spans="2:9" ht="12.75">
      <c r="B24" s="255"/>
      <c r="C24" s="1285" t="s">
        <v>812</v>
      </c>
      <c r="D24" s="494">
        <v>72.85</v>
      </c>
      <c r="E24" s="494">
        <v>73.45</v>
      </c>
      <c r="F24" s="494">
        <v>73.15</v>
      </c>
      <c r="G24" s="496">
        <v>72.62931034482759</v>
      </c>
      <c r="H24" s="494">
        <v>73.22931034482757</v>
      </c>
      <c r="I24" s="495">
        <v>72.92931034482757</v>
      </c>
    </row>
    <row r="25" spans="2:9" ht="12.75">
      <c r="B25" s="255"/>
      <c r="C25" s="1285" t="s">
        <v>813</v>
      </c>
      <c r="D25" s="494">
        <v>72.1</v>
      </c>
      <c r="E25" s="494">
        <v>72.7</v>
      </c>
      <c r="F25" s="494">
        <v>72.4</v>
      </c>
      <c r="G25" s="496">
        <v>72.06833333333334</v>
      </c>
      <c r="H25" s="494">
        <v>72.66833333333332</v>
      </c>
      <c r="I25" s="495">
        <v>72.36833333333334</v>
      </c>
    </row>
    <row r="26" spans="2:9" ht="12.75">
      <c r="B26" s="255"/>
      <c r="C26" s="1285" t="s">
        <v>814</v>
      </c>
      <c r="D26" s="494">
        <v>70.58</v>
      </c>
      <c r="E26" s="494">
        <v>71.18</v>
      </c>
      <c r="F26" s="494">
        <v>70.88</v>
      </c>
      <c r="G26" s="496">
        <v>71.18533333333333</v>
      </c>
      <c r="H26" s="494">
        <v>71.78533333333334</v>
      </c>
      <c r="I26" s="495">
        <v>71.48533333333333</v>
      </c>
    </row>
    <row r="27" spans="2:9" ht="12.75">
      <c r="B27" s="255"/>
      <c r="C27" s="1285" t="s">
        <v>514</v>
      </c>
      <c r="D27" s="494">
        <v>71.46</v>
      </c>
      <c r="E27" s="494">
        <v>72.06</v>
      </c>
      <c r="F27" s="494">
        <v>71.76</v>
      </c>
      <c r="G27" s="496">
        <v>70.90161290322581</v>
      </c>
      <c r="H27" s="494">
        <v>71.50161290322582</v>
      </c>
      <c r="I27" s="495">
        <v>71.20161290322582</v>
      </c>
    </row>
    <row r="28" spans="2:9" ht="12.75">
      <c r="B28" s="255"/>
      <c r="C28" s="1285" t="s">
        <v>515</v>
      </c>
      <c r="D28" s="494">
        <v>71.49</v>
      </c>
      <c r="E28" s="494">
        <v>72.09</v>
      </c>
      <c r="F28" s="494">
        <v>71.79</v>
      </c>
      <c r="G28" s="496">
        <v>71.60741935483871</v>
      </c>
      <c r="H28" s="494">
        <v>72.2074193548387</v>
      </c>
      <c r="I28" s="495">
        <v>71.90741935483871</v>
      </c>
    </row>
    <row r="29" spans="2:9" ht="12.75">
      <c r="B29" s="255"/>
      <c r="C29" s="1285" t="s">
        <v>516</v>
      </c>
      <c r="D29" s="494">
        <v>70.95</v>
      </c>
      <c r="E29" s="494">
        <v>71.55</v>
      </c>
      <c r="F29" s="494">
        <v>71.25</v>
      </c>
      <c r="G29" s="496">
        <v>71.220625</v>
      </c>
      <c r="H29" s="494">
        <v>71.820625</v>
      </c>
      <c r="I29" s="495">
        <v>71.520625</v>
      </c>
    </row>
    <row r="30" spans="2:9" ht="12.75">
      <c r="B30" s="661"/>
      <c r="C30" s="666" t="s">
        <v>892</v>
      </c>
      <c r="D30" s="663">
        <v>72.01333333333334</v>
      </c>
      <c r="E30" s="663">
        <v>72.61333333333333</v>
      </c>
      <c r="F30" s="663">
        <v>72.31333333333332</v>
      </c>
      <c r="G30" s="664">
        <v>72.0742368256396</v>
      </c>
      <c r="H30" s="663">
        <v>72.47307015897293</v>
      </c>
      <c r="I30" s="665">
        <v>72.27365349230627</v>
      </c>
    </row>
    <row r="31" spans="2:9" ht="12.75">
      <c r="B31" s="164" t="s">
        <v>374</v>
      </c>
      <c r="C31" s="1470" t="s">
        <v>806</v>
      </c>
      <c r="D31" s="1273">
        <v>72.1</v>
      </c>
      <c r="E31" s="1273">
        <v>72.7</v>
      </c>
      <c r="F31" s="1273">
        <v>72.4</v>
      </c>
      <c r="G31" s="1273">
        <v>71.1071875</v>
      </c>
      <c r="H31" s="1273">
        <v>71.7071875</v>
      </c>
      <c r="I31" s="1274">
        <v>71.4071875</v>
      </c>
    </row>
    <row r="32" spans="2:9" ht="12.75">
      <c r="B32" s="167"/>
      <c r="C32" s="1471" t="s">
        <v>807</v>
      </c>
      <c r="D32" s="494">
        <v>75.6</v>
      </c>
      <c r="E32" s="494">
        <v>76.2</v>
      </c>
      <c r="F32" s="494">
        <v>75.9</v>
      </c>
      <c r="G32" s="494">
        <v>73.61709677419353</v>
      </c>
      <c r="H32" s="494">
        <v>74.21709677419355</v>
      </c>
      <c r="I32" s="495">
        <v>73.91709677419354</v>
      </c>
    </row>
    <row r="33" spans="2:9" ht="12.75">
      <c r="B33" s="167"/>
      <c r="C33" s="1471" t="s">
        <v>808</v>
      </c>
      <c r="D33" s="494">
        <v>78.1</v>
      </c>
      <c r="E33" s="494">
        <v>78.7</v>
      </c>
      <c r="F33" s="494">
        <v>78.4</v>
      </c>
      <c r="G33" s="494">
        <v>77.85466666666666</v>
      </c>
      <c r="H33" s="494">
        <v>78.45466666666667</v>
      </c>
      <c r="I33" s="495">
        <v>78.15466666666666</v>
      </c>
    </row>
    <row r="34" spans="2:9" ht="12.75">
      <c r="B34" s="167"/>
      <c r="C34" s="1471" t="s">
        <v>809</v>
      </c>
      <c r="D34" s="494">
        <v>80.74</v>
      </c>
      <c r="E34" s="494">
        <v>81.34</v>
      </c>
      <c r="F34" s="494">
        <v>81.04</v>
      </c>
      <c r="G34" s="494">
        <v>78.98333333333333</v>
      </c>
      <c r="H34" s="494">
        <v>79.58333333333333</v>
      </c>
      <c r="I34" s="495">
        <v>79.28333333333333</v>
      </c>
    </row>
    <row r="35" spans="2:9" ht="12.75">
      <c r="B35" s="167"/>
      <c r="C35" s="1471" t="s">
        <v>810</v>
      </c>
      <c r="D35" s="494">
        <v>85.51</v>
      </c>
      <c r="E35" s="494">
        <v>86.11</v>
      </c>
      <c r="F35" s="494">
        <v>85.81</v>
      </c>
      <c r="G35" s="494">
        <v>82.69724137931034</v>
      </c>
      <c r="H35" s="494">
        <v>83.29724137931034</v>
      </c>
      <c r="I35" s="495">
        <v>82.99724137931034</v>
      </c>
    </row>
    <row r="36" spans="2:9" ht="12.75">
      <c r="B36" s="167"/>
      <c r="C36" s="1471" t="s">
        <v>811</v>
      </c>
      <c r="D36" s="494">
        <v>81.9</v>
      </c>
      <c r="E36" s="494">
        <v>82.5</v>
      </c>
      <c r="F36" s="494">
        <v>82.2</v>
      </c>
      <c r="G36" s="494">
        <v>84.16366666666666</v>
      </c>
      <c r="H36" s="494">
        <v>84.76366666666667</v>
      </c>
      <c r="I36" s="495">
        <v>84.46366666666665</v>
      </c>
    </row>
    <row r="37" spans="2:9" ht="12.75">
      <c r="B37" s="167"/>
      <c r="C37" s="1471" t="s">
        <v>812</v>
      </c>
      <c r="D37" s="494">
        <v>79.05</v>
      </c>
      <c r="E37" s="494">
        <v>79.65</v>
      </c>
      <c r="F37" s="494">
        <v>79.35</v>
      </c>
      <c r="G37" s="494">
        <v>79.45551724137931</v>
      </c>
      <c r="H37" s="494">
        <v>80.0555172413793</v>
      </c>
      <c r="I37" s="495">
        <v>79.75551724137931</v>
      </c>
    </row>
    <row r="38" spans="2:9" ht="12.75">
      <c r="B38" s="167"/>
      <c r="C38" s="1471" t="s">
        <v>813</v>
      </c>
      <c r="D38" s="494">
        <v>79.55</v>
      </c>
      <c r="E38" s="494">
        <v>80.15</v>
      </c>
      <c r="F38" s="494">
        <v>79.85</v>
      </c>
      <c r="G38" s="494">
        <v>78.76</v>
      </c>
      <c r="H38" s="494">
        <v>79.36</v>
      </c>
      <c r="I38" s="495">
        <v>79.06</v>
      </c>
    </row>
    <row r="39" spans="2:9" ht="12.75">
      <c r="B39" s="167"/>
      <c r="C39" s="1471" t="s">
        <v>814</v>
      </c>
      <c r="D39" s="494">
        <v>82.13</v>
      </c>
      <c r="E39" s="494">
        <v>82.73</v>
      </c>
      <c r="F39" s="494">
        <v>82.43</v>
      </c>
      <c r="G39" s="494">
        <v>80.99233333333332</v>
      </c>
      <c r="H39" s="494">
        <v>81.59233333333334</v>
      </c>
      <c r="I39" s="495">
        <v>81.29233333333333</v>
      </c>
    </row>
    <row r="40" spans="2:9" ht="12.75">
      <c r="B40" s="167"/>
      <c r="C40" s="1471" t="s">
        <v>514</v>
      </c>
      <c r="D40" s="494">
        <v>85.32</v>
      </c>
      <c r="E40" s="494">
        <v>85.92</v>
      </c>
      <c r="F40" s="494">
        <v>85.62</v>
      </c>
      <c r="G40" s="494">
        <v>83.74677419354839</v>
      </c>
      <c r="H40" s="494">
        <v>84.34677419354838</v>
      </c>
      <c r="I40" s="495">
        <v>84.04677419354839</v>
      </c>
    </row>
    <row r="41" spans="2:9" ht="12.75">
      <c r="B41" s="167"/>
      <c r="C41" s="1471" t="s">
        <v>515</v>
      </c>
      <c r="D41" s="494">
        <v>88.6</v>
      </c>
      <c r="E41" s="494">
        <v>89.2</v>
      </c>
      <c r="F41" s="494">
        <v>88.9</v>
      </c>
      <c r="G41" s="494">
        <v>88.0559375</v>
      </c>
      <c r="H41" s="494">
        <v>88.65593750000001</v>
      </c>
      <c r="I41" s="495">
        <v>88.35593750000001</v>
      </c>
    </row>
    <row r="42" spans="2:9" ht="12.75">
      <c r="B42" s="179"/>
      <c r="C42" s="1472" t="s">
        <v>516</v>
      </c>
      <c r="D42" s="1275">
        <v>88.6</v>
      </c>
      <c r="E42" s="1275">
        <v>89.2</v>
      </c>
      <c r="F42" s="1275">
        <v>88.9</v>
      </c>
      <c r="G42" s="1275">
        <v>89.20290322580645</v>
      </c>
      <c r="H42" s="1275">
        <v>89.80290322580646</v>
      </c>
      <c r="I42" s="1276">
        <v>89.50290322580645</v>
      </c>
    </row>
    <row r="43" spans="2:9" ht="12.75">
      <c r="B43" s="661"/>
      <c r="C43" s="1277" t="s">
        <v>892</v>
      </c>
      <c r="D43" s="663">
        <v>81.43333333333332</v>
      </c>
      <c r="E43" s="663">
        <v>82.03333333333335</v>
      </c>
      <c r="F43" s="663">
        <v>81.73333333333333</v>
      </c>
      <c r="G43" s="663">
        <v>80.71972148451984</v>
      </c>
      <c r="H43" s="663">
        <v>81.31972148451985</v>
      </c>
      <c r="I43" s="665">
        <v>81.01972148451982</v>
      </c>
    </row>
    <row r="44" spans="2:9" ht="12.75">
      <c r="B44" s="164" t="s">
        <v>213</v>
      </c>
      <c r="C44" s="1353" t="s">
        <v>806</v>
      </c>
      <c r="D44" s="1354">
        <v>88.75</v>
      </c>
      <c r="E44" s="1354">
        <v>89.35</v>
      </c>
      <c r="F44" s="1354">
        <v>89.05</v>
      </c>
      <c r="G44" s="1354">
        <v>88.4484375</v>
      </c>
      <c r="H44" s="1354">
        <v>89.0484375</v>
      </c>
      <c r="I44" s="1355">
        <v>88.7484375</v>
      </c>
    </row>
    <row r="45" spans="2:9" ht="12.75">
      <c r="B45" s="167"/>
      <c r="C45" s="1278" t="s">
        <v>807</v>
      </c>
      <c r="D45" s="1279">
        <v>87.23</v>
      </c>
      <c r="E45" s="1279">
        <v>87.83</v>
      </c>
      <c r="F45" s="1279">
        <v>87.53</v>
      </c>
      <c r="G45" s="1279">
        <v>88.50096774193551</v>
      </c>
      <c r="H45" s="1279">
        <v>89.10096774193548</v>
      </c>
      <c r="I45" s="1444">
        <v>88.8009677419355</v>
      </c>
    </row>
    <row r="46" spans="2:9" ht="13.5" thickBot="1">
      <c r="B46" s="807"/>
      <c r="C46" s="1351" t="s">
        <v>808</v>
      </c>
      <c r="D46" s="1352">
        <v>84.6</v>
      </c>
      <c r="E46" s="1352">
        <v>85.2</v>
      </c>
      <c r="F46" s="1352">
        <v>84.9</v>
      </c>
      <c r="G46" s="1352">
        <v>84.46933333333332</v>
      </c>
      <c r="H46" s="1352">
        <v>85.06933333333333</v>
      </c>
      <c r="I46" s="1356">
        <v>84.76933333333332</v>
      </c>
    </row>
    <row r="47" ht="13.5" thickTop="1">
      <c r="B47" s="27" t="s">
        <v>652</v>
      </c>
    </row>
    <row r="49" spans="2:12" ht="12.75">
      <c r="B49" s="1763" t="s">
        <v>820</v>
      </c>
      <c r="C49" s="1763"/>
      <c r="D49" s="1763"/>
      <c r="E49" s="1763"/>
      <c r="F49" s="1763"/>
      <c r="G49" s="1763"/>
      <c r="H49" s="1763"/>
      <c r="I49" s="1763"/>
      <c r="J49" s="1763"/>
      <c r="K49" s="1763"/>
      <c r="L49" s="1763"/>
    </row>
    <row r="50" spans="2:12" ht="15.75">
      <c r="B50" s="1495" t="s">
        <v>653</v>
      </c>
      <c r="C50" s="1495"/>
      <c r="D50" s="1495"/>
      <c r="E50" s="1495"/>
      <c r="F50" s="1495"/>
      <c r="G50" s="1495"/>
      <c r="H50" s="1495"/>
      <c r="I50" s="1495"/>
      <c r="J50" s="1495"/>
      <c r="K50" s="1495"/>
      <c r="L50" s="1495"/>
    </row>
    <row r="51" ht="13.5" thickBot="1"/>
    <row r="52" spans="2:12" ht="13.5" thickTop="1">
      <c r="B52" s="1757"/>
      <c r="C52" s="1621" t="s">
        <v>654</v>
      </c>
      <c r="D52" s="1621"/>
      <c r="E52" s="1621"/>
      <c r="F52" s="1621" t="s">
        <v>1490</v>
      </c>
      <c r="G52" s="1621"/>
      <c r="H52" s="1621"/>
      <c r="I52" s="1684" t="s">
        <v>717</v>
      </c>
      <c r="J52" s="1684"/>
      <c r="K52" s="1684"/>
      <c r="L52" s="1685"/>
    </row>
    <row r="53" spans="2:12" ht="12.75">
      <c r="B53" s="1758"/>
      <c r="C53" s="1615"/>
      <c r="D53" s="1615"/>
      <c r="E53" s="1615"/>
      <c r="F53" s="1615"/>
      <c r="G53" s="1615"/>
      <c r="H53" s="1615"/>
      <c r="I53" s="1759" t="s">
        <v>655</v>
      </c>
      <c r="J53" s="1759"/>
      <c r="K53" s="1759" t="s">
        <v>1513</v>
      </c>
      <c r="L53" s="1760"/>
    </row>
    <row r="54" spans="2:12" ht="12.75">
      <c r="B54" s="1290"/>
      <c r="C54" s="1286">
        <v>2009</v>
      </c>
      <c r="D54" s="1286">
        <v>2010</v>
      </c>
      <c r="E54" s="1286">
        <v>2011</v>
      </c>
      <c r="F54" s="1286">
        <v>2010</v>
      </c>
      <c r="G54" s="1286">
        <v>2011</v>
      </c>
      <c r="H54" s="1286">
        <v>2012</v>
      </c>
      <c r="I54" s="1287">
        <v>2010</v>
      </c>
      <c r="J54" s="1287">
        <v>2011</v>
      </c>
      <c r="K54" s="1287">
        <v>2011</v>
      </c>
      <c r="L54" s="1291">
        <v>2012</v>
      </c>
    </row>
    <row r="55" spans="2:12" ht="12.75">
      <c r="B55" s="1167" t="s">
        <v>656</v>
      </c>
      <c r="C55" s="1288">
        <v>61.53</v>
      </c>
      <c r="D55" s="1288">
        <v>76.4</v>
      </c>
      <c r="E55" s="1288">
        <v>118.06</v>
      </c>
      <c r="F55" s="1288">
        <v>84.1</v>
      </c>
      <c r="G55" s="1288">
        <v>114.33</v>
      </c>
      <c r="H55" s="1288">
        <v>115</v>
      </c>
      <c r="I55" s="1289">
        <v>24.16707297253373</v>
      </c>
      <c r="J55" s="1289">
        <v>54.528795811518336</v>
      </c>
      <c r="K55" s="1289">
        <v>35.94530321046375</v>
      </c>
      <c r="L55" s="1292">
        <v>0.586022916120001</v>
      </c>
    </row>
    <row r="56" spans="2:12" ht="13.5" thickBot="1">
      <c r="B56" s="783" t="s">
        <v>695</v>
      </c>
      <c r="C56" s="1293">
        <v>938</v>
      </c>
      <c r="D56" s="1293">
        <v>1189.25</v>
      </c>
      <c r="E56" s="1293">
        <v>1587</v>
      </c>
      <c r="F56" s="1293">
        <v>1367.5</v>
      </c>
      <c r="G56" s="1293">
        <v>1678</v>
      </c>
      <c r="H56" s="1293">
        <v>1746.5</v>
      </c>
      <c r="I56" s="1294">
        <v>26.785714285714278</v>
      </c>
      <c r="J56" s="1294">
        <v>33.44544881227665</v>
      </c>
      <c r="K56" s="1294">
        <v>22.705667276051187</v>
      </c>
      <c r="L56" s="1295">
        <v>4.082240762812873</v>
      </c>
    </row>
    <row r="57" ht="13.5" thickTop="1">
      <c r="B57" s="543" t="s">
        <v>657</v>
      </c>
    </row>
    <row r="58" ht="12.75">
      <c r="B58" s="543" t="s">
        <v>694</v>
      </c>
    </row>
    <row r="59" spans="2:8" ht="12.75">
      <c r="B59" s="544" t="s">
        <v>862</v>
      </c>
      <c r="C59" s="545"/>
      <c r="D59" s="545"/>
      <c r="E59" s="545"/>
      <c r="F59" s="545"/>
      <c r="G59" s="545"/>
      <c r="H59" s="545"/>
    </row>
  </sheetData>
  <sheetProtection/>
  <mergeCells count="14">
    <mergeCell ref="B3:B4"/>
    <mergeCell ref="C3:C4"/>
    <mergeCell ref="D3:F3"/>
    <mergeCell ref="G3:I3"/>
    <mergeCell ref="B1:I1"/>
    <mergeCell ref="B50:L50"/>
    <mergeCell ref="B49:L49"/>
    <mergeCell ref="B2:I2"/>
    <mergeCell ref="B52:B53"/>
    <mergeCell ref="C52:E53"/>
    <mergeCell ref="F52:H53"/>
    <mergeCell ref="I52:L52"/>
    <mergeCell ref="I53:J53"/>
    <mergeCell ref="K53:L5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76" t="s">
        <v>527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95" t="s">
        <v>542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</row>
    <row r="3" spans="2:11" s="41" customFormat="1" ht="16.5" customHeight="1" thickBot="1">
      <c r="B3" s="37"/>
      <c r="C3" s="37"/>
      <c r="D3" s="37"/>
      <c r="E3" s="37"/>
      <c r="I3" s="1478" t="s">
        <v>376</v>
      </c>
      <c r="J3" s="1478"/>
      <c r="K3" s="1478"/>
    </row>
    <row r="4" spans="1:11" s="41" customFormat="1" ht="13.5" thickTop="1">
      <c r="A4" s="826"/>
      <c r="B4" s="898">
        <v>2011</v>
      </c>
      <c r="C4" s="898">
        <v>2011</v>
      </c>
      <c r="D4" s="899">
        <v>2012</v>
      </c>
      <c r="E4" s="900">
        <v>2012</v>
      </c>
      <c r="F4" s="1489" t="s">
        <v>1495</v>
      </c>
      <c r="G4" s="1490"/>
      <c r="H4" s="1490"/>
      <c r="I4" s="1490"/>
      <c r="J4" s="1490"/>
      <c r="K4" s="1491"/>
    </row>
    <row r="5" spans="1:11" s="41" customFormat="1" ht="12.75">
      <c r="A5" s="180" t="s">
        <v>251</v>
      </c>
      <c r="B5" s="927" t="s">
        <v>929</v>
      </c>
      <c r="C5" s="927" t="s">
        <v>1493</v>
      </c>
      <c r="D5" s="927" t="s">
        <v>930</v>
      </c>
      <c r="E5" s="954" t="s">
        <v>1494</v>
      </c>
      <c r="F5" s="1492" t="s">
        <v>374</v>
      </c>
      <c r="G5" s="1493"/>
      <c r="H5" s="1494"/>
      <c r="I5" s="1496" t="s">
        <v>213</v>
      </c>
      <c r="J5" s="1496"/>
      <c r="K5" s="1497"/>
    </row>
    <row r="6" spans="1:11" s="41" customFormat="1" ht="12.75">
      <c r="A6" s="180"/>
      <c r="B6" s="927"/>
      <c r="C6" s="927"/>
      <c r="D6" s="927"/>
      <c r="E6" s="954"/>
      <c r="F6" s="905" t="s">
        <v>337</v>
      </c>
      <c r="G6" s="906" t="s">
        <v>334</v>
      </c>
      <c r="H6" s="907" t="s">
        <v>326</v>
      </c>
      <c r="I6" s="908" t="s">
        <v>337</v>
      </c>
      <c r="J6" s="906" t="s">
        <v>334</v>
      </c>
      <c r="K6" s="909" t="s">
        <v>326</v>
      </c>
    </row>
    <row r="7" spans="1:11" s="41" customFormat="1" ht="16.5" customHeight="1">
      <c r="A7" s="845" t="s">
        <v>355</v>
      </c>
      <c r="B7" s="847">
        <v>680230.0703709231</v>
      </c>
      <c r="C7" s="847">
        <v>721419.8590537988</v>
      </c>
      <c r="D7" s="847">
        <v>861689.974192662</v>
      </c>
      <c r="E7" s="848">
        <v>876340.372938935</v>
      </c>
      <c r="F7" s="849">
        <v>41189.78868287569</v>
      </c>
      <c r="G7" s="910"/>
      <c r="H7" s="851">
        <v>6.055273131400274</v>
      </c>
      <c r="I7" s="847">
        <v>14650.398746272898</v>
      </c>
      <c r="J7" s="911"/>
      <c r="K7" s="853">
        <v>1.7001937106207146</v>
      </c>
    </row>
    <row r="8" spans="1:11" s="41" customFormat="1" ht="16.5" customHeight="1">
      <c r="A8" s="854" t="s">
        <v>986</v>
      </c>
      <c r="B8" s="855">
        <v>78203.61948215801</v>
      </c>
      <c r="C8" s="855">
        <v>71627.07964155843</v>
      </c>
      <c r="D8" s="855">
        <v>91135.21702491867</v>
      </c>
      <c r="E8" s="860">
        <v>85585.35202515067</v>
      </c>
      <c r="F8" s="858">
        <v>-6576.53984059958</v>
      </c>
      <c r="G8" s="912"/>
      <c r="H8" s="860">
        <v>-8.409508260803713</v>
      </c>
      <c r="I8" s="856">
        <v>-5549.864999768004</v>
      </c>
      <c r="J8" s="857"/>
      <c r="K8" s="861">
        <v>-6.089704047394248</v>
      </c>
    </row>
    <row r="9" spans="1:11" s="41" customFormat="1" ht="16.5" customHeight="1">
      <c r="A9" s="854" t="s">
        <v>987</v>
      </c>
      <c r="B9" s="855">
        <v>67933.23687327243</v>
      </c>
      <c r="C9" s="855">
        <v>62082.150673775</v>
      </c>
      <c r="D9" s="855">
        <v>81009.3451149898</v>
      </c>
      <c r="E9" s="860">
        <v>74789.67162003559</v>
      </c>
      <c r="F9" s="858">
        <v>-5851.086199497426</v>
      </c>
      <c r="G9" s="912"/>
      <c r="H9" s="860">
        <v>-8.612994859073865</v>
      </c>
      <c r="I9" s="856">
        <v>-6219.673494954215</v>
      </c>
      <c r="J9" s="857"/>
      <c r="K9" s="861">
        <v>-7.677723460331171</v>
      </c>
    </row>
    <row r="10" spans="1:11" s="41" customFormat="1" ht="16.5" customHeight="1">
      <c r="A10" s="854" t="s">
        <v>988</v>
      </c>
      <c r="B10" s="855">
        <v>10270.382608885579</v>
      </c>
      <c r="C10" s="855">
        <v>9544.928967783426</v>
      </c>
      <c r="D10" s="855">
        <v>10125.871909928874</v>
      </c>
      <c r="E10" s="860">
        <v>10795.68040511508</v>
      </c>
      <c r="F10" s="858">
        <v>-725.4536411021527</v>
      </c>
      <c r="G10" s="912"/>
      <c r="H10" s="860">
        <v>-7.063550295336761</v>
      </c>
      <c r="I10" s="856">
        <v>669.8084951862056</v>
      </c>
      <c r="J10" s="857"/>
      <c r="K10" s="861">
        <v>6.614822912478561</v>
      </c>
    </row>
    <row r="11" spans="1:11" s="41" customFormat="1" ht="16.5" customHeight="1">
      <c r="A11" s="854" t="s">
        <v>989</v>
      </c>
      <c r="B11" s="855">
        <v>230693.1013250618</v>
      </c>
      <c r="C11" s="855">
        <v>243991.18998621835</v>
      </c>
      <c r="D11" s="855">
        <v>304712.2692666772</v>
      </c>
      <c r="E11" s="860">
        <v>329231.4623332707</v>
      </c>
      <c r="F11" s="858">
        <v>13298.088661156537</v>
      </c>
      <c r="G11" s="912"/>
      <c r="H11" s="860">
        <v>5.764406731182937</v>
      </c>
      <c r="I11" s="856">
        <v>24519.193066593492</v>
      </c>
      <c r="J11" s="857"/>
      <c r="K11" s="861">
        <v>8.046670757827233</v>
      </c>
    </row>
    <row r="12" spans="1:11" s="41" customFormat="1" ht="16.5" customHeight="1">
      <c r="A12" s="854" t="s">
        <v>987</v>
      </c>
      <c r="B12" s="855">
        <v>225019.44052872804</v>
      </c>
      <c r="C12" s="855">
        <v>238481.6382962602</v>
      </c>
      <c r="D12" s="855">
        <v>298883.228401907</v>
      </c>
      <c r="E12" s="860">
        <v>323179.08707777347</v>
      </c>
      <c r="F12" s="858">
        <v>13462.197767532169</v>
      </c>
      <c r="G12" s="912"/>
      <c r="H12" s="860">
        <v>5.98268209000078</v>
      </c>
      <c r="I12" s="856">
        <v>24295.858675866446</v>
      </c>
      <c r="J12" s="857"/>
      <c r="K12" s="861">
        <v>8.12887989927488</v>
      </c>
    </row>
    <row r="13" spans="1:11" s="41" customFormat="1" ht="16.5" customHeight="1">
      <c r="A13" s="854" t="s">
        <v>988</v>
      </c>
      <c r="B13" s="855">
        <v>5673.66079633377</v>
      </c>
      <c r="C13" s="855">
        <v>5509.551689958145</v>
      </c>
      <c r="D13" s="855">
        <v>5829.040864770165</v>
      </c>
      <c r="E13" s="860">
        <v>6052.375255497236</v>
      </c>
      <c r="F13" s="858">
        <v>-164.10910637562483</v>
      </c>
      <c r="G13" s="912"/>
      <c r="H13" s="860">
        <v>-2.8924729952426755</v>
      </c>
      <c r="I13" s="856">
        <v>223.33439072707097</v>
      </c>
      <c r="J13" s="857"/>
      <c r="K13" s="861">
        <v>3.831408904282521</v>
      </c>
    </row>
    <row r="14" spans="1:11" s="41" customFormat="1" ht="16.5" customHeight="1">
      <c r="A14" s="854" t="s">
        <v>990</v>
      </c>
      <c r="B14" s="855">
        <v>252137.26643529002</v>
      </c>
      <c r="C14" s="855">
        <v>273104.3450187322</v>
      </c>
      <c r="D14" s="855">
        <v>297625.7089308323</v>
      </c>
      <c r="E14" s="860">
        <v>290141.47896719625</v>
      </c>
      <c r="F14" s="858">
        <v>20967.07858344217</v>
      </c>
      <c r="G14" s="912"/>
      <c r="H14" s="860">
        <v>8.315739628605549</v>
      </c>
      <c r="I14" s="856">
        <v>-7484.229963636026</v>
      </c>
      <c r="J14" s="857"/>
      <c r="K14" s="861">
        <v>-2.5146449849785486</v>
      </c>
    </row>
    <row r="15" spans="1:11" s="41" customFormat="1" ht="16.5" customHeight="1">
      <c r="A15" s="854" t="s">
        <v>987</v>
      </c>
      <c r="B15" s="855">
        <v>222159.48889538003</v>
      </c>
      <c r="C15" s="855">
        <v>240105.13510809</v>
      </c>
      <c r="D15" s="855">
        <v>263640.80015888</v>
      </c>
      <c r="E15" s="860">
        <v>258401.21975843</v>
      </c>
      <c r="F15" s="858">
        <v>17945.64621270998</v>
      </c>
      <c r="G15" s="912"/>
      <c r="H15" s="860">
        <v>8.077821164398246</v>
      </c>
      <c r="I15" s="856">
        <v>-5239.58040045001</v>
      </c>
      <c r="J15" s="857"/>
      <c r="K15" s="861">
        <v>-1.987393604211654</v>
      </c>
    </row>
    <row r="16" spans="1:11" s="41" customFormat="1" ht="16.5" customHeight="1">
      <c r="A16" s="854" t="s">
        <v>988</v>
      </c>
      <c r="B16" s="855">
        <v>29977.777539910003</v>
      </c>
      <c r="C16" s="855">
        <v>32999.20991064216</v>
      </c>
      <c r="D16" s="855">
        <v>33984.90877195225</v>
      </c>
      <c r="E16" s="860">
        <v>31740.259208766252</v>
      </c>
      <c r="F16" s="858">
        <v>3021.4323707321564</v>
      </c>
      <c r="G16" s="912"/>
      <c r="H16" s="860">
        <v>10.078907172853839</v>
      </c>
      <c r="I16" s="856">
        <v>-2244.649563185998</v>
      </c>
      <c r="J16" s="857"/>
      <c r="K16" s="861">
        <v>-6.6048421028527455</v>
      </c>
    </row>
    <row r="17" spans="1:11" s="41" customFormat="1" ht="16.5" customHeight="1">
      <c r="A17" s="854" t="s">
        <v>991</v>
      </c>
      <c r="B17" s="855">
        <v>114058.66197919328</v>
      </c>
      <c r="C17" s="855">
        <v>126691.34703474975</v>
      </c>
      <c r="D17" s="855">
        <v>161636.94744398395</v>
      </c>
      <c r="E17" s="860">
        <v>163747.2505321272</v>
      </c>
      <c r="F17" s="858">
        <v>12632.685055556474</v>
      </c>
      <c r="G17" s="912"/>
      <c r="H17" s="860">
        <v>11.075603409989979</v>
      </c>
      <c r="I17" s="856">
        <v>2110.303088143235</v>
      </c>
      <c r="J17" s="857"/>
      <c r="K17" s="861">
        <v>1.305582121856496</v>
      </c>
    </row>
    <row r="18" spans="1:11" s="41" customFormat="1" ht="16.5" customHeight="1">
      <c r="A18" s="854" t="s">
        <v>987</v>
      </c>
      <c r="B18" s="855">
        <v>107906.38411249</v>
      </c>
      <c r="C18" s="855">
        <v>118045.08181917</v>
      </c>
      <c r="D18" s="855">
        <v>151193.62195421316</v>
      </c>
      <c r="E18" s="860">
        <v>152470.682574263</v>
      </c>
      <c r="F18" s="858">
        <v>10138.697706679988</v>
      </c>
      <c r="G18" s="912"/>
      <c r="H18" s="860">
        <v>9.39582749442389</v>
      </c>
      <c r="I18" s="856">
        <v>1277.0606200498296</v>
      </c>
      <c r="J18" s="857"/>
      <c r="K18" s="861">
        <v>0.844652442043203</v>
      </c>
    </row>
    <row r="19" spans="1:11" s="41" customFormat="1" ht="16.5" customHeight="1">
      <c r="A19" s="854" t="s">
        <v>988</v>
      </c>
      <c r="B19" s="855">
        <v>6152.277866703274</v>
      </c>
      <c r="C19" s="855">
        <v>8646.265215579751</v>
      </c>
      <c r="D19" s="855">
        <v>10443.325489770801</v>
      </c>
      <c r="E19" s="860">
        <v>11276.5679578642</v>
      </c>
      <c r="F19" s="858">
        <v>2493.987348876477</v>
      </c>
      <c r="G19" s="912"/>
      <c r="H19" s="860">
        <v>40.5376252976833</v>
      </c>
      <c r="I19" s="856">
        <v>833.2424680933982</v>
      </c>
      <c r="J19" s="857"/>
      <c r="K19" s="861">
        <v>7.978708208506536</v>
      </c>
    </row>
    <row r="20" spans="1:11" s="41" customFormat="1" ht="16.5" customHeight="1">
      <c r="A20" s="854" t="s">
        <v>992</v>
      </c>
      <c r="B20" s="855">
        <v>5137.421149219999</v>
      </c>
      <c r="C20" s="855">
        <v>6005.89737254</v>
      </c>
      <c r="D20" s="855">
        <v>6579.83152625</v>
      </c>
      <c r="E20" s="860">
        <v>7634.829081189998</v>
      </c>
      <c r="F20" s="858">
        <v>868.4762233200008</v>
      </c>
      <c r="G20" s="912"/>
      <c r="H20" s="860">
        <v>16.90490614054211</v>
      </c>
      <c r="I20" s="856">
        <v>1054.9975549399978</v>
      </c>
      <c r="J20" s="857"/>
      <c r="K20" s="861">
        <v>16.03380801972092</v>
      </c>
    </row>
    <row r="21" spans="1:11" s="41" customFormat="1" ht="16.5" customHeight="1">
      <c r="A21" s="845" t="s">
        <v>377</v>
      </c>
      <c r="B21" s="846">
        <v>5246.5</v>
      </c>
      <c r="C21" s="846">
        <v>883.9978687100001</v>
      </c>
      <c r="D21" s="846">
        <v>473.27786871</v>
      </c>
      <c r="E21" s="851">
        <v>742.593</v>
      </c>
      <c r="F21" s="849">
        <v>-4362.50213129</v>
      </c>
      <c r="G21" s="910"/>
      <c r="H21" s="851">
        <v>-83.15071249957114</v>
      </c>
      <c r="I21" s="847">
        <v>269.31513128999995</v>
      </c>
      <c r="J21" s="848"/>
      <c r="K21" s="853">
        <v>56.90423091704341</v>
      </c>
    </row>
    <row r="22" spans="1:11" s="41" customFormat="1" ht="16.5" customHeight="1">
      <c r="A22" s="845" t="s">
        <v>358</v>
      </c>
      <c r="B22" s="846">
        <v>1868.0902337399998</v>
      </c>
      <c r="C22" s="846">
        <v>2265.38344839</v>
      </c>
      <c r="D22" s="846">
        <v>2175.8444800300003</v>
      </c>
      <c r="E22" s="851">
        <v>2129.41990757</v>
      </c>
      <c r="F22" s="849">
        <v>397.2932146500002</v>
      </c>
      <c r="G22" s="910"/>
      <c r="H22" s="851">
        <v>21.267346056116438</v>
      </c>
      <c r="I22" s="847">
        <v>-46.42457246000049</v>
      </c>
      <c r="J22" s="848"/>
      <c r="K22" s="853">
        <v>-2.133634682353786</v>
      </c>
    </row>
    <row r="23" spans="1:11" s="41" customFormat="1" ht="16.5" customHeight="1">
      <c r="A23" s="932" t="s">
        <v>359</v>
      </c>
      <c r="B23" s="846">
        <v>166145.8742757425</v>
      </c>
      <c r="C23" s="846">
        <v>171219.97482102062</v>
      </c>
      <c r="D23" s="846">
        <v>188111.61941416012</v>
      </c>
      <c r="E23" s="851">
        <v>210223.6172738892</v>
      </c>
      <c r="F23" s="849">
        <v>5074.10054527811</v>
      </c>
      <c r="G23" s="910"/>
      <c r="H23" s="851">
        <v>3.0540033373666113</v>
      </c>
      <c r="I23" s="847">
        <v>22111.997859729076</v>
      </c>
      <c r="J23" s="848"/>
      <c r="K23" s="853">
        <v>11.75472197230183</v>
      </c>
    </row>
    <row r="24" spans="1:11" s="41" customFormat="1" ht="16.5" customHeight="1">
      <c r="A24" s="933" t="s">
        <v>360</v>
      </c>
      <c r="B24" s="855">
        <v>58294.87745013001</v>
      </c>
      <c r="C24" s="855">
        <v>58636.995008</v>
      </c>
      <c r="D24" s="855">
        <v>65983.34332365</v>
      </c>
      <c r="E24" s="860">
        <v>66229.37176365</v>
      </c>
      <c r="F24" s="858">
        <v>342.1175578699913</v>
      </c>
      <c r="G24" s="912"/>
      <c r="H24" s="860">
        <v>0.5868741351462062</v>
      </c>
      <c r="I24" s="856">
        <v>246.0284399999946</v>
      </c>
      <c r="J24" s="857"/>
      <c r="K24" s="861">
        <v>0.3728644648895991</v>
      </c>
    </row>
    <row r="25" spans="1:11" s="41" customFormat="1" ht="16.5" customHeight="1">
      <c r="A25" s="933" t="s">
        <v>361</v>
      </c>
      <c r="B25" s="855">
        <v>22370.402389197574</v>
      </c>
      <c r="C25" s="855">
        <v>36005.617932922396</v>
      </c>
      <c r="D25" s="855">
        <v>35635.43625425285</v>
      </c>
      <c r="E25" s="860">
        <v>49313.18288332087</v>
      </c>
      <c r="F25" s="858">
        <v>13635.215543724822</v>
      </c>
      <c r="G25" s="912"/>
      <c r="H25" s="860">
        <v>60.952035222706236</v>
      </c>
      <c r="I25" s="856">
        <v>13677.746629068024</v>
      </c>
      <c r="J25" s="857"/>
      <c r="K25" s="861">
        <v>38.38243071160853</v>
      </c>
    </row>
    <row r="26" spans="1:11" s="41" customFormat="1" ht="16.5" customHeight="1">
      <c r="A26" s="933" t="s">
        <v>362</v>
      </c>
      <c r="B26" s="855">
        <v>85480.59443641492</v>
      </c>
      <c r="C26" s="855">
        <v>76577.36188009824</v>
      </c>
      <c r="D26" s="855">
        <v>86492.83983625728</v>
      </c>
      <c r="E26" s="860">
        <v>94681.06262691833</v>
      </c>
      <c r="F26" s="858">
        <v>-8903.232556316681</v>
      </c>
      <c r="G26" s="912"/>
      <c r="H26" s="860">
        <v>-10.415501453887742</v>
      </c>
      <c r="I26" s="856">
        <v>8188.22279066105</v>
      </c>
      <c r="J26" s="857"/>
      <c r="K26" s="861">
        <v>9.466937154754625</v>
      </c>
    </row>
    <row r="27" spans="1:11" s="41" customFormat="1" ht="16.5" customHeight="1">
      <c r="A27" s="934" t="s">
        <v>993</v>
      </c>
      <c r="B27" s="935">
        <v>853490.5348804058</v>
      </c>
      <c r="C27" s="935">
        <v>895789.2151919195</v>
      </c>
      <c r="D27" s="935">
        <v>1052450.7159555622</v>
      </c>
      <c r="E27" s="936">
        <v>1089436.0031203942</v>
      </c>
      <c r="F27" s="937">
        <v>42298.680311513715</v>
      </c>
      <c r="G27" s="938"/>
      <c r="H27" s="936">
        <v>4.955963608599451</v>
      </c>
      <c r="I27" s="939">
        <v>36985.287164832</v>
      </c>
      <c r="J27" s="940"/>
      <c r="K27" s="941">
        <v>3.514206090995109</v>
      </c>
    </row>
    <row r="28" spans="1:11" s="41" customFormat="1" ht="16.5" customHeight="1">
      <c r="A28" s="845" t="s">
        <v>994</v>
      </c>
      <c r="B28" s="846">
        <v>131518.65672522597</v>
      </c>
      <c r="C28" s="846">
        <v>146972.50379345784</v>
      </c>
      <c r="D28" s="846">
        <v>186182.70924545976</v>
      </c>
      <c r="E28" s="851">
        <v>163212.5517122012</v>
      </c>
      <c r="F28" s="849">
        <v>15453.847068231873</v>
      </c>
      <c r="G28" s="910"/>
      <c r="H28" s="851">
        <v>11.750307867361105</v>
      </c>
      <c r="I28" s="847">
        <v>-22970.15753325855</v>
      </c>
      <c r="J28" s="848"/>
      <c r="K28" s="853">
        <v>-12.337427909578395</v>
      </c>
    </row>
    <row r="29" spans="1:11" s="41" customFormat="1" ht="16.5" customHeight="1">
      <c r="A29" s="854" t="s">
        <v>995</v>
      </c>
      <c r="B29" s="855">
        <v>19786.423178127996</v>
      </c>
      <c r="C29" s="855">
        <v>21981.272851401005</v>
      </c>
      <c r="D29" s="855">
        <v>25398.016617106</v>
      </c>
      <c r="E29" s="860">
        <v>22857.034520912</v>
      </c>
      <c r="F29" s="858">
        <v>2194.849673273009</v>
      </c>
      <c r="G29" s="912"/>
      <c r="H29" s="860">
        <v>11.092705606838562</v>
      </c>
      <c r="I29" s="856">
        <v>-2540.982096194002</v>
      </c>
      <c r="J29" s="857"/>
      <c r="K29" s="861">
        <v>-10.00464774277928</v>
      </c>
    </row>
    <row r="30" spans="1:11" s="41" customFormat="1" ht="16.5" customHeight="1">
      <c r="A30" s="854" t="s">
        <v>996</v>
      </c>
      <c r="B30" s="855">
        <v>54277.46827534</v>
      </c>
      <c r="C30" s="855">
        <v>69461.05300822</v>
      </c>
      <c r="D30" s="855">
        <v>100137.84686063</v>
      </c>
      <c r="E30" s="860">
        <v>69295.0280314</v>
      </c>
      <c r="F30" s="858">
        <v>15183.584732880001</v>
      </c>
      <c r="G30" s="912"/>
      <c r="H30" s="860">
        <v>27.974010607599382</v>
      </c>
      <c r="I30" s="856">
        <v>-30842.818829230004</v>
      </c>
      <c r="J30" s="857"/>
      <c r="K30" s="861">
        <v>-30.800361497842538</v>
      </c>
    </row>
    <row r="31" spans="1:11" s="41" customFormat="1" ht="16.5" customHeight="1">
      <c r="A31" s="854" t="s">
        <v>997</v>
      </c>
      <c r="B31" s="855">
        <v>500.3157125645001</v>
      </c>
      <c r="C31" s="855">
        <v>1114.0267544932494</v>
      </c>
      <c r="D31" s="855">
        <v>628.89691055025</v>
      </c>
      <c r="E31" s="860">
        <v>1059.6609516592503</v>
      </c>
      <c r="F31" s="858">
        <v>613.7110419287494</v>
      </c>
      <c r="G31" s="912"/>
      <c r="H31" s="860">
        <v>122.66475477714096</v>
      </c>
      <c r="I31" s="856">
        <v>430.76404110900023</v>
      </c>
      <c r="J31" s="857"/>
      <c r="K31" s="861">
        <v>68.49517526363829</v>
      </c>
    </row>
    <row r="32" spans="1:11" s="41" customFormat="1" ht="16.5" customHeight="1">
      <c r="A32" s="854" t="s">
        <v>998</v>
      </c>
      <c r="B32" s="855">
        <v>56794.781749793474</v>
      </c>
      <c r="C32" s="855">
        <v>54181.81202034358</v>
      </c>
      <c r="D32" s="855">
        <v>59653.81088717351</v>
      </c>
      <c r="E32" s="860">
        <v>68904.79407822998</v>
      </c>
      <c r="F32" s="858">
        <v>-2612.969729449891</v>
      </c>
      <c r="G32" s="912"/>
      <c r="H32" s="860">
        <v>-4.6007214905080485</v>
      </c>
      <c r="I32" s="856">
        <v>9250.983191056475</v>
      </c>
      <c r="J32" s="857"/>
      <c r="K32" s="861">
        <v>15.5077824089954</v>
      </c>
    </row>
    <row r="33" spans="1:11" s="41" customFormat="1" ht="16.5" customHeight="1">
      <c r="A33" s="854" t="s">
        <v>999</v>
      </c>
      <c r="B33" s="855">
        <v>159.6678094</v>
      </c>
      <c r="C33" s="855">
        <v>234.339159</v>
      </c>
      <c r="D33" s="855">
        <v>364.13797</v>
      </c>
      <c r="E33" s="860">
        <v>1096.03413</v>
      </c>
      <c r="F33" s="858">
        <v>74.67134959999999</v>
      </c>
      <c r="G33" s="912"/>
      <c r="H33" s="860">
        <v>46.76669009276204</v>
      </c>
      <c r="I33" s="856">
        <v>731.89616</v>
      </c>
      <c r="J33" s="857"/>
      <c r="K33" s="861">
        <v>200.9941890981597</v>
      </c>
    </row>
    <row r="34" spans="1:11" s="41" customFormat="1" ht="16.5" customHeight="1">
      <c r="A34" s="913" t="s">
        <v>1000</v>
      </c>
      <c r="B34" s="846">
        <v>673110.9580762429</v>
      </c>
      <c r="C34" s="846">
        <v>690145.7307887523</v>
      </c>
      <c r="D34" s="846">
        <v>787747.7029351447</v>
      </c>
      <c r="E34" s="851">
        <v>828257.4396262541</v>
      </c>
      <c r="F34" s="849">
        <v>17034.77271250938</v>
      </c>
      <c r="G34" s="910"/>
      <c r="H34" s="851">
        <v>2.5307525465333254</v>
      </c>
      <c r="I34" s="847">
        <v>40509.73669110949</v>
      </c>
      <c r="J34" s="848"/>
      <c r="K34" s="853">
        <v>5.14247601613694</v>
      </c>
    </row>
    <row r="35" spans="1:11" s="41" customFormat="1" ht="16.5" customHeight="1">
      <c r="A35" s="854" t="s">
        <v>1001</v>
      </c>
      <c r="B35" s="855">
        <v>105940.9</v>
      </c>
      <c r="C35" s="855">
        <v>108278.6</v>
      </c>
      <c r="D35" s="855">
        <v>128987.4</v>
      </c>
      <c r="E35" s="860">
        <v>133944</v>
      </c>
      <c r="F35" s="858">
        <v>2337.7000000000116</v>
      </c>
      <c r="G35" s="912"/>
      <c r="H35" s="860">
        <v>2.2066076463386772</v>
      </c>
      <c r="I35" s="856">
        <v>4956.600000000006</v>
      </c>
      <c r="J35" s="857"/>
      <c r="K35" s="861">
        <v>3.842700914973095</v>
      </c>
    </row>
    <row r="36" spans="1:11" s="41" customFormat="1" ht="16.5" customHeight="1">
      <c r="A36" s="854" t="s">
        <v>1002</v>
      </c>
      <c r="B36" s="855">
        <v>6223</v>
      </c>
      <c r="C36" s="856">
        <v>7632.193</v>
      </c>
      <c r="D36" s="855">
        <v>9762.8</v>
      </c>
      <c r="E36" s="860">
        <v>11280.14752105</v>
      </c>
      <c r="F36" s="858">
        <v>1409.1930000000002</v>
      </c>
      <c r="G36" s="912"/>
      <c r="H36" s="860">
        <v>22.644914028603573</v>
      </c>
      <c r="I36" s="856">
        <v>1517.34752105</v>
      </c>
      <c r="J36" s="857"/>
      <c r="K36" s="861">
        <v>15.542134644261893</v>
      </c>
    </row>
    <row r="37" spans="1:11" s="41" customFormat="1" ht="16.5" customHeight="1">
      <c r="A37" s="862" t="s">
        <v>1003</v>
      </c>
      <c r="B37" s="855">
        <v>14960.817656292496</v>
      </c>
      <c r="C37" s="855">
        <v>14049.183716996853</v>
      </c>
      <c r="D37" s="855">
        <v>12146.3572522412</v>
      </c>
      <c r="E37" s="860">
        <v>11336.832859125405</v>
      </c>
      <c r="F37" s="858">
        <v>-911.6339392956434</v>
      </c>
      <c r="G37" s="912"/>
      <c r="H37" s="860">
        <v>-6.093476708555508</v>
      </c>
      <c r="I37" s="856">
        <v>-809.5243931157947</v>
      </c>
      <c r="J37" s="857"/>
      <c r="K37" s="861">
        <v>-6.664750396390855</v>
      </c>
    </row>
    <row r="38" spans="1:11" s="41" customFormat="1" ht="16.5" customHeight="1">
      <c r="A38" s="942" t="s">
        <v>1004</v>
      </c>
      <c r="B38" s="855">
        <v>2112.3</v>
      </c>
      <c r="C38" s="855">
        <v>1920.002</v>
      </c>
      <c r="D38" s="855">
        <v>1162</v>
      </c>
      <c r="E38" s="860">
        <v>898.4762898199999</v>
      </c>
      <c r="F38" s="858">
        <v>-192.29800000000023</v>
      </c>
      <c r="G38" s="912"/>
      <c r="H38" s="860">
        <v>-9.103725796525126</v>
      </c>
      <c r="I38" s="856">
        <v>-263.5237101800001</v>
      </c>
      <c r="J38" s="857"/>
      <c r="K38" s="861">
        <v>-22.678460428571434</v>
      </c>
    </row>
    <row r="39" spans="1:11" s="41" customFormat="1" ht="16.5" customHeight="1">
      <c r="A39" s="942" t="s">
        <v>1005</v>
      </c>
      <c r="B39" s="855">
        <v>12848.517656292495</v>
      </c>
      <c r="C39" s="855">
        <v>12129.181716996853</v>
      </c>
      <c r="D39" s="855">
        <v>10984.3572522412</v>
      </c>
      <c r="E39" s="860">
        <v>10438.356569305404</v>
      </c>
      <c r="F39" s="858">
        <v>-719.3359392956427</v>
      </c>
      <c r="G39" s="912"/>
      <c r="H39" s="860">
        <v>-5.598590892260257</v>
      </c>
      <c r="I39" s="856">
        <v>-546.0006829357953</v>
      </c>
      <c r="J39" s="857"/>
      <c r="K39" s="861">
        <v>-4.970711261456757</v>
      </c>
    </row>
    <row r="40" spans="1:11" s="41" customFormat="1" ht="16.5" customHeight="1">
      <c r="A40" s="854" t="s">
        <v>1006</v>
      </c>
      <c r="B40" s="855">
        <v>544251.673444788</v>
      </c>
      <c r="C40" s="855">
        <v>556028.9064838359</v>
      </c>
      <c r="D40" s="855">
        <v>633360.7624538635</v>
      </c>
      <c r="E40" s="860">
        <v>668931.7443674087</v>
      </c>
      <c r="F40" s="858">
        <v>11777.233039047918</v>
      </c>
      <c r="G40" s="912"/>
      <c r="H40" s="860">
        <v>2.163931433504847</v>
      </c>
      <c r="I40" s="856">
        <v>35570.98191354517</v>
      </c>
      <c r="J40" s="857"/>
      <c r="K40" s="861">
        <v>5.616227594480374</v>
      </c>
    </row>
    <row r="41" spans="1:11" s="41" customFormat="1" ht="16.5" customHeight="1">
      <c r="A41" s="862" t="s">
        <v>1007</v>
      </c>
      <c r="B41" s="855">
        <v>520861.9812882791</v>
      </c>
      <c r="C41" s="855">
        <v>529921.7315090031</v>
      </c>
      <c r="D41" s="855">
        <v>613434.2717086542</v>
      </c>
      <c r="E41" s="860">
        <v>648370.0911241411</v>
      </c>
      <c r="F41" s="858">
        <v>9059.750220723974</v>
      </c>
      <c r="G41" s="912"/>
      <c r="H41" s="860">
        <v>1.7393763695933329</v>
      </c>
      <c r="I41" s="856">
        <v>34935.81941548688</v>
      </c>
      <c r="J41" s="857"/>
      <c r="K41" s="861">
        <v>5.695120247875452</v>
      </c>
    </row>
    <row r="42" spans="1:11" s="41" customFormat="1" ht="16.5" customHeight="1">
      <c r="A42" s="862" t="s">
        <v>1008</v>
      </c>
      <c r="B42" s="855">
        <v>23389.69215650886</v>
      </c>
      <c r="C42" s="855">
        <v>26107.174974832807</v>
      </c>
      <c r="D42" s="855">
        <v>19926.49074520932</v>
      </c>
      <c r="E42" s="860">
        <v>20561.653243267523</v>
      </c>
      <c r="F42" s="858">
        <v>2717.482818323948</v>
      </c>
      <c r="G42" s="912"/>
      <c r="H42" s="860">
        <v>11.618292366313721</v>
      </c>
      <c r="I42" s="856">
        <v>635.1624980582019</v>
      </c>
      <c r="J42" s="857"/>
      <c r="K42" s="861">
        <v>3.187528131168335</v>
      </c>
    </row>
    <row r="43" spans="1:11" s="41" customFormat="1" ht="16.5" customHeight="1">
      <c r="A43" s="872" t="s">
        <v>1009</v>
      </c>
      <c r="B43" s="944">
        <v>1734.566975162509</v>
      </c>
      <c r="C43" s="944">
        <v>4156.8475879196</v>
      </c>
      <c r="D43" s="944">
        <v>3490.38322904</v>
      </c>
      <c r="E43" s="876">
        <v>2764.71487867</v>
      </c>
      <c r="F43" s="875">
        <v>2422.280612757091</v>
      </c>
      <c r="G43" s="945"/>
      <c r="H43" s="876">
        <v>139.64756895767323</v>
      </c>
      <c r="I43" s="873">
        <v>-725.6683503700001</v>
      </c>
      <c r="J43" s="874"/>
      <c r="K43" s="877">
        <v>-20.79050645019255</v>
      </c>
    </row>
    <row r="44" spans="1:11" s="41" customFormat="1" ht="16.5" customHeight="1" thickBot="1">
      <c r="A44" s="946" t="s">
        <v>346</v>
      </c>
      <c r="B44" s="879">
        <v>48860.87886140676</v>
      </c>
      <c r="C44" s="879">
        <v>58670.96875278435</v>
      </c>
      <c r="D44" s="879">
        <v>78520.35230176682</v>
      </c>
      <c r="E44" s="883">
        <v>97965.99097470948</v>
      </c>
      <c r="F44" s="882">
        <v>9810.089891377589</v>
      </c>
      <c r="G44" s="919"/>
      <c r="H44" s="883">
        <v>20.077596064540263</v>
      </c>
      <c r="I44" s="880">
        <v>19445.63867294266</v>
      </c>
      <c r="J44" s="881"/>
      <c r="K44" s="884">
        <v>24.76509351131007</v>
      </c>
    </row>
    <row r="45" spans="1:11" s="41" customFormat="1" ht="16.5" customHeight="1" thickTop="1">
      <c r="A45" s="889" t="s">
        <v>950</v>
      </c>
      <c r="B45" s="658"/>
      <c r="C45" s="37"/>
      <c r="D45" s="922"/>
      <c r="E45" s="922"/>
      <c r="F45" s="855"/>
      <c r="G45" s="856"/>
      <c r="H45" s="855"/>
      <c r="I45" s="856"/>
      <c r="J45" s="856"/>
      <c r="K45" s="856"/>
    </row>
    <row r="46" spans="1:11" s="41" customFormat="1" ht="16.5" customHeight="1">
      <c r="A46" s="950" t="s">
        <v>1502</v>
      </c>
      <c r="B46" s="1384"/>
      <c r="C46" s="926"/>
      <c r="D46" s="922"/>
      <c r="E46" s="922"/>
      <c r="F46" s="855"/>
      <c r="G46" s="856"/>
      <c r="H46" s="855"/>
      <c r="I46" s="856"/>
      <c r="J46" s="856"/>
      <c r="K46" s="856"/>
    </row>
    <row r="47" spans="1:11" s="41" customFormat="1" ht="16.5" customHeight="1">
      <c r="A47" s="950" t="s">
        <v>1503</v>
      </c>
      <c r="B47" s="1384"/>
      <c r="C47" s="948"/>
      <c r="D47" s="922"/>
      <c r="E47" s="922"/>
      <c r="F47" s="855"/>
      <c r="G47" s="856"/>
      <c r="H47" s="855"/>
      <c r="I47" s="856"/>
      <c r="J47" s="856"/>
      <c r="K47" s="856"/>
    </row>
    <row r="48" spans="4:11" s="41" customFormat="1" ht="16.5" customHeight="1">
      <c r="D48" s="949"/>
      <c r="E48" s="949"/>
      <c r="F48" s="893"/>
      <c r="G48" s="895"/>
      <c r="H48" s="893"/>
      <c r="I48" s="895"/>
      <c r="J48" s="895"/>
      <c r="K48" s="895"/>
    </row>
    <row r="49" spans="4:11" s="41" customFormat="1" ht="16.5" customHeight="1">
      <c r="D49" s="949"/>
      <c r="E49" s="949"/>
      <c r="F49" s="893"/>
      <c r="G49" s="895"/>
      <c r="H49" s="893"/>
      <c r="I49" s="895"/>
      <c r="J49" s="895"/>
      <c r="K49" s="895"/>
    </row>
    <row r="50" spans="1:11" s="41" customFormat="1" ht="16.5" customHeight="1">
      <c r="A50" s="500"/>
      <c r="B50" s="658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500"/>
      <c r="B51" s="658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500"/>
      <c r="B52" s="658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500"/>
      <c r="B53" s="658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500"/>
      <c r="B54" s="658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500"/>
      <c r="B55" s="658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500"/>
      <c r="B56" s="658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500"/>
      <c r="B57" s="658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500"/>
      <c r="B58" s="658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0"/>
      <c r="B59" s="658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0"/>
      <c r="B60" s="658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0"/>
      <c r="B61" s="658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0"/>
      <c r="B62" s="658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0"/>
      <c r="B63" s="658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0"/>
      <c r="B64" s="658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0"/>
      <c r="B65" s="658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0"/>
      <c r="B66" s="658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0"/>
      <c r="B67" s="658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0"/>
      <c r="B68" s="658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0"/>
      <c r="B69" s="658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0"/>
      <c r="B70" s="658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0"/>
      <c r="B71" s="658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0"/>
      <c r="B72" s="658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0"/>
      <c r="B73" s="658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0"/>
      <c r="B74" s="658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0"/>
      <c r="B75" s="658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0"/>
      <c r="B76" s="658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0"/>
      <c r="B77" s="658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0"/>
      <c r="B78" s="658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0"/>
      <c r="B79" s="658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0"/>
      <c r="B80" s="658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0"/>
      <c r="B81" s="658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0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5" ht="16.5" customHeight="1">
      <c r="A83" s="951"/>
      <c r="B83" s="952"/>
      <c r="C83" s="952"/>
      <c r="D83" s="952"/>
      <c r="E83" s="952"/>
    </row>
    <row r="84" spans="1:5" ht="16.5" customHeight="1">
      <c r="A84" s="951"/>
      <c r="B84" s="953"/>
      <c r="C84" s="953"/>
      <c r="D84" s="953"/>
      <c r="E84" s="95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76" t="s">
        <v>537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95" t="s">
        <v>1011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</row>
    <row r="3" spans="1:11" s="41" customFormat="1" ht="16.5" customHeight="1" thickBot="1">
      <c r="A3" s="500"/>
      <c r="B3" s="658"/>
      <c r="C3" s="37"/>
      <c r="D3" s="37"/>
      <c r="E3" s="37"/>
      <c r="F3" s="37"/>
      <c r="G3" s="37"/>
      <c r="H3" s="37"/>
      <c r="I3" s="1478" t="s">
        <v>376</v>
      </c>
      <c r="J3" s="1478"/>
      <c r="K3" s="1478"/>
    </row>
    <row r="4" spans="1:11" s="41" customFormat="1" ht="13.5" thickTop="1">
      <c r="A4" s="826"/>
      <c r="B4" s="955">
        <v>2011</v>
      </c>
      <c r="C4" s="955">
        <v>2011</v>
      </c>
      <c r="D4" s="955">
        <v>2012</v>
      </c>
      <c r="E4" s="956">
        <v>2012</v>
      </c>
      <c r="F4" s="1498" t="s">
        <v>1495</v>
      </c>
      <c r="G4" s="1499"/>
      <c r="H4" s="1499"/>
      <c r="I4" s="1499"/>
      <c r="J4" s="1499"/>
      <c r="K4" s="1500"/>
    </row>
    <row r="5" spans="1:11" s="41" customFormat="1" ht="12.75">
      <c r="A5" s="180" t="s">
        <v>251</v>
      </c>
      <c r="B5" s="927" t="s">
        <v>929</v>
      </c>
      <c r="C5" s="927" t="s">
        <v>1493</v>
      </c>
      <c r="D5" s="927" t="s">
        <v>930</v>
      </c>
      <c r="E5" s="954" t="s">
        <v>1494</v>
      </c>
      <c r="F5" s="1492" t="s">
        <v>374</v>
      </c>
      <c r="G5" s="1493"/>
      <c r="H5" s="1494"/>
      <c r="I5" s="1493" t="s">
        <v>213</v>
      </c>
      <c r="J5" s="1493"/>
      <c r="K5" s="1501"/>
    </row>
    <row r="6" spans="1:11" s="41" customFormat="1" ht="12.75">
      <c r="A6" s="180"/>
      <c r="B6" s="927"/>
      <c r="C6" s="927"/>
      <c r="D6" s="927"/>
      <c r="E6" s="954"/>
      <c r="F6" s="905" t="s">
        <v>337</v>
      </c>
      <c r="G6" s="906" t="s">
        <v>334</v>
      </c>
      <c r="H6" s="907" t="s">
        <v>326</v>
      </c>
      <c r="I6" s="908" t="s">
        <v>337</v>
      </c>
      <c r="J6" s="906" t="s">
        <v>334</v>
      </c>
      <c r="K6" s="909" t="s">
        <v>326</v>
      </c>
    </row>
    <row r="7" spans="1:11" s="41" customFormat="1" ht="16.5" customHeight="1">
      <c r="A7" s="845" t="s">
        <v>355</v>
      </c>
      <c r="B7" s="847">
        <v>91113.49008517685</v>
      </c>
      <c r="C7" s="847">
        <v>93668.36725877663</v>
      </c>
      <c r="D7" s="847">
        <v>122127.96650375452</v>
      </c>
      <c r="E7" s="848">
        <v>127941.13749448379</v>
      </c>
      <c r="F7" s="849">
        <v>2554.877173599787</v>
      </c>
      <c r="G7" s="910"/>
      <c r="H7" s="851">
        <v>2.8040602672681914</v>
      </c>
      <c r="I7" s="847">
        <v>5813.170990729268</v>
      </c>
      <c r="J7" s="911"/>
      <c r="K7" s="853">
        <v>4.759901566485639</v>
      </c>
    </row>
    <row r="8" spans="1:11" s="41" customFormat="1" ht="16.5" customHeight="1">
      <c r="A8" s="854" t="s">
        <v>986</v>
      </c>
      <c r="B8" s="855">
        <v>2049.4790930668414</v>
      </c>
      <c r="C8" s="855">
        <v>2057.36582633145</v>
      </c>
      <c r="D8" s="855">
        <v>3250.943717372366</v>
      </c>
      <c r="E8" s="860">
        <v>2703.6234790726894</v>
      </c>
      <c r="F8" s="858">
        <v>7.886733264608665</v>
      </c>
      <c r="G8" s="912"/>
      <c r="H8" s="860">
        <v>0.3848164780645288</v>
      </c>
      <c r="I8" s="856">
        <v>-547.3202382996765</v>
      </c>
      <c r="J8" s="857"/>
      <c r="K8" s="861">
        <v>-16.835734047775457</v>
      </c>
    </row>
    <row r="9" spans="1:11" s="41" customFormat="1" ht="16.5" customHeight="1">
      <c r="A9" s="854" t="s">
        <v>987</v>
      </c>
      <c r="B9" s="855">
        <v>2036.8270930668416</v>
      </c>
      <c r="C9" s="855">
        <v>2041.7994543879001</v>
      </c>
      <c r="D9" s="855">
        <v>3237.3001861118905</v>
      </c>
      <c r="E9" s="860">
        <v>2684.5555891126896</v>
      </c>
      <c r="F9" s="858">
        <v>4.972361321058543</v>
      </c>
      <c r="G9" s="912"/>
      <c r="H9" s="860">
        <v>0.24412289771596077</v>
      </c>
      <c r="I9" s="856">
        <v>-552.7445969992009</v>
      </c>
      <c r="J9" s="857"/>
      <c r="K9" s="861">
        <v>-17.07424598344296</v>
      </c>
    </row>
    <row r="10" spans="1:11" s="41" customFormat="1" ht="16.5" customHeight="1">
      <c r="A10" s="854" t="s">
        <v>988</v>
      </c>
      <c r="B10" s="855">
        <v>12.652</v>
      </c>
      <c r="C10" s="855">
        <v>15.56637194355</v>
      </c>
      <c r="D10" s="855">
        <v>13.643531260475429</v>
      </c>
      <c r="E10" s="860">
        <v>19.067889960000002</v>
      </c>
      <c r="F10" s="858">
        <v>2.91437194355</v>
      </c>
      <c r="G10" s="912"/>
      <c r="H10" s="860">
        <v>23.034871510828328</v>
      </c>
      <c r="I10" s="856">
        <v>5.424358699524573</v>
      </c>
      <c r="J10" s="857"/>
      <c r="K10" s="861">
        <v>39.75773277434887</v>
      </c>
    </row>
    <row r="11" spans="1:11" s="41" customFormat="1" ht="16.5" customHeight="1">
      <c r="A11" s="854" t="s">
        <v>989</v>
      </c>
      <c r="B11" s="855">
        <v>42940.10909653001</v>
      </c>
      <c r="C11" s="855">
        <v>45938.932429035674</v>
      </c>
      <c r="D11" s="855">
        <v>60767.25476330689</v>
      </c>
      <c r="E11" s="860">
        <v>64789.988876204974</v>
      </c>
      <c r="F11" s="858">
        <v>2998.8233325056644</v>
      </c>
      <c r="G11" s="912"/>
      <c r="H11" s="860">
        <v>6.983734777581176</v>
      </c>
      <c r="I11" s="856">
        <v>4022.7341128980843</v>
      </c>
      <c r="J11" s="857"/>
      <c r="K11" s="861">
        <v>6.619904303011452</v>
      </c>
    </row>
    <row r="12" spans="1:11" s="41" customFormat="1" ht="16.5" customHeight="1">
      <c r="A12" s="854" t="s">
        <v>987</v>
      </c>
      <c r="B12" s="855">
        <v>42841.32609653001</v>
      </c>
      <c r="C12" s="855">
        <v>45862.983609737435</v>
      </c>
      <c r="D12" s="855">
        <v>60722.287295218026</v>
      </c>
      <c r="E12" s="860">
        <v>64724.737500366966</v>
      </c>
      <c r="F12" s="858">
        <v>3021.6575132074286</v>
      </c>
      <c r="G12" s="912"/>
      <c r="H12" s="860">
        <v>7.053137212417362</v>
      </c>
      <c r="I12" s="856">
        <v>4002.45020514894</v>
      </c>
      <c r="J12" s="857"/>
      <c r="K12" s="861">
        <v>6.591402240317352</v>
      </c>
    </row>
    <row r="13" spans="1:11" s="41" customFormat="1" ht="16.5" customHeight="1">
      <c r="A13" s="854" t="s">
        <v>988</v>
      </c>
      <c r="B13" s="855">
        <v>98.783</v>
      </c>
      <c r="C13" s="855">
        <v>75.94881929823842</v>
      </c>
      <c r="D13" s="855">
        <v>44.96746808886153</v>
      </c>
      <c r="E13" s="860">
        <v>65.25137583801106</v>
      </c>
      <c r="F13" s="858">
        <v>-22.834180701761582</v>
      </c>
      <c r="G13" s="912"/>
      <c r="H13" s="860">
        <v>-23.115496291630727</v>
      </c>
      <c r="I13" s="856">
        <v>20.283907749149527</v>
      </c>
      <c r="J13" s="857"/>
      <c r="K13" s="861">
        <v>45.107960512844315</v>
      </c>
    </row>
    <row r="14" spans="1:11" s="41" customFormat="1" ht="16.5" customHeight="1">
      <c r="A14" s="854" t="s">
        <v>990</v>
      </c>
      <c r="B14" s="855">
        <v>30338.66785893</v>
      </c>
      <c r="C14" s="855">
        <v>31085.883827760008</v>
      </c>
      <c r="D14" s="855">
        <v>37178.392009537005</v>
      </c>
      <c r="E14" s="860">
        <v>40907.19148859201</v>
      </c>
      <c r="F14" s="858">
        <v>747.2159688300089</v>
      </c>
      <c r="G14" s="912"/>
      <c r="H14" s="860">
        <v>2.4629162107724865</v>
      </c>
      <c r="I14" s="856">
        <v>3728.7994790550074</v>
      </c>
      <c r="J14" s="857"/>
      <c r="K14" s="861">
        <v>10.02948023706484</v>
      </c>
    </row>
    <row r="15" spans="1:11" s="41" customFormat="1" ht="16.5" customHeight="1">
      <c r="A15" s="854" t="s">
        <v>987</v>
      </c>
      <c r="B15" s="855">
        <v>29964.36585893</v>
      </c>
      <c r="C15" s="855">
        <v>30637.246727760008</v>
      </c>
      <c r="D15" s="855">
        <v>36951.60160953701</v>
      </c>
      <c r="E15" s="860">
        <v>40580.92078859201</v>
      </c>
      <c r="F15" s="858">
        <v>672.8808688300087</v>
      </c>
      <c r="G15" s="912"/>
      <c r="H15" s="860">
        <v>2.2456035679109037</v>
      </c>
      <c r="I15" s="856">
        <v>3629.3191790550045</v>
      </c>
      <c r="J15" s="857"/>
      <c r="K15" s="861">
        <v>9.821818327133883</v>
      </c>
    </row>
    <row r="16" spans="1:11" s="41" customFormat="1" ht="16.5" customHeight="1">
      <c r="A16" s="854" t="s">
        <v>988</v>
      </c>
      <c r="B16" s="855">
        <v>374.302</v>
      </c>
      <c r="C16" s="855">
        <v>448.6371</v>
      </c>
      <c r="D16" s="855">
        <v>226.79040000000003</v>
      </c>
      <c r="E16" s="860">
        <v>326.2707</v>
      </c>
      <c r="F16" s="858">
        <v>74.33509999999995</v>
      </c>
      <c r="G16" s="912"/>
      <c r="H16" s="860">
        <v>19.859658778205823</v>
      </c>
      <c r="I16" s="856">
        <v>99.48029999999994</v>
      </c>
      <c r="J16" s="857"/>
      <c r="K16" s="861">
        <v>43.864422832712464</v>
      </c>
    </row>
    <row r="17" spans="1:11" s="41" customFormat="1" ht="16.5" customHeight="1">
      <c r="A17" s="854" t="s">
        <v>991</v>
      </c>
      <c r="B17" s="855">
        <v>15615.60303665</v>
      </c>
      <c r="C17" s="855">
        <v>14409.363578629502</v>
      </c>
      <c r="D17" s="855">
        <v>20753.427148868253</v>
      </c>
      <c r="E17" s="860">
        <v>19336.012674434103</v>
      </c>
      <c r="F17" s="858">
        <v>-1206.2394580204982</v>
      </c>
      <c r="G17" s="912"/>
      <c r="H17" s="860">
        <v>-7.724578136300214</v>
      </c>
      <c r="I17" s="856">
        <v>-1417.4144744341502</v>
      </c>
      <c r="J17" s="857"/>
      <c r="K17" s="861">
        <v>-6.829785096537398</v>
      </c>
    </row>
    <row r="18" spans="1:11" s="41" customFormat="1" ht="16.5" customHeight="1">
      <c r="A18" s="854" t="s">
        <v>987</v>
      </c>
      <c r="B18" s="855">
        <v>15320.39003665</v>
      </c>
      <c r="C18" s="855">
        <v>14364.207112019501</v>
      </c>
      <c r="D18" s="855">
        <v>20735.206456735494</v>
      </c>
      <c r="E18" s="860">
        <v>19330.726427366502</v>
      </c>
      <c r="F18" s="858">
        <v>-956.1829246304987</v>
      </c>
      <c r="G18" s="912"/>
      <c r="H18" s="860">
        <v>-6.24124400451348</v>
      </c>
      <c r="I18" s="856">
        <v>-1404.4800293689914</v>
      </c>
      <c r="J18" s="857"/>
      <c r="K18" s="861">
        <v>-6.7734075004243275</v>
      </c>
    </row>
    <row r="19" spans="1:11" s="41" customFormat="1" ht="16.5" customHeight="1">
      <c r="A19" s="854" t="s">
        <v>988</v>
      </c>
      <c r="B19" s="855">
        <v>295.213</v>
      </c>
      <c r="C19" s="855">
        <v>45.15646661</v>
      </c>
      <c r="D19" s="855">
        <v>18.220692132757915</v>
      </c>
      <c r="E19" s="860">
        <v>5.2862470676</v>
      </c>
      <c r="F19" s="858">
        <v>-250.05653339000003</v>
      </c>
      <c r="G19" s="912"/>
      <c r="H19" s="860">
        <v>-84.70376758137346</v>
      </c>
      <c r="I19" s="856">
        <v>-12.934445065157915</v>
      </c>
      <c r="J19" s="857"/>
      <c r="K19" s="861">
        <v>-70.98767143924151</v>
      </c>
    </row>
    <row r="20" spans="1:11" s="41" customFormat="1" ht="16.5" customHeight="1">
      <c r="A20" s="854" t="s">
        <v>992</v>
      </c>
      <c r="B20" s="855">
        <v>169.631</v>
      </c>
      <c r="C20" s="855">
        <v>176.82159702000007</v>
      </c>
      <c r="D20" s="855">
        <v>177.94886467</v>
      </c>
      <c r="E20" s="860">
        <v>204.32097617999997</v>
      </c>
      <c r="F20" s="858">
        <v>7.1905970200000695</v>
      </c>
      <c r="G20" s="912"/>
      <c r="H20" s="860">
        <v>4.238963998325819</v>
      </c>
      <c r="I20" s="856">
        <v>26.372111509999968</v>
      </c>
      <c r="J20" s="857"/>
      <c r="K20" s="861">
        <v>14.820050444775882</v>
      </c>
    </row>
    <row r="21" spans="1:11" s="41" customFormat="1" ht="16.5" customHeight="1">
      <c r="A21" s="845" t="s">
        <v>377</v>
      </c>
      <c r="B21" s="846">
        <v>2433.68</v>
      </c>
      <c r="C21" s="846">
        <v>857.28</v>
      </c>
      <c r="D21" s="846">
        <v>0</v>
      </c>
      <c r="E21" s="851">
        <v>0</v>
      </c>
      <c r="F21" s="849">
        <v>-1576.4</v>
      </c>
      <c r="G21" s="910"/>
      <c r="H21" s="851">
        <v>-64.77433351960816</v>
      </c>
      <c r="I21" s="847">
        <v>0</v>
      </c>
      <c r="J21" s="848"/>
      <c r="K21" s="1393" t="s">
        <v>714</v>
      </c>
    </row>
    <row r="22" spans="1:11" s="41" customFormat="1" ht="16.5" customHeight="1">
      <c r="A22" s="845" t="s">
        <v>358</v>
      </c>
      <c r="B22" s="846">
        <v>359.8</v>
      </c>
      <c r="C22" s="846">
        <v>359.7575</v>
      </c>
      <c r="D22" s="846">
        <v>332.08384617999997</v>
      </c>
      <c r="E22" s="851">
        <v>0</v>
      </c>
      <c r="F22" s="849">
        <v>-0.04250000000001819</v>
      </c>
      <c r="G22" s="910"/>
      <c r="H22" s="851">
        <v>-0.011812117843251303</v>
      </c>
      <c r="I22" s="847">
        <v>-332.08384617999997</v>
      </c>
      <c r="J22" s="848"/>
      <c r="K22" s="853">
        <v>-100</v>
      </c>
    </row>
    <row r="23" spans="1:11" s="41" customFormat="1" ht="16.5" customHeight="1">
      <c r="A23" s="932" t="s">
        <v>359</v>
      </c>
      <c r="B23" s="846">
        <v>35710.441719376955</v>
      </c>
      <c r="C23" s="846">
        <v>37832.05407203785</v>
      </c>
      <c r="D23" s="846">
        <v>37900.15858283943</v>
      </c>
      <c r="E23" s="851">
        <v>39978.03782036595</v>
      </c>
      <c r="F23" s="849">
        <v>2121.6123526608935</v>
      </c>
      <c r="G23" s="910"/>
      <c r="H23" s="851">
        <v>5.941154044895723</v>
      </c>
      <c r="I23" s="847">
        <v>2077.8792375265184</v>
      </c>
      <c r="J23" s="848"/>
      <c r="K23" s="853">
        <v>5.482508029576816</v>
      </c>
    </row>
    <row r="24" spans="1:11" s="41" customFormat="1" ht="16.5" customHeight="1">
      <c r="A24" s="933" t="s">
        <v>360</v>
      </c>
      <c r="B24" s="855">
        <v>21006.761</v>
      </c>
      <c r="C24" s="855">
        <v>21119.092025</v>
      </c>
      <c r="D24" s="855">
        <v>21399.743933489997</v>
      </c>
      <c r="E24" s="860">
        <v>21695.443671189998</v>
      </c>
      <c r="F24" s="858">
        <v>112.33102500000314</v>
      </c>
      <c r="G24" s="912"/>
      <c r="H24" s="860">
        <v>0.5347374828513694</v>
      </c>
      <c r="I24" s="856">
        <v>295.6997377000007</v>
      </c>
      <c r="J24" s="857"/>
      <c r="K24" s="861">
        <v>1.381791009364551</v>
      </c>
    </row>
    <row r="25" spans="1:11" s="41" customFormat="1" ht="16.5" customHeight="1">
      <c r="A25" s="933" t="s">
        <v>361</v>
      </c>
      <c r="B25" s="855">
        <v>5063.80871267875</v>
      </c>
      <c r="C25" s="855">
        <v>6177.101363287921</v>
      </c>
      <c r="D25" s="855">
        <v>6107.599045668756</v>
      </c>
      <c r="E25" s="860">
        <v>7350.251765322885</v>
      </c>
      <c r="F25" s="858">
        <v>1113.2926506091708</v>
      </c>
      <c r="G25" s="912"/>
      <c r="H25" s="860">
        <v>21.98528249737617</v>
      </c>
      <c r="I25" s="856">
        <v>1242.6527196541292</v>
      </c>
      <c r="J25" s="857"/>
      <c r="K25" s="861">
        <v>20.346010115633977</v>
      </c>
    </row>
    <row r="26" spans="1:11" s="41" customFormat="1" ht="16.5" customHeight="1">
      <c r="A26" s="933" t="s">
        <v>362</v>
      </c>
      <c r="B26" s="855">
        <v>9639.872006698208</v>
      </c>
      <c r="C26" s="855">
        <v>10535.860683749926</v>
      </c>
      <c r="D26" s="855">
        <v>10392.81560368068</v>
      </c>
      <c r="E26" s="860">
        <v>10932.342383853063</v>
      </c>
      <c r="F26" s="858">
        <v>895.9886770517187</v>
      </c>
      <c r="G26" s="912"/>
      <c r="H26" s="860">
        <v>9.294611758632753</v>
      </c>
      <c r="I26" s="856">
        <v>539.526780172384</v>
      </c>
      <c r="J26" s="857"/>
      <c r="K26" s="861">
        <v>5.191343719995448</v>
      </c>
    </row>
    <row r="27" spans="1:11" s="41" customFormat="1" ht="16.5" customHeight="1">
      <c r="A27" s="934" t="s">
        <v>993</v>
      </c>
      <c r="B27" s="935">
        <v>129617.41180455379</v>
      </c>
      <c r="C27" s="935">
        <v>132717.4588308145</v>
      </c>
      <c r="D27" s="935">
        <v>160360.20893277397</v>
      </c>
      <c r="E27" s="936">
        <v>167919.17531484974</v>
      </c>
      <c r="F27" s="937">
        <v>3100.0470262606977</v>
      </c>
      <c r="G27" s="938"/>
      <c r="H27" s="936">
        <v>2.39169026992698</v>
      </c>
      <c r="I27" s="939">
        <v>7558.9663820757705</v>
      </c>
      <c r="J27" s="940"/>
      <c r="K27" s="941">
        <v>4.713741914145692</v>
      </c>
    </row>
    <row r="28" spans="1:11" s="41" customFormat="1" ht="16.5" customHeight="1">
      <c r="A28" s="845" t="s">
        <v>994</v>
      </c>
      <c r="B28" s="846">
        <v>4602.4249251599995</v>
      </c>
      <c r="C28" s="846">
        <v>5287.380635119998</v>
      </c>
      <c r="D28" s="846">
        <v>7013.659369429998</v>
      </c>
      <c r="E28" s="851">
        <v>7755.346708169007</v>
      </c>
      <c r="F28" s="849">
        <v>684.9557099599988</v>
      </c>
      <c r="G28" s="910"/>
      <c r="H28" s="851">
        <v>14.88249609929676</v>
      </c>
      <c r="I28" s="847">
        <v>741.6873387390087</v>
      </c>
      <c r="J28" s="848"/>
      <c r="K28" s="853">
        <v>10.57489820466268</v>
      </c>
    </row>
    <row r="29" spans="1:11" s="41" customFormat="1" ht="16.5" customHeight="1">
      <c r="A29" s="854" t="s">
        <v>995</v>
      </c>
      <c r="B29" s="855">
        <v>2426.954</v>
      </c>
      <c r="C29" s="855">
        <v>2825.0529286699984</v>
      </c>
      <c r="D29" s="855">
        <v>3606.5873527399976</v>
      </c>
      <c r="E29" s="860">
        <v>3810.642926299007</v>
      </c>
      <c r="F29" s="858">
        <v>398.09892866999826</v>
      </c>
      <c r="G29" s="912"/>
      <c r="H29" s="860">
        <v>16.403233381019923</v>
      </c>
      <c r="I29" s="856">
        <v>204.0555735590092</v>
      </c>
      <c r="J29" s="857"/>
      <c r="K29" s="861">
        <v>5.657857514638708</v>
      </c>
    </row>
    <row r="30" spans="1:11" s="41" customFormat="1" ht="16.5" customHeight="1">
      <c r="A30" s="854" t="s">
        <v>996</v>
      </c>
      <c r="B30" s="855">
        <v>1784.0809251599999</v>
      </c>
      <c r="C30" s="855">
        <v>1991.4088293200007</v>
      </c>
      <c r="D30" s="855">
        <v>3154.34064104</v>
      </c>
      <c r="E30" s="860">
        <v>3707.3342167500005</v>
      </c>
      <c r="F30" s="858">
        <v>207.3279041600008</v>
      </c>
      <c r="G30" s="912"/>
      <c r="H30" s="860">
        <v>11.620992144255297</v>
      </c>
      <c r="I30" s="856">
        <v>552.9935757100006</v>
      </c>
      <c r="J30" s="857"/>
      <c r="K30" s="861">
        <v>17.531193952713878</v>
      </c>
    </row>
    <row r="31" spans="1:11" s="41" customFormat="1" ht="16.5" customHeight="1">
      <c r="A31" s="854" t="s">
        <v>997</v>
      </c>
      <c r="B31" s="855">
        <v>37.955</v>
      </c>
      <c r="C31" s="855">
        <v>57.31367367</v>
      </c>
      <c r="D31" s="855">
        <v>37.07687435</v>
      </c>
      <c r="E31" s="860">
        <v>68.10790191</v>
      </c>
      <c r="F31" s="858">
        <v>19.35867367</v>
      </c>
      <c r="G31" s="912"/>
      <c r="H31" s="860">
        <v>51.00427788170202</v>
      </c>
      <c r="I31" s="856">
        <v>31.03102756</v>
      </c>
      <c r="J31" s="857"/>
      <c r="K31" s="861">
        <v>83.69375278798279</v>
      </c>
    </row>
    <row r="32" spans="1:11" s="41" customFormat="1" ht="16.5" customHeight="1">
      <c r="A32" s="854" t="s">
        <v>998</v>
      </c>
      <c r="B32" s="855">
        <v>339.11899999999997</v>
      </c>
      <c r="C32" s="855">
        <v>409.28520346</v>
      </c>
      <c r="D32" s="855">
        <v>213.7582413</v>
      </c>
      <c r="E32" s="860">
        <v>168.69847321</v>
      </c>
      <c r="F32" s="858">
        <v>70.16620346000002</v>
      </c>
      <c r="G32" s="912"/>
      <c r="H32" s="860">
        <v>20.69073200263035</v>
      </c>
      <c r="I32" s="856">
        <v>-45.059768090000006</v>
      </c>
      <c r="J32" s="857"/>
      <c r="K32" s="861">
        <v>-21.079780510900004</v>
      </c>
    </row>
    <row r="33" spans="1:11" s="41" customFormat="1" ht="16.5" customHeight="1">
      <c r="A33" s="854" t="s">
        <v>999</v>
      </c>
      <c r="B33" s="855">
        <v>14.315999999999999</v>
      </c>
      <c r="C33" s="855">
        <v>4.32</v>
      </c>
      <c r="D33" s="855">
        <v>1.89626</v>
      </c>
      <c r="E33" s="860">
        <v>0.5631900000000001</v>
      </c>
      <c r="F33" s="858">
        <v>-9.995999999999999</v>
      </c>
      <c r="G33" s="912"/>
      <c r="H33" s="860">
        <v>-69.82397317686504</v>
      </c>
      <c r="I33" s="856">
        <v>-1.33307</v>
      </c>
      <c r="J33" s="857"/>
      <c r="K33" s="861">
        <v>-70.29995886640017</v>
      </c>
    </row>
    <row r="34" spans="1:11" s="41" customFormat="1" ht="16.5" customHeight="1">
      <c r="A34" s="913" t="s">
        <v>1000</v>
      </c>
      <c r="B34" s="846">
        <v>115445.44224273002</v>
      </c>
      <c r="C34" s="846">
        <v>116849.78110758557</v>
      </c>
      <c r="D34" s="846">
        <v>142695.9048065885</v>
      </c>
      <c r="E34" s="851">
        <v>148074.20065004338</v>
      </c>
      <c r="F34" s="849">
        <v>1404.3388648555556</v>
      </c>
      <c r="G34" s="910"/>
      <c r="H34" s="851">
        <v>1.2164524103973375</v>
      </c>
      <c r="I34" s="847">
        <v>5378.295843454864</v>
      </c>
      <c r="J34" s="848"/>
      <c r="K34" s="853">
        <v>3.7690611028709347</v>
      </c>
    </row>
    <row r="35" spans="1:11" s="41" customFormat="1" ht="16.5" customHeight="1">
      <c r="A35" s="854" t="s">
        <v>1001</v>
      </c>
      <c r="B35" s="855">
        <v>2575.025</v>
      </c>
      <c r="C35" s="855">
        <v>2613.03</v>
      </c>
      <c r="D35" s="855">
        <v>4507.2</v>
      </c>
      <c r="E35" s="860">
        <v>3513.2</v>
      </c>
      <c r="F35" s="858">
        <v>38.00500000000011</v>
      </c>
      <c r="G35" s="912"/>
      <c r="H35" s="860">
        <v>1.4759080008931995</v>
      </c>
      <c r="I35" s="856">
        <v>-994</v>
      </c>
      <c r="J35" s="857"/>
      <c r="K35" s="861">
        <v>-22.053603123890664</v>
      </c>
    </row>
    <row r="36" spans="1:11" s="41" customFormat="1" ht="16.5" customHeight="1">
      <c r="A36" s="854" t="s">
        <v>1002</v>
      </c>
      <c r="B36" s="855">
        <v>102.3325</v>
      </c>
      <c r="C36" s="855">
        <v>252.71120283000002</v>
      </c>
      <c r="D36" s="855">
        <v>281.71184639</v>
      </c>
      <c r="E36" s="860">
        <v>256.55140906038895</v>
      </c>
      <c r="F36" s="858">
        <v>150.37870283</v>
      </c>
      <c r="G36" s="912"/>
      <c r="H36" s="860">
        <v>146.95106914225687</v>
      </c>
      <c r="I36" s="856">
        <v>-25.160437329611057</v>
      </c>
      <c r="J36" s="857"/>
      <c r="K36" s="861">
        <v>-8.931267056046737</v>
      </c>
    </row>
    <row r="37" spans="1:11" s="41" customFormat="1" ht="16.5" customHeight="1">
      <c r="A37" s="862" t="s">
        <v>1003</v>
      </c>
      <c r="B37" s="855">
        <v>20074.445499999998</v>
      </c>
      <c r="C37" s="855">
        <v>22365.15827859055</v>
      </c>
      <c r="D37" s="855">
        <v>34576.312851259994</v>
      </c>
      <c r="E37" s="860">
        <v>33695.30315166</v>
      </c>
      <c r="F37" s="858">
        <v>2290.7127785905504</v>
      </c>
      <c r="G37" s="912"/>
      <c r="H37" s="860">
        <v>11.411088682825888</v>
      </c>
      <c r="I37" s="856">
        <v>-881.009699599992</v>
      </c>
      <c r="J37" s="857"/>
      <c r="K37" s="861">
        <v>-2.548015178454423</v>
      </c>
    </row>
    <row r="38" spans="1:11" s="41" customFormat="1" ht="16.5" customHeight="1">
      <c r="A38" s="942" t="s">
        <v>1004</v>
      </c>
      <c r="B38" s="855">
        <v>334.541</v>
      </c>
      <c r="C38" s="855">
        <v>548.95797133</v>
      </c>
      <c r="D38" s="855">
        <v>490.26912094999994</v>
      </c>
      <c r="E38" s="943">
        <v>537.46460047</v>
      </c>
      <c r="F38" s="858">
        <v>214.41697132999997</v>
      </c>
      <c r="G38" s="912"/>
      <c r="H38" s="860">
        <v>64.09288288431013</v>
      </c>
      <c r="I38" s="856">
        <v>47.195479520000106</v>
      </c>
      <c r="J38" s="857"/>
      <c r="K38" s="861">
        <v>9.626443417147893</v>
      </c>
    </row>
    <row r="39" spans="1:11" s="41" customFormat="1" ht="16.5" customHeight="1">
      <c r="A39" s="942" t="s">
        <v>1005</v>
      </c>
      <c r="B39" s="855">
        <v>19739.904499999997</v>
      </c>
      <c r="C39" s="855">
        <v>21816.200307260548</v>
      </c>
      <c r="D39" s="855">
        <v>34086.04373031</v>
      </c>
      <c r="E39" s="860">
        <v>33157.838551190005</v>
      </c>
      <c r="F39" s="858">
        <v>2076.2958072605506</v>
      </c>
      <c r="G39" s="912"/>
      <c r="H39" s="860">
        <v>10.518266728496842</v>
      </c>
      <c r="I39" s="856">
        <v>-928.205179119992</v>
      </c>
      <c r="J39" s="857"/>
      <c r="K39" s="861">
        <v>-2.7231238288138826</v>
      </c>
    </row>
    <row r="40" spans="1:11" s="41" customFormat="1" ht="16.5" customHeight="1">
      <c r="A40" s="854" t="s">
        <v>1006</v>
      </c>
      <c r="B40" s="855">
        <v>92693.63924273002</v>
      </c>
      <c r="C40" s="855">
        <v>91618.88162616502</v>
      </c>
      <c r="D40" s="855">
        <v>103330.68010893851</v>
      </c>
      <c r="E40" s="860">
        <v>110601.87912932297</v>
      </c>
      <c r="F40" s="858">
        <v>-1074.7576165649953</v>
      </c>
      <c r="G40" s="912"/>
      <c r="H40" s="860">
        <v>-1.1594728886958539</v>
      </c>
      <c r="I40" s="856">
        <v>7271.199020384462</v>
      </c>
      <c r="J40" s="857"/>
      <c r="K40" s="861">
        <v>7.03682489336047</v>
      </c>
    </row>
    <row r="41" spans="1:11" s="41" customFormat="1" ht="16.5" customHeight="1">
      <c r="A41" s="862" t="s">
        <v>1007</v>
      </c>
      <c r="B41" s="855">
        <v>89467.54324273001</v>
      </c>
      <c r="C41" s="855">
        <v>87909.95515239802</v>
      </c>
      <c r="D41" s="855">
        <v>100540.78667062301</v>
      </c>
      <c r="E41" s="860">
        <v>107484.17444262434</v>
      </c>
      <c r="F41" s="858">
        <v>-1557.5880903319921</v>
      </c>
      <c r="G41" s="912"/>
      <c r="H41" s="860">
        <v>-1.740953237204889</v>
      </c>
      <c r="I41" s="856">
        <v>6943.387772001326</v>
      </c>
      <c r="J41" s="857"/>
      <c r="K41" s="861">
        <v>6.906040823758655</v>
      </c>
    </row>
    <row r="42" spans="1:11" s="41" customFormat="1" ht="16.5" customHeight="1">
      <c r="A42" s="862" t="s">
        <v>1008</v>
      </c>
      <c r="B42" s="855">
        <v>3226.096000000001</v>
      </c>
      <c r="C42" s="855">
        <v>3708.9264737669982</v>
      </c>
      <c r="D42" s="855">
        <v>2789.8934383155</v>
      </c>
      <c r="E42" s="860">
        <v>3117.704686698635</v>
      </c>
      <c r="F42" s="858">
        <v>482.83047376699733</v>
      </c>
      <c r="G42" s="912"/>
      <c r="H42" s="860">
        <v>14.966401302595992</v>
      </c>
      <c r="I42" s="856">
        <v>327.8112483831351</v>
      </c>
      <c r="J42" s="857"/>
      <c r="K42" s="861">
        <v>11.749955890109662</v>
      </c>
    </row>
    <row r="43" spans="1:11" s="41" customFormat="1" ht="16.5" customHeight="1">
      <c r="A43" s="872" t="s">
        <v>1009</v>
      </c>
      <c r="B43" s="944">
        <v>0</v>
      </c>
      <c r="C43" s="944">
        <v>0</v>
      </c>
      <c r="D43" s="944">
        <v>0</v>
      </c>
      <c r="E43" s="876">
        <v>7.26696</v>
      </c>
      <c r="F43" s="875">
        <v>0</v>
      </c>
      <c r="G43" s="945"/>
      <c r="H43" s="1400" t="s">
        <v>714</v>
      </c>
      <c r="I43" s="1401">
        <v>7.26696</v>
      </c>
      <c r="J43" s="1402"/>
      <c r="K43" s="1403" t="s">
        <v>714</v>
      </c>
    </row>
    <row r="44" spans="1:11" s="41" customFormat="1" ht="16.5" customHeight="1" thickBot="1">
      <c r="A44" s="946" t="s">
        <v>346</v>
      </c>
      <c r="B44" s="879">
        <v>9569.565967740005</v>
      </c>
      <c r="C44" s="879">
        <v>10580.314802576042</v>
      </c>
      <c r="D44" s="879">
        <v>10650.650215408603</v>
      </c>
      <c r="E44" s="883">
        <v>12089.628390452239</v>
      </c>
      <c r="F44" s="882">
        <v>1010.7488348360366</v>
      </c>
      <c r="G44" s="919"/>
      <c r="H44" s="883">
        <v>10.562117845713956</v>
      </c>
      <c r="I44" s="880">
        <v>1438.978175043636</v>
      </c>
      <c r="J44" s="881"/>
      <c r="K44" s="884">
        <v>13.510707289605895</v>
      </c>
    </row>
    <row r="45" spans="1:11" s="41" customFormat="1" ht="16.5" customHeight="1" thickTop="1">
      <c r="A45" s="889" t="s">
        <v>950</v>
      </c>
      <c r="B45" s="658"/>
      <c r="C45" s="37"/>
      <c r="D45" s="922"/>
      <c r="E45" s="922"/>
      <c r="F45" s="855"/>
      <c r="G45" s="856"/>
      <c r="H45" s="855"/>
      <c r="I45" s="856"/>
      <c r="J45" s="856"/>
      <c r="K45" s="856"/>
    </row>
    <row r="46" spans="1:11" s="41" customFormat="1" ht="16.5" customHeight="1">
      <c r="A46" s="950" t="s">
        <v>1242</v>
      </c>
      <c r="B46" s="1384"/>
      <c r="C46" s="926"/>
      <c r="D46" s="922"/>
      <c r="E46" s="922"/>
      <c r="F46" s="855"/>
      <c r="G46" s="856"/>
      <c r="H46" s="855"/>
      <c r="I46" s="856"/>
      <c r="J46" s="856"/>
      <c r="K46" s="856"/>
    </row>
    <row r="47" spans="1:11" s="41" customFormat="1" ht="16.5" customHeight="1">
      <c r="A47" s="950" t="s">
        <v>1504</v>
      </c>
      <c r="B47" s="1384"/>
      <c r="C47" s="948"/>
      <c r="D47" s="922"/>
      <c r="E47" s="922"/>
      <c r="F47" s="855"/>
      <c r="G47" s="856"/>
      <c r="H47" s="855"/>
      <c r="I47" s="856"/>
      <c r="J47" s="856"/>
      <c r="K47" s="856"/>
    </row>
    <row r="48" spans="4:11" s="41" customFormat="1" ht="16.5" customHeight="1">
      <c r="D48" s="949"/>
      <c r="E48" s="949"/>
      <c r="F48" s="893"/>
      <c r="G48" s="895"/>
      <c r="H48" s="893"/>
      <c r="I48" s="895"/>
      <c r="J48" s="895"/>
      <c r="K48" s="895"/>
    </row>
    <row r="49" spans="4:11" s="41" customFormat="1" ht="16.5" customHeight="1">
      <c r="D49" s="949"/>
      <c r="E49" s="949"/>
      <c r="F49" s="893"/>
      <c r="G49" s="895"/>
      <c r="H49" s="893"/>
      <c r="I49" s="895"/>
      <c r="J49" s="895"/>
      <c r="K49" s="895"/>
    </row>
    <row r="50" spans="1:11" s="41" customFormat="1" ht="16.5" customHeight="1">
      <c r="A50" s="500"/>
      <c r="B50" s="658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500"/>
      <c r="B51" s="658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500"/>
      <c r="B52" s="658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500"/>
      <c r="B53" s="658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500"/>
      <c r="B54" s="658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500"/>
      <c r="B55" s="658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500"/>
      <c r="B56" s="658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500"/>
      <c r="B57" s="658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500"/>
      <c r="B58" s="658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0"/>
      <c r="B59" s="658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0"/>
      <c r="B60" s="658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0"/>
      <c r="B61" s="658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0"/>
      <c r="B62" s="658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0"/>
      <c r="B63" s="658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0"/>
      <c r="B64" s="658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0"/>
      <c r="B65" s="658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0"/>
      <c r="B66" s="658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0"/>
      <c r="B67" s="658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0"/>
      <c r="B68" s="658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0"/>
      <c r="B69" s="658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0"/>
      <c r="B70" s="658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0"/>
      <c r="B71" s="658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0"/>
      <c r="B72" s="658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0"/>
      <c r="B73" s="658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0"/>
      <c r="B74" s="658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0"/>
      <c r="B75" s="658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0"/>
      <c r="B76" s="658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0"/>
      <c r="B77" s="658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0"/>
      <c r="B78" s="658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0"/>
      <c r="B79" s="658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0"/>
      <c r="B80" s="658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0"/>
      <c r="B81" s="658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0"/>
      <c r="B82" s="658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500"/>
      <c r="B83" s="658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500"/>
      <c r="B84" s="658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500"/>
      <c r="B85" s="658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500"/>
      <c r="B86" s="658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500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5" ht="16.5" customHeight="1">
      <c r="A88" s="951"/>
      <c r="B88" s="952"/>
      <c r="C88" s="952"/>
      <c r="D88" s="952"/>
      <c r="E88" s="952"/>
    </row>
    <row r="89" spans="1:5" ht="16.5" customHeight="1">
      <c r="A89" s="951"/>
      <c r="B89" s="953"/>
      <c r="C89" s="953"/>
      <c r="D89" s="953"/>
      <c r="E89" s="95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76" t="s">
        <v>538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95" t="s">
        <v>1012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</row>
    <row r="3" spans="1:11" s="41" customFormat="1" ht="16.5" customHeight="1" thickBot="1">
      <c r="A3" s="500"/>
      <c r="B3" s="658"/>
      <c r="C3" s="37"/>
      <c r="D3" s="37"/>
      <c r="E3" s="37"/>
      <c r="F3" s="37"/>
      <c r="G3" s="37"/>
      <c r="H3" s="37"/>
      <c r="I3" s="1478" t="s">
        <v>376</v>
      </c>
      <c r="J3" s="1478"/>
      <c r="K3" s="1478"/>
    </row>
    <row r="4" spans="1:11" s="41" customFormat="1" ht="13.5" thickTop="1">
      <c r="A4" s="826"/>
      <c r="B4" s="955">
        <v>2011</v>
      </c>
      <c r="C4" s="955">
        <v>2011</v>
      </c>
      <c r="D4" s="955">
        <v>2012</v>
      </c>
      <c r="E4" s="956">
        <v>2012</v>
      </c>
      <c r="F4" s="1498" t="s">
        <v>1495</v>
      </c>
      <c r="G4" s="1499"/>
      <c r="H4" s="1499"/>
      <c r="I4" s="1499"/>
      <c r="J4" s="1499"/>
      <c r="K4" s="1500"/>
    </row>
    <row r="5" spans="1:11" s="41" customFormat="1" ht="12.75">
      <c r="A5" s="180" t="s">
        <v>251</v>
      </c>
      <c r="B5" s="927" t="s">
        <v>929</v>
      </c>
      <c r="C5" s="927" t="s">
        <v>1493</v>
      </c>
      <c r="D5" s="927" t="s">
        <v>930</v>
      </c>
      <c r="E5" s="954" t="s">
        <v>1494</v>
      </c>
      <c r="F5" s="1502" t="s">
        <v>374</v>
      </c>
      <c r="G5" s="1503"/>
      <c r="H5" s="1504"/>
      <c r="I5" s="1503" t="s">
        <v>213</v>
      </c>
      <c r="J5" s="1503"/>
      <c r="K5" s="1505"/>
    </row>
    <row r="6" spans="1:11" s="41" customFormat="1" ht="12.75">
      <c r="A6" s="180"/>
      <c r="B6" s="927"/>
      <c r="C6" s="927"/>
      <c r="D6" s="927"/>
      <c r="E6" s="954"/>
      <c r="F6" s="905" t="s">
        <v>337</v>
      </c>
      <c r="G6" s="906" t="s">
        <v>334</v>
      </c>
      <c r="H6" s="907" t="s">
        <v>326</v>
      </c>
      <c r="I6" s="908" t="s">
        <v>337</v>
      </c>
      <c r="J6" s="906" t="s">
        <v>334</v>
      </c>
      <c r="K6" s="909" t="s">
        <v>326</v>
      </c>
    </row>
    <row r="7" spans="1:11" s="41" customFormat="1" ht="16.5" customHeight="1">
      <c r="A7" s="845" t="s">
        <v>355</v>
      </c>
      <c r="B7" s="847">
        <v>81554.29543854</v>
      </c>
      <c r="C7" s="847">
        <v>80102.048276493</v>
      </c>
      <c r="D7" s="847">
        <v>75398.914721566</v>
      </c>
      <c r="E7" s="848">
        <v>77943.86516891</v>
      </c>
      <c r="F7" s="1404">
        <v>-1452.2471620469878</v>
      </c>
      <c r="G7" s="1405"/>
      <c r="H7" s="1394">
        <v>-1.7807120449485256</v>
      </c>
      <c r="I7" s="1391">
        <v>2544.9504473439883</v>
      </c>
      <c r="J7" s="1406"/>
      <c r="K7" s="1395">
        <v>3.3753144282540553</v>
      </c>
    </row>
    <row r="8" spans="1:11" s="41" customFormat="1" ht="16.5" customHeight="1">
      <c r="A8" s="854" t="s">
        <v>986</v>
      </c>
      <c r="B8" s="855">
        <v>3364.2019999999998</v>
      </c>
      <c r="C8" s="855">
        <v>4075.0272345999997</v>
      </c>
      <c r="D8" s="855">
        <v>4485.190546394001</v>
      </c>
      <c r="E8" s="860">
        <v>4971.6170096</v>
      </c>
      <c r="F8" s="1407">
        <v>710.8252345999999</v>
      </c>
      <c r="G8" s="1408"/>
      <c r="H8" s="1388">
        <v>21.12908899643957</v>
      </c>
      <c r="I8" s="1385">
        <v>486.4264632059985</v>
      </c>
      <c r="J8" s="1386"/>
      <c r="K8" s="1389">
        <v>10.845168297188067</v>
      </c>
    </row>
    <row r="9" spans="1:11" s="41" customFormat="1" ht="16.5" customHeight="1">
      <c r="A9" s="854" t="s">
        <v>987</v>
      </c>
      <c r="B9" s="855">
        <v>3364.2019999999998</v>
      </c>
      <c r="C9" s="855">
        <v>4075.0272345999997</v>
      </c>
      <c r="D9" s="855">
        <v>4485.190546394001</v>
      </c>
      <c r="E9" s="860">
        <v>4971.6170096</v>
      </c>
      <c r="F9" s="1407">
        <v>710.8252345999999</v>
      </c>
      <c r="G9" s="1408"/>
      <c r="H9" s="1388">
        <v>21.12908899643957</v>
      </c>
      <c r="I9" s="1385">
        <v>486.4264632059985</v>
      </c>
      <c r="J9" s="1386"/>
      <c r="K9" s="1389">
        <v>10.845168297188067</v>
      </c>
    </row>
    <row r="10" spans="1:11" s="41" customFormat="1" ht="16.5" customHeight="1">
      <c r="A10" s="854" t="s">
        <v>988</v>
      </c>
      <c r="B10" s="855">
        <v>0</v>
      </c>
      <c r="C10" s="855">
        <v>0</v>
      </c>
      <c r="D10" s="855">
        <v>0</v>
      </c>
      <c r="E10" s="860">
        <v>0</v>
      </c>
      <c r="F10" s="1407">
        <v>0</v>
      </c>
      <c r="G10" s="1408"/>
      <c r="H10" s="1381" t="s">
        <v>714</v>
      </c>
      <c r="I10" s="1385">
        <v>0</v>
      </c>
      <c r="J10" s="1386"/>
      <c r="K10" s="1387" t="s">
        <v>714</v>
      </c>
    </row>
    <row r="11" spans="1:11" s="41" customFormat="1" ht="16.5" customHeight="1">
      <c r="A11" s="854" t="s">
        <v>989</v>
      </c>
      <c r="B11" s="855">
        <v>30253.40149187</v>
      </c>
      <c r="C11" s="855">
        <v>31114.385180643003</v>
      </c>
      <c r="D11" s="855">
        <v>34158.91159103002</v>
      </c>
      <c r="E11" s="860">
        <v>34595.00532041999</v>
      </c>
      <c r="F11" s="1407">
        <v>860.9836887730016</v>
      </c>
      <c r="G11" s="1408"/>
      <c r="H11" s="1388">
        <v>2.8459070594239586</v>
      </c>
      <c r="I11" s="1385">
        <v>436.09372938996967</v>
      </c>
      <c r="J11" s="1386"/>
      <c r="K11" s="1389">
        <v>1.2766616647835056</v>
      </c>
    </row>
    <row r="12" spans="1:11" s="41" customFormat="1" ht="16.5" customHeight="1">
      <c r="A12" s="854" t="s">
        <v>987</v>
      </c>
      <c r="B12" s="855">
        <v>30253.00149187</v>
      </c>
      <c r="C12" s="855">
        <v>31114.385180643003</v>
      </c>
      <c r="D12" s="855">
        <v>34158.91159103002</v>
      </c>
      <c r="E12" s="860">
        <v>34595.00532041999</v>
      </c>
      <c r="F12" s="1407">
        <v>861.3836887730031</v>
      </c>
      <c r="G12" s="1408"/>
      <c r="H12" s="1388">
        <v>2.8472668703780877</v>
      </c>
      <c r="I12" s="1385">
        <v>436.09372938996967</v>
      </c>
      <c r="J12" s="1386"/>
      <c r="K12" s="1389">
        <v>1.2766616647835056</v>
      </c>
    </row>
    <row r="13" spans="1:11" s="41" customFormat="1" ht="16.5" customHeight="1">
      <c r="A13" s="854" t="s">
        <v>988</v>
      </c>
      <c r="B13" s="855">
        <v>0.4</v>
      </c>
      <c r="C13" s="855">
        <v>0</v>
      </c>
      <c r="D13" s="855">
        <v>0</v>
      </c>
      <c r="E13" s="860">
        <v>0</v>
      </c>
      <c r="F13" s="1407">
        <v>-0.4</v>
      </c>
      <c r="G13" s="1408"/>
      <c r="H13" s="1388">
        <v>-100</v>
      </c>
      <c r="I13" s="1385">
        <v>0</v>
      </c>
      <c r="J13" s="1386"/>
      <c r="K13" s="1387" t="s">
        <v>714</v>
      </c>
    </row>
    <row r="14" spans="1:11" s="41" customFormat="1" ht="16.5" customHeight="1">
      <c r="A14" s="854" t="s">
        <v>990</v>
      </c>
      <c r="B14" s="855">
        <v>45885.98294666999</v>
      </c>
      <c r="C14" s="855">
        <v>43883.958366700004</v>
      </c>
      <c r="D14" s="855">
        <v>36066.142360432</v>
      </c>
      <c r="E14" s="860">
        <v>37608.03500977001</v>
      </c>
      <c r="F14" s="1407">
        <v>-2002.0245799699842</v>
      </c>
      <c r="G14" s="1408"/>
      <c r="H14" s="1388">
        <v>-4.363041720816561</v>
      </c>
      <c r="I14" s="1385">
        <v>1541.8926493380059</v>
      </c>
      <c r="J14" s="1386"/>
      <c r="K14" s="1389">
        <v>4.275180400301445</v>
      </c>
    </row>
    <row r="15" spans="1:11" s="41" customFormat="1" ht="16.5" customHeight="1">
      <c r="A15" s="854" t="s">
        <v>987</v>
      </c>
      <c r="B15" s="855">
        <v>45884.682946669986</v>
      </c>
      <c r="C15" s="855">
        <v>43774.138366700005</v>
      </c>
      <c r="D15" s="855">
        <v>36066.142360432</v>
      </c>
      <c r="E15" s="860">
        <v>37608.03500977001</v>
      </c>
      <c r="F15" s="1407">
        <v>-2110.544579969981</v>
      </c>
      <c r="G15" s="1408"/>
      <c r="H15" s="1388">
        <v>-4.599671272487567</v>
      </c>
      <c r="I15" s="1385">
        <v>1541.8926493380059</v>
      </c>
      <c r="J15" s="1386"/>
      <c r="K15" s="1389">
        <v>4.275180400301445</v>
      </c>
    </row>
    <row r="16" spans="1:11" s="41" customFormat="1" ht="16.5" customHeight="1">
      <c r="A16" s="854" t="s">
        <v>988</v>
      </c>
      <c r="B16" s="855">
        <v>1.3</v>
      </c>
      <c r="C16" s="855">
        <v>109.82</v>
      </c>
      <c r="D16" s="855">
        <v>0</v>
      </c>
      <c r="E16" s="860">
        <v>0</v>
      </c>
      <c r="F16" s="1407">
        <v>108.52</v>
      </c>
      <c r="G16" s="1408"/>
      <c r="H16" s="1388">
        <v>8347.692307692307</v>
      </c>
      <c r="I16" s="1385">
        <v>0</v>
      </c>
      <c r="J16" s="1386"/>
      <c r="K16" s="1387" t="s">
        <v>714</v>
      </c>
    </row>
    <row r="17" spans="1:11" s="41" customFormat="1" ht="16.5" customHeight="1">
      <c r="A17" s="854" t="s">
        <v>991</v>
      </c>
      <c r="B17" s="855">
        <v>2006.2570000000003</v>
      </c>
      <c r="C17" s="855">
        <v>988.87749455</v>
      </c>
      <c r="D17" s="855">
        <v>645.79945111</v>
      </c>
      <c r="E17" s="860">
        <v>726.54419392</v>
      </c>
      <c r="F17" s="1407">
        <v>-1017.3795054500002</v>
      </c>
      <c r="G17" s="1408"/>
      <c r="H17" s="1388">
        <v>-50.7103280113166</v>
      </c>
      <c r="I17" s="1385">
        <v>80.74474281000005</v>
      </c>
      <c r="J17" s="1386"/>
      <c r="K17" s="1389">
        <v>12.503067735845239</v>
      </c>
    </row>
    <row r="18" spans="1:11" s="41" customFormat="1" ht="16.5" customHeight="1">
      <c r="A18" s="854" t="s">
        <v>987</v>
      </c>
      <c r="B18" s="855">
        <v>2006.2570000000003</v>
      </c>
      <c r="C18" s="855">
        <v>988.87749455</v>
      </c>
      <c r="D18" s="855">
        <v>645.79945111</v>
      </c>
      <c r="E18" s="860">
        <v>726.54419392</v>
      </c>
      <c r="F18" s="1407">
        <v>-1017.3795054500002</v>
      </c>
      <c r="G18" s="1408"/>
      <c r="H18" s="1388">
        <v>-50.7103280113166</v>
      </c>
      <c r="I18" s="1385">
        <v>80.74474281000005</v>
      </c>
      <c r="J18" s="1386"/>
      <c r="K18" s="1389">
        <v>12.503067735845239</v>
      </c>
    </row>
    <row r="19" spans="1:11" s="41" customFormat="1" ht="16.5" customHeight="1">
      <c r="A19" s="854" t="s">
        <v>988</v>
      </c>
      <c r="B19" s="855">
        <v>0</v>
      </c>
      <c r="C19" s="855">
        <v>0</v>
      </c>
      <c r="D19" s="855">
        <v>0</v>
      </c>
      <c r="E19" s="860">
        <v>0</v>
      </c>
      <c r="F19" s="1407">
        <v>0</v>
      </c>
      <c r="G19" s="1408"/>
      <c r="H19" s="1381" t="s">
        <v>714</v>
      </c>
      <c r="I19" s="1385">
        <v>0</v>
      </c>
      <c r="J19" s="1386"/>
      <c r="K19" s="1387" t="s">
        <v>714</v>
      </c>
    </row>
    <row r="20" spans="1:11" s="41" customFormat="1" ht="16.5" customHeight="1">
      <c r="A20" s="854" t="s">
        <v>992</v>
      </c>
      <c r="B20" s="855">
        <v>44.452</v>
      </c>
      <c r="C20" s="855">
        <v>39.8</v>
      </c>
      <c r="D20" s="855">
        <v>42.87077260000001</v>
      </c>
      <c r="E20" s="860">
        <v>42.6636352</v>
      </c>
      <c r="F20" s="1407">
        <v>-4.652000000000001</v>
      </c>
      <c r="G20" s="1408"/>
      <c r="H20" s="1388">
        <v>-10.465220912444888</v>
      </c>
      <c r="I20" s="1385">
        <v>-0.2071374000000077</v>
      </c>
      <c r="J20" s="1386"/>
      <c r="K20" s="1389">
        <v>-0.4831669397066281</v>
      </c>
    </row>
    <row r="21" spans="1:11" s="41" customFormat="1" ht="16.5" customHeight="1">
      <c r="A21" s="845" t="s">
        <v>377</v>
      </c>
      <c r="B21" s="846">
        <v>647.5</v>
      </c>
      <c r="C21" s="846">
        <v>490.28</v>
      </c>
      <c r="D21" s="846">
        <v>0</v>
      </c>
      <c r="E21" s="851">
        <v>0</v>
      </c>
      <c r="F21" s="1404">
        <v>-157.22</v>
      </c>
      <c r="G21" s="1405"/>
      <c r="H21" s="1394">
        <v>-24.281081081081084</v>
      </c>
      <c r="I21" s="1391">
        <v>0</v>
      </c>
      <c r="J21" s="1392"/>
      <c r="K21" s="1393" t="s">
        <v>714</v>
      </c>
    </row>
    <row r="22" spans="1:11" s="41" customFormat="1" ht="16.5" customHeight="1">
      <c r="A22" s="845" t="s">
        <v>358</v>
      </c>
      <c r="B22" s="846">
        <v>0</v>
      </c>
      <c r="C22" s="846">
        <v>0</v>
      </c>
      <c r="D22" s="846">
        <v>0</v>
      </c>
      <c r="E22" s="851">
        <v>0</v>
      </c>
      <c r="F22" s="1404">
        <v>0</v>
      </c>
      <c r="G22" s="1405"/>
      <c r="H22" s="1390" t="s">
        <v>714</v>
      </c>
      <c r="I22" s="1391">
        <v>0</v>
      </c>
      <c r="J22" s="1392"/>
      <c r="K22" s="1393" t="s">
        <v>714</v>
      </c>
    </row>
    <row r="23" spans="1:11" s="41" customFormat="1" ht="16.5" customHeight="1">
      <c r="A23" s="932" t="s">
        <v>359</v>
      </c>
      <c r="B23" s="846">
        <v>36376.453531654726</v>
      </c>
      <c r="C23" s="846">
        <v>38028.345159356395</v>
      </c>
      <c r="D23" s="846">
        <v>34288.56498500352</v>
      </c>
      <c r="E23" s="851">
        <v>34403.888217685846</v>
      </c>
      <c r="F23" s="1404">
        <v>1651.8916277016688</v>
      </c>
      <c r="G23" s="1405"/>
      <c r="H23" s="1394">
        <v>4.541101364552198</v>
      </c>
      <c r="I23" s="1391">
        <v>115.32323268232722</v>
      </c>
      <c r="J23" s="1392"/>
      <c r="K23" s="1395">
        <v>0.33633146424402743</v>
      </c>
    </row>
    <row r="24" spans="1:11" s="41" customFormat="1" ht="16.5" customHeight="1">
      <c r="A24" s="933" t="s">
        <v>360</v>
      </c>
      <c r="B24" s="855">
        <v>19404.109</v>
      </c>
      <c r="C24" s="855">
        <v>19471.318794769995</v>
      </c>
      <c r="D24" s="855">
        <v>17433.96506873</v>
      </c>
      <c r="E24" s="860">
        <v>17326.905762630002</v>
      </c>
      <c r="F24" s="1407">
        <v>67.20979476999491</v>
      </c>
      <c r="G24" s="1408"/>
      <c r="H24" s="1388">
        <v>0.3463688787256087</v>
      </c>
      <c r="I24" s="1385">
        <v>-107.05930609999996</v>
      </c>
      <c r="J24" s="1386"/>
      <c r="K24" s="1389">
        <v>-0.6140846656393973</v>
      </c>
    </row>
    <row r="25" spans="1:11" s="41" customFormat="1" ht="16.5" customHeight="1">
      <c r="A25" s="933" t="s">
        <v>361</v>
      </c>
      <c r="B25" s="855">
        <v>7773.542423722001</v>
      </c>
      <c r="C25" s="855">
        <v>8500.26562347288</v>
      </c>
      <c r="D25" s="855">
        <v>5044.361731928536</v>
      </c>
      <c r="E25" s="860">
        <v>5945.028015524489</v>
      </c>
      <c r="F25" s="1407">
        <v>726.7231997508788</v>
      </c>
      <c r="G25" s="1408"/>
      <c r="H25" s="1388">
        <v>9.34867477577772</v>
      </c>
      <c r="I25" s="1385">
        <v>900.6662835959532</v>
      </c>
      <c r="J25" s="1386"/>
      <c r="K25" s="1389">
        <v>17.854910719331283</v>
      </c>
    </row>
    <row r="26" spans="1:11" s="41" customFormat="1" ht="16.5" customHeight="1">
      <c r="A26" s="933" t="s">
        <v>362</v>
      </c>
      <c r="B26" s="855">
        <v>9198.802107932726</v>
      </c>
      <c r="C26" s="855">
        <v>10056.760741113516</v>
      </c>
      <c r="D26" s="855">
        <v>11810.238184344982</v>
      </c>
      <c r="E26" s="860">
        <v>11131.954439531357</v>
      </c>
      <c r="F26" s="1407">
        <v>857.9586331807895</v>
      </c>
      <c r="G26" s="1408"/>
      <c r="H26" s="1388">
        <v>9.326851726062417</v>
      </c>
      <c r="I26" s="1385">
        <v>-678.2837448136252</v>
      </c>
      <c r="J26" s="1386"/>
      <c r="K26" s="1389">
        <v>-5.74318429676314</v>
      </c>
    </row>
    <row r="27" spans="1:11" s="41" customFormat="1" ht="16.5" customHeight="1">
      <c r="A27" s="934" t="s">
        <v>993</v>
      </c>
      <c r="B27" s="935">
        <v>118578.24897019472</v>
      </c>
      <c r="C27" s="935">
        <v>118620.6734358494</v>
      </c>
      <c r="D27" s="935">
        <v>109687.47970656952</v>
      </c>
      <c r="E27" s="936">
        <v>112347.75338659584</v>
      </c>
      <c r="F27" s="1409">
        <v>42.42446565467981</v>
      </c>
      <c r="G27" s="1410"/>
      <c r="H27" s="1411">
        <v>0.035777611849660065</v>
      </c>
      <c r="I27" s="1412">
        <v>2660.273680026323</v>
      </c>
      <c r="J27" s="1413"/>
      <c r="K27" s="1414">
        <v>2.4253211826390344</v>
      </c>
    </row>
    <row r="28" spans="1:11" s="41" customFormat="1" ht="16.5" customHeight="1">
      <c r="A28" s="845" t="s">
        <v>994</v>
      </c>
      <c r="B28" s="846">
        <v>4870.44318998</v>
      </c>
      <c r="C28" s="846">
        <v>4851.75906272</v>
      </c>
      <c r="D28" s="846">
        <v>7457.401917009999</v>
      </c>
      <c r="E28" s="851">
        <v>7354.159423519999</v>
      </c>
      <c r="F28" s="1404">
        <v>-18.684127260000423</v>
      </c>
      <c r="G28" s="1405"/>
      <c r="H28" s="1394">
        <v>-0.38362273269996083</v>
      </c>
      <c r="I28" s="1391">
        <v>-103.24249349000002</v>
      </c>
      <c r="J28" s="1392"/>
      <c r="K28" s="1395">
        <v>-1.3844297871958398</v>
      </c>
    </row>
    <row r="29" spans="1:11" s="41" customFormat="1" ht="16.5" customHeight="1">
      <c r="A29" s="854" t="s">
        <v>995</v>
      </c>
      <c r="B29" s="855">
        <v>1218.1860000000001</v>
      </c>
      <c r="C29" s="855">
        <v>1336.9077244399998</v>
      </c>
      <c r="D29" s="855">
        <v>1349.367816819999</v>
      </c>
      <c r="E29" s="860">
        <v>1240.41208674</v>
      </c>
      <c r="F29" s="1407">
        <v>118.72172443999966</v>
      </c>
      <c r="G29" s="1408"/>
      <c r="H29" s="1388">
        <v>9.745779744636668</v>
      </c>
      <c r="I29" s="1385">
        <v>-108.95573007999906</v>
      </c>
      <c r="J29" s="1386"/>
      <c r="K29" s="1389">
        <v>-8.074576014179044</v>
      </c>
    </row>
    <row r="30" spans="1:11" s="41" customFormat="1" ht="16.5" customHeight="1">
      <c r="A30" s="854" t="s">
        <v>996</v>
      </c>
      <c r="B30" s="855">
        <v>3550.39618998</v>
      </c>
      <c r="C30" s="855">
        <v>3462.6623382800003</v>
      </c>
      <c r="D30" s="855">
        <v>6064.78048169</v>
      </c>
      <c r="E30" s="860">
        <v>6063.98468952</v>
      </c>
      <c r="F30" s="1407">
        <v>-87.73385169999983</v>
      </c>
      <c r="G30" s="1408"/>
      <c r="H30" s="1388">
        <v>-2.471100322482434</v>
      </c>
      <c r="I30" s="1385">
        <v>-0.7957921699999133</v>
      </c>
      <c r="J30" s="1386"/>
      <c r="K30" s="1389">
        <v>-0.01312153296236304</v>
      </c>
    </row>
    <row r="31" spans="1:11" s="41" customFormat="1" ht="16.5" customHeight="1">
      <c r="A31" s="854" t="s">
        <v>997</v>
      </c>
      <c r="B31" s="855">
        <v>1.668</v>
      </c>
      <c r="C31" s="855">
        <v>0.9690000000000001</v>
      </c>
      <c r="D31" s="855">
        <v>22.103844999999996</v>
      </c>
      <c r="E31" s="860">
        <v>1.0078410000000002</v>
      </c>
      <c r="F31" s="1407">
        <v>-0.6989999999999998</v>
      </c>
      <c r="G31" s="1408"/>
      <c r="H31" s="1388">
        <v>-41.90647482014388</v>
      </c>
      <c r="I31" s="1385">
        <v>-21.096003999999997</v>
      </c>
      <c r="J31" s="1386"/>
      <c r="K31" s="1389">
        <v>-95.44042676737917</v>
      </c>
    </row>
    <row r="32" spans="1:11" s="41" customFormat="1" ht="16.5" customHeight="1">
      <c r="A32" s="854" t="s">
        <v>998</v>
      </c>
      <c r="B32" s="855">
        <v>99.291</v>
      </c>
      <c r="C32" s="855">
        <v>51.03</v>
      </c>
      <c r="D32" s="855">
        <v>18.394195499999995</v>
      </c>
      <c r="E32" s="860">
        <v>46.10976226</v>
      </c>
      <c r="F32" s="1407">
        <v>-48.260999999999996</v>
      </c>
      <c r="G32" s="1408"/>
      <c r="H32" s="1388">
        <v>-48.60561380185515</v>
      </c>
      <c r="I32" s="1385">
        <v>27.71556676</v>
      </c>
      <c r="J32" s="1386"/>
      <c r="K32" s="1389">
        <v>150.67561264095517</v>
      </c>
    </row>
    <row r="33" spans="1:11" s="41" customFormat="1" ht="16.5" customHeight="1">
      <c r="A33" s="854" t="s">
        <v>999</v>
      </c>
      <c r="B33" s="855">
        <v>0.9019999999999999</v>
      </c>
      <c r="C33" s="855">
        <v>0.19</v>
      </c>
      <c r="D33" s="855">
        <v>2.755578</v>
      </c>
      <c r="E33" s="860">
        <v>2.645044</v>
      </c>
      <c r="F33" s="1407">
        <v>-0.712</v>
      </c>
      <c r="G33" s="1408"/>
      <c r="H33" s="1388">
        <v>-78.93569844789357</v>
      </c>
      <c r="I33" s="1385">
        <v>-0.11053399999999991</v>
      </c>
      <c r="J33" s="1386"/>
      <c r="K33" s="1389">
        <v>-4.011281843591432</v>
      </c>
    </row>
    <row r="34" spans="1:11" s="41" customFormat="1" ht="16.5" customHeight="1">
      <c r="A34" s="913" t="s">
        <v>1000</v>
      </c>
      <c r="B34" s="846">
        <v>106267.68502757</v>
      </c>
      <c r="C34" s="846">
        <v>103578.23137376207</v>
      </c>
      <c r="D34" s="846">
        <v>95026.24147052784</v>
      </c>
      <c r="E34" s="851">
        <v>96818.28333794796</v>
      </c>
      <c r="F34" s="1404">
        <v>-2689.4536538079265</v>
      </c>
      <c r="G34" s="1405"/>
      <c r="H34" s="1394">
        <v>-2.530829247960165</v>
      </c>
      <c r="I34" s="1391">
        <v>1792.041867420121</v>
      </c>
      <c r="J34" s="1392"/>
      <c r="K34" s="1395">
        <v>1.8858389426839726</v>
      </c>
    </row>
    <row r="35" spans="1:11" s="41" customFormat="1" ht="16.5" customHeight="1">
      <c r="A35" s="854" t="s">
        <v>1001</v>
      </c>
      <c r="B35" s="855">
        <v>2487.068</v>
      </c>
      <c r="C35" s="855">
        <v>2151.36</v>
      </c>
      <c r="D35" s="855">
        <v>3537</v>
      </c>
      <c r="E35" s="860">
        <v>3263.9</v>
      </c>
      <c r="F35" s="1407">
        <v>-335.7080000000001</v>
      </c>
      <c r="G35" s="1408"/>
      <c r="H35" s="1388">
        <v>-13.498143195119717</v>
      </c>
      <c r="I35" s="1385">
        <v>-273.1</v>
      </c>
      <c r="J35" s="1386"/>
      <c r="K35" s="1389">
        <v>-7.721232683064741</v>
      </c>
    </row>
    <row r="36" spans="1:11" s="41" customFormat="1" ht="16.5" customHeight="1">
      <c r="A36" s="854" t="s">
        <v>1002</v>
      </c>
      <c r="B36" s="855">
        <v>22.221</v>
      </c>
      <c r="C36" s="855">
        <v>26.375084099999995</v>
      </c>
      <c r="D36" s="855">
        <v>26.047451530000004</v>
      </c>
      <c r="E36" s="860">
        <v>44.986286869999994</v>
      </c>
      <c r="F36" s="1407">
        <v>4.154084099999995</v>
      </c>
      <c r="G36" s="1408"/>
      <c r="H36" s="1388">
        <v>18.69440664236531</v>
      </c>
      <c r="I36" s="1385">
        <v>18.93883533999999</v>
      </c>
      <c r="J36" s="1386"/>
      <c r="K36" s="1389">
        <v>72.70897622436227</v>
      </c>
    </row>
    <row r="37" spans="1:11" s="41" customFormat="1" ht="16.5" customHeight="1">
      <c r="A37" s="862" t="s">
        <v>1003</v>
      </c>
      <c r="B37" s="855">
        <v>17803.556999999997</v>
      </c>
      <c r="C37" s="855">
        <v>16261.306713700003</v>
      </c>
      <c r="D37" s="855">
        <v>22847.119297042478</v>
      </c>
      <c r="E37" s="860">
        <v>20906.863288178454</v>
      </c>
      <c r="F37" s="1407">
        <v>-1542.2502862999936</v>
      </c>
      <c r="G37" s="1408"/>
      <c r="H37" s="1388">
        <v>-8.66259639183335</v>
      </c>
      <c r="I37" s="1385">
        <v>-1940.256008864024</v>
      </c>
      <c r="J37" s="1386"/>
      <c r="K37" s="1389">
        <v>-8.492344192885563</v>
      </c>
    </row>
    <row r="38" spans="1:11" s="41" customFormat="1" ht="16.5" customHeight="1">
      <c r="A38" s="942" t="s">
        <v>1004</v>
      </c>
      <c r="B38" s="855">
        <v>407.81600000000003</v>
      </c>
      <c r="C38" s="855">
        <v>481.22700000000003</v>
      </c>
      <c r="D38" s="855">
        <v>322.48135110000004</v>
      </c>
      <c r="E38" s="860">
        <v>354.89493022</v>
      </c>
      <c r="F38" s="1407">
        <v>73.411</v>
      </c>
      <c r="G38" s="1408"/>
      <c r="H38" s="1388">
        <v>18.001010259528808</v>
      </c>
      <c r="I38" s="1385">
        <v>32.41357911999995</v>
      </c>
      <c r="J38" s="1386"/>
      <c r="K38" s="1389">
        <v>10.051303434891851</v>
      </c>
    </row>
    <row r="39" spans="1:11" s="41" customFormat="1" ht="16.5" customHeight="1">
      <c r="A39" s="942" t="s">
        <v>1005</v>
      </c>
      <c r="B39" s="855">
        <v>17395.740999999998</v>
      </c>
      <c r="C39" s="855">
        <v>15780.079713700003</v>
      </c>
      <c r="D39" s="855">
        <v>22524.63794594248</v>
      </c>
      <c r="E39" s="860">
        <v>20551.968357958453</v>
      </c>
      <c r="F39" s="1407">
        <v>-1615.6612862999955</v>
      </c>
      <c r="G39" s="1408"/>
      <c r="H39" s="1388">
        <v>-9.287683038624198</v>
      </c>
      <c r="I39" s="1385">
        <v>-1972.6695879840263</v>
      </c>
      <c r="J39" s="1386"/>
      <c r="K39" s="1389">
        <v>-8.757830393182312</v>
      </c>
    </row>
    <row r="40" spans="1:11" s="41" customFormat="1" ht="16.5" customHeight="1">
      <c r="A40" s="854" t="s">
        <v>1006</v>
      </c>
      <c r="B40" s="855">
        <v>85954.83902757001</v>
      </c>
      <c r="C40" s="855">
        <v>85139.18957596207</v>
      </c>
      <c r="D40" s="855">
        <v>68616.07472195536</v>
      </c>
      <c r="E40" s="860">
        <v>72602.5337628995</v>
      </c>
      <c r="F40" s="1407">
        <v>-815.6494516079401</v>
      </c>
      <c r="G40" s="1408"/>
      <c r="H40" s="1388">
        <v>-0.9489279031123782</v>
      </c>
      <c r="I40" s="1385">
        <v>3986.4590409441444</v>
      </c>
      <c r="J40" s="1386"/>
      <c r="K40" s="1389">
        <v>5.809803398253239</v>
      </c>
    </row>
    <row r="41" spans="1:11" s="41" customFormat="1" ht="16.5" customHeight="1">
      <c r="A41" s="862" t="s">
        <v>1007</v>
      </c>
      <c r="B41" s="855">
        <v>84069.54702757</v>
      </c>
      <c r="C41" s="855">
        <v>82077.39188589001</v>
      </c>
      <c r="D41" s="855">
        <v>65287.467435280014</v>
      </c>
      <c r="E41" s="860">
        <v>68674.60947515795</v>
      </c>
      <c r="F41" s="1407">
        <v>-1992.155141679992</v>
      </c>
      <c r="G41" s="1408"/>
      <c r="H41" s="1388">
        <v>-2.369651332874054</v>
      </c>
      <c r="I41" s="1385">
        <v>3387.1420398779373</v>
      </c>
      <c r="J41" s="1386"/>
      <c r="K41" s="1389">
        <v>5.188043238521448</v>
      </c>
    </row>
    <row r="42" spans="1:11" s="41" customFormat="1" ht="16.5" customHeight="1">
      <c r="A42" s="862" t="s">
        <v>1008</v>
      </c>
      <c r="B42" s="855">
        <v>1885.2920000000001</v>
      </c>
      <c r="C42" s="855">
        <v>3061.797690072047</v>
      </c>
      <c r="D42" s="855">
        <v>3328.6072866753434</v>
      </c>
      <c r="E42" s="860">
        <v>3927.9242877415463</v>
      </c>
      <c r="F42" s="1407">
        <v>1176.5056900720467</v>
      </c>
      <c r="G42" s="1408"/>
      <c r="H42" s="1388">
        <v>62.40442807119781</v>
      </c>
      <c r="I42" s="1385">
        <v>599.3170010662029</v>
      </c>
      <c r="J42" s="1386"/>
      <c r="K42" s="1389">
        <v>18.00503782664036</v>
      </c>
    </row>
    <row r="43" spans="1:11" s="41" customFormat="1" ht="16.5" customHeight="1">
      <c r="A43" s="872" t="s">
        <v>1009</v>
      </c>
      <c r="B43" s="944">
        <v>0</v>
      </c>
      <c r="C43" s="944">
        <v>0</v>
      </c>
      <c r="D43" s="944">
        <v>0</v>
      </c>
      <c r="E43" s="876">
        <v>0</v>
      </c>
      <c r="F43" s="1415">
        <v>0</v>
      </c>
      <c r="G43" s="1416"/>
      <c r="H43" s="1400" t="s">
        <v>714</v>
      </c>
      <c r="I43" s="1401">
        <v>0</v>
      </c>
      <c r="J43" s="1402"/>
      <c r="K43" s="1403" t="s">
        <v>714</v>
      </c>
    </row>
    <row r="44" spans="1:11" s="41" customFormat="1" ht="16.5" customHeight="1" thickBot="1">
      <c r="A44" s="946" t="s">
        <v>346</v>
      </c>
      <c r="B44" s="879">
        <v>7440.077726190001</v>
      </c>
      <c r="C44" s="879">
        <v>10190.679833828579</v>
      </c>
      <c r="D44" s="879">
        <v>7203.8366401880985</v>
      </c>
      <c r="E44" s="883">
        <v>8175.310579457447</v>
      </c>
      <c r="F44" s="1417">
        <v>2750.6021076385778</v>
      </c>
      <c r="G44" s="1418"/>
      <c r="H44" s="1419">
        <v>36.97007220712379</v>
      </c>
      <c r="I44" s="1420">
        <v>971.4739392693482</v>
      </c>
      <c r="J44" s="1421"/>
      <c r="K44" s="1422">
        <v>13.485507623115426</v>
      </c>
    </row>
    <row r="45" spans="1:11" s="41" customFormat="1" ht="16.5" customHeight="1" thickTop="1">
      <c r="A45" s="889" t="s">
        <v>950</v>
      </c>
      <c r="B45" s="658"/>
      <c r="C45" s="37"/>
      <c r="D45" s="922"/>
      <c r="E45" s="922"/>
      <c r="F45" s="855"/>
      <c r="G45" s="856"/>
      <c r="H45" s="855"/>
      <c r="I45" s="856"/>
      <c r="J45" s="856"/>
      <c r="K45" s="856"/>
    </row>
    <row r="46" spans="1:11" s="41" customFormat="1" ht="16.5" customHeight="1">
      <c r="A46" s="950" t="s">
        <v>1505</v>
      </c>
      <c r="B46" s="1384"/>
      <c r="C46" s="926"/>
      <c r="D46" s="922"/>
      <c r="E46" s="922"/>
      <c r="F46" s="855"/>
      <c r="G46" s="856"/>
      <c r="H46" s="855"/>
      <c r="I46" s="856"/>
      <c r="J46" s="856"/>
      <c r="K46" s="856"/>
    </row>
    <row r="47" spans="1:11" s="41" customFormat="1" ht="16.5" customHeight="1">
      <c r="A47" s="950" t="s">
        <v>1243</v>
      </c>
      <c r="B47" s="1384"/>
      <c r="C47" s="948"/>
      <c r="D47" s="922"/>
      <c r="E47" s="922"/>
      <c r="F47" s="855"/>
      <c r="G47" s="856"/>
      <c r="H47" s="855"/>
      <c r="I47" s="856"/>
      <c r="J47" s="856"/>
      <c r="K47" s="856"/>
    </row>
    <row r="48" spans="4:11" s="41" customFormat="1" ht="16.5" customHeight="1">
      <c r="D48" s="948"/>
      <c r="E48" s="948"/>
      <c r="F48" s="948"/>
      <c r="G48" s="948"/>
      <c r="H48" s="948"/>
      <c r="I48" s="948"/>
      <c r="J48" s="948"/>
      <c r="K48" s="948"/>
    </row>
    <row r="49" spans="4:11" s="41" customFormat="1" ht="16.5" customHeight="1">
      <c r="D49" s="948"/>
      <c r="E49" s="948"/>
      <c r="F49" s="948"/>
      <c r="G49" s="948"/>
      <c r="H49" s="948"/>
      <c r="I49" s="948"/>
      <c r="J49" s="948"/>
      <c r="K49" s="948"/>
    </row>
    <row r="50" spans="1:11" s="41" customFormat="1" ht="16.5" customHeight="1">
      <c r="A50" s="500"/>
      <c r="B50" s="658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500"/>
      <c r="B51" s="658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500"/>
      <c r="B52" s="658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500"/>
      <c r="B53" s="658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500"/>
      <c r="B54" s="658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500"/>
      <c r="B55" s="658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500"/>
      <c r="B56" s="658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500"/>
      <c r="B57" s="658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500"/>
      <c r="B58" s="658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500"/>
      <c r="B59" s="658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500"/>
      <c r="B60" s="658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500"/>
      <c r="B61" s="658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500"/>
      <c r="B62" s="658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500"/>
      <c r="B63" s="658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500"/>
      <c r="B64" s="658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500"/>
      <c r="B65" s="658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500"/>
      <c r="B66" s="658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500"/>
      <c r="B67" s="658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500"/>
      <c r="B68" s="658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500"/>
      <c r="B69" s="658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500"/>
      <c r="B70" s="658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500"/>
      <c r="B71" s="658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500"/>
      <c r="B72" s="658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500"/>
      <c r="B73" s="658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500"/>
      <c r="B74" s="658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500"/>
      <c r="B75" s="658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500"/>
      <c r="B76" s="658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500"/>
      <c r="B77" s="658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500"/>
      <c r="B78" s="658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500"/>
      <c r="B79" s="658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500"/>
      <c r="B80" s="658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500"/>
      <c r="B81" s="658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500"/>
      <c r="B82" s="658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500"/>
      <c r="B83" s="658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500"/>
      <c r="B84" s="658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500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5" ht="16.5" customHeight="1">
      <c r="A86" s="951"/>
      <c r="B86" s="952"/>
      <c r="C86" s="952"/>
      <c r="D86" s="952"/>
      <c r="E86" s="952"/>
    </row>
    <row r="87" spans="1:5" ht="16.5" customHeight="1">
      <c r="A87" s="951"/>
      <c r="B87" s="953"/>
      <c r="C87" s="953"/>
      <c r="D87" s="953"/>
      <c r="E87" s="95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5" customWidth="1"/>
    <col min="2" max="2" width="8.421875" style="55" bestFit="1" customWidth="1"/>
    <col min="3" max="3" width="8.421875" style="55" customWidth="1"/>
    <col min="4" max="5" width="9.421875" style="55" bestFit="1" customWidth="1"/>
    <col min="6" max="6" width="7.140625" style="55" bestFit="1" customWidth="1"/>
    <col min="7" max="7" width="7.140625" style="184" bestFit="1" customWidth="1"/>
    <col min="8" max="8" width="7.140625" style="55" bestFit="1" customWidth="1"/>
    <col min="9" max="9" width="7.140625" style="184" bestFit="1" customWidth="1"/>
    <col min="10" max="16384" width="9.140625" style="55" customWidth="1"/>
  </cols>
  <sheetData>
    <row r="1" spans="1:9" ht="12.75">
      <c r="A1" s="1506" t="s">
        <v>400</v>
      </c>
      <c r="B1" s="1506"/>
      <c r="C1" s="1506"/>
      <c r="D1" s="1506"/>
      <c r="E1" s="1506"/>
      <c r="F1" s="1506"/>
      <c r="G1" s="1506"/>
      <c r="H1" s="1506"/>
      <c r="I1" s="1506"/>
    </row>
    <row r="2" spans="1:9" ht="15.75">
      <c r="A2" s="1507" t="s">
        <v>1013</v>
      </c>
      <c r="B2" s="1507"/>
      <c r="C2" s="1507"/>
      <c r="D2" s="1507"/>
      <c r="E2" s="1507"/>
      <c r="F2" s="1507"/>
      <c r="G2" s="1507"/>
      <c r="H2" s="1507"/>
      <c r="I2" s="1507"/>
    </row>
    <row r="3" spans="8:9" ht="13.5" thickBot="1">
      <c r="H3" s="1508" t="s">
        <v>116</v>
      </c>
      <c r="I3" s="1509"/>
    </row>
    <row r="4" spans="1:9" ht="13.5" thickTop="1">
      <c r="A4" s="957"/>
      <c r="B4" s="958">
        <v>2011</v>
      </c>
      <c r="C4" s="958">
        <v>2011</v>
      </c>
      <c r="D4" s="958">
        <v>2012</v>
      </c>
      <c r="E4" s="958">
        <v>2012</v>
      </c>
      <c r="F4" s="1510" t="s">
        <v>1495</v>
      </c>
      <c r="G4" s="1511"/>
      <c r="H4" s="1511"/>
      <c r="I4" s="1512"/>
    </row>
    <row r="5" spans="1:9" ht="12.75">
      <c r="A5" s="959" t="s">
        <v>251</v>
      </c>
      <c r="B5" s="960" t="s">
        <v>651</v>
      </c>
      <c r="C5" s="960" t="s">
        <v>507</v>
      </c>
      <c r="D5" s="960" t="s">
        <v>356</v>
      </c>
      <c r="E5" s="960" t="s">
        <v>1506</v>
      </c>
      <c r="F5" s="1513" t="s">
        <v>374</v>
      </c>
      <c r="G5" s="1514"/>
      <c r="H5" s="1513" t="s">
        <v>213</v>
      </c>
      <c r="I5" s="1515"/>
    </row>
    <row r="6" spans="1:9" s="818" customFormat="1" ht="12.75">
      <c r="A6" s="961"/>
      <c r="B6" s="962"/>
      <c r="C6" s="962"/>
      <c r="D6" s="962"/>
      <c r="E6" s="962"/>
      <c r="F6" s="963" t="s">
        <v>337</v>
      </c>
      <c r="G6" s="964" t="s">
        <v>326</v>
      </c>
      <c r="H6" s="963" t="s">
        <v>337</v>
      </c>
      <c r="I6" s="965" t="s">
        <v>326</v>
      </c>
    </row>
    <row r="7" spans="1:11" ht="12.75">
      <c r="A7" s="966" t="s">
        <v>316</v>
      </c>
      <c r="B7" s="967">
        <v>52856.68871733526</v>
      </c>
      <c r="C7" s="967">
        <v>57395.09553278424</v>
      </c>
      <c r="D7" s="967">
        <v>60686.772659360795</v>
      </c>
      <c r="E7" s="967">
        <v>60280.77737827351</v>
      </c>
      <c r="F7" s="967">
        <v>4538.40681544898</v>
      </c>
      <c r="G7" s="968">
        <v>8.586248827881136</v>
      </c>
      <c r="H7" s="967">
        <v>-405.99528108728555</v>
      </c>
      <c r="I7" s="969">
        <v>-0.6690012720995498</v>
      </c>
      <c r="K7" s="818"/>
    </row>
    <row r="8" spans="1:11" ht="12.75">
      <c r="A8" s="186" t="s">
        <v>1014</v>
      </c>
      <c r="B8" s="967">
        <v>1185.00222639</v>
      </c>
      <c r="C8" s="967">
        <v>4334.02794513</v>
      </c>
      <c r="D8" s="967">
        <v>1135.7351382599998</v>
      </c>
      <c r="E8" s="967">
        <v>2104.7094327500004</v>
      </c>
      <c r="F8" s="967">
        <v>3149.0257187400002</v>
      </c>
      <c r="G8" s="968">
        <v>265.7400677071482</v>
      </c>
      <c r="H8" s="967">
        <v>968.9742944900006</v>
      </c>
      <c r="I8" s="970">
        <v>85.3169248575434</v>
      </c>
      <c r="K8" s="818"/>
    </row>
    <row r="9" spans="1:11" ht="12.75">
      <c r="A9" s="966" t="s">
        <v>317</v>
      </c>
      <c r="B9" s="971">
        <v>142544.09445406668</v>
      </c>
      <c r="C9" s="971">
        <v>142828.64664197998</v>
      </c>
      <c r="D9" s="971">
        <v>177214.6933098595</v>
      </c>
      <c r="E9" s="971">
        <v>175788.94916145553</v>
      </c>
      <c r="F9" s="971">
        <v>284.55218791330117</v>
      </c>
      <c r="G9" s="972">
        <v>0.19962397530610787</v>
      </c>
      <c r="H9" s="971">
        <v>-1425.7441484039591</v>
      </c>
      <c r="I9" s="973">
        <v>-0.8045293094918764</v>
      </c>
      <c r="K9" s="818"/>
    </row>
    <row r="10" spans="1:11" ht="12.75">
      <c r="A10" s="185" t="s">
        <v>1015</v>
      </c>
      <c r="B10" s="974">
        <v>57421.44897481</v>
      </c>
      <c r="C10" s="974">
        <v>54751.57273269999</v>
      </c>
      <c r="D10" s="974">
        <v>84391.37555022951</v>
      </c>
      <c r="E10" s="974">
        <v>79494.6408972655</v>
      </c>
      <c r="F10" s="974">
        <v>-2669.876242110011</v>
      </c>
      <c r="G10" s="975">
        <v>-4.649614890911668</v>
      </c>
      <c r="H10" s="974">
        <v>-4896.734652964005</v>
      </c>
      <c r="I10" s="976">
        <v>-5.802411231049887</v>
      </c>
      <c r="K10" s="818"/>
    </row>
    <row r="11" spans="1:11" ht="12.75">
      <c r="A11" s="185" t="s">
        <v>1016</v>
      </c>
      <c r="B11" s="974">
        <v>79757.54750321667</v>
      </c>
      <c r="C11" s="974">
        <v>83370.91738371</v>
      </c>
      <c r="D11" s="974">
        <v>84979.77144712</v>
      </c>
      <c r="E11" s="974">
        <v>88543.05557515</v>
      </c>
      <c r="F11" s="974">
        <v>3613.369880493323</v>
      </c>
      <c r="G11" s="975">
        <v>4.530442564507883</v>
      </c>
      <c r="H11" s="974">
        <v>3563.2841280300054</v>
      </c>
      <c r="I11" s="976">
        <v>4.193096859818358</v>
      </c>
      <c r="K11" s="818"/>
    </row>
    <row r="12" spans="1:11" ht="12.75">
      <c r="A12" s="185" t="s">
        <v>318</v>
      </c>
      <c r="B12" s="974">
        <v>29883.26522278</v>
      </c>
      <c r="C12" s="974">
        <v>31263.65322832</v>
      </c>
      <c r="D12" s="974">
        <v>34214.28552038</v>
      </c>
      <c r="E12" s="974">
        <v>36582.77513297</v>
      </c>
      <c r="F12" s="974">
        <v>1380.3880055400004</v>
      </c>
      <c r="G12" s="975">
        <v>4.6192676578318865</v>
      </c>
      <c r="H12" s="974">
        <v>2368.4896125899977</v>
      </c>
      <c r="I12" s="976">
        <v>6.92251665223051</v>
      </c>
      <c r="K12" s="818"/>
    </row>
    <row r="13" spans="1:11" ht="12.75">
      <c r="A13" s="185" t="s">
        <v>319</v>
      </c>
      <c r="B13" s="974">
        <v>26583.48041757</v>
      </c>
      <c r="C13" s="974">
        <v>27272.793175000003</v>
      </c>
      <c r="D13" s="974">
        <v>25719.236076110006</v>
      </c>
      <c r="E13" s="974">
        <v>25608.79009411</v>
      </c>
      <c r="F13" s="974">
        <v>689.3127574300015</v>
      </c>
      <c r="G13" s="975">
        <v>2.593011699756249</v>
      </c>
      <c r="H13" s="974">
        <v>-110.44598200000473</v>
      </c>
      <c r="I13" s="976">
        <v>-0.42942948100466877</v>
      </c>
      <c r="K13" s="818"/>
    </row>
    <row r="14" spans="1:11" ht="12.75">
      <c r="A14" s="185" t="s">
        <v>1017</v>
      </c>
      <c r="B14" s="974">
        <v>15252.99049325</v>
      </c>
      <c r="C14" s="974">
        <v>15307.218099419999</v>
      </c>
      <c r="D14" s="974">
        <v>13498.869472459999</v>
      </c>
      <c r="E14" s="974">
        <v>15950.882205130001</v>
      </c>
      <c r="F14" s="974">
        <v>54.22760616999949</v>
      </c>
      <c r="G14" s="975">
        <v>0.35552114317515093</v>
      </c>
      <c r="H14" s="974">
        <v>2452.012732670002</v>
      </c>
      <c r="I14" s="976">
        <v>18.16457843134588</v>
      </c>
      <c r="K14" s="818"/>
    </row>
    <row r="15" spans="1:11" ht="12.75">
      <c r="A15" s="185" t="s">
        <v>1018</v>
      </c>
      <c r="B15" s="974">
        <v>8037.811369616665</v>
      </c>
      <c r="C15" s="974">
        <v>9527.252880970002</v>
      </c>
      <c r="D15" s="974">
        <v>11547.38037817</v>
      </c>
      <c r="E15" s="974">
        <v>10400.608142940002</v>
      </c>
      <c r="F15" s="974">
        <v>1489.4415113533369</v>
      </c>
      <c r="G15" s="975">
        <v>18.53043624516372</v>
      </c>
      <c r="H15" s="974">
        <v>-1146.7722352299988</v>
      </c>
      <c r="I15" s="976">
        <v>-9.931016366256884</v>
      </c>
      <c r="K15" s="818"/>
    </row>
    <row r="16" spans="1:11" ht="12.75">
      <c r="A16" s="186" t="s">
        <v>1019</v>
      </c>
      <c r="B16" s="967">
        <v>5365.097976039999</v>
      </c>
      <c r="C16" s="967">
        <v>4706.15652557</v>
      </c>
      <c r="D16" s="967">
        <v>7843.5463125100005</v>
      </c>
      <c r="E16" s="967">
        <v>7751.25268904</v>
      </c>
      <c r="F16" s="967">
        <v>-658.9414504699989</v>
      </c>
      <c r="G16" s="968">
        <v>-12.282002181745176</v>
      </c>
      <c r="H16" s="967">
        <v>-92.29362347000006</v>
      </c>
      <c r="I16" s="970">
        <v>-1.176682329557959</v>
      </c>
      <c r="K16" s="818"/>
    </row>
    <row r="17" spans="1:11" ht="12.75">
      <c r="A17" s="966" t="s">
        <v>1020</v>
      </c>
      <c r="B17" s="971">
        <v>59032.62423428001</v>
      </c>
      <c r="C17" s="971">
        <v>59093.98494898</v>
      </c>
      <c r="D17" s="971">
        <v>75042.49712190591</v>
      </c>
      <c r="E17" s="971">
        <v>81019.58182915</v>
      </c>
      <c r="F17" s="971">
        <v>61.36071469999297</v>
      </c>
      <c r="G17" s="972">
        <v>0.10394373534280565</v>
      </c>
      <c r="H17" s="971">
        <v>5977.084707244096</v>
      </c>
      <c r="I17" s="973">
        <v>7.964933119875224</v>
      </c>
      <c r="K17" s="818"/>
    </row>
    <row r="18" spans="1:11" ht="12.75">
      <c r="A18" s="966" t="s">
        <v>1021</v>
      </c>
      <c r="B18" s="971">
        <v>79996.20580024051</v>
      </c>
      <c r="C18" s="971">
        <v>81307.68901928162</v>
      </c>
      <c r="D18" s="971">
        <v>89187.38069267686</v>
      </c>
      <c r="E18" s="971">
        <v>90528.20622801532</v>
      </c>
      <c r="F18" s="971">
        <v>1311.4832190411107</v>
      </c>
      <c r="G18" s="972">
        <v>1.6394317779471084</v>
      </c>
      <c r="H18" s="971">
        <v>1340.8255353384593</v>
      </c>
      <c r="I18" s="973">
        <v>1.5033803268185384</v>
      </c>
      <c r="K18" s="818"/>
    </row>
    <row r="19" spans="1:11" ht="12.75">
      <c r="A19" s="966" t="s">
        <v>1022</v>
      </c>
      <c r="B19" s="971">
        <v>9095.07396429919</v>
      </c>
      <c r="C19" s="971">
        <v>4936.76907183</v>
      </c>
      <c r="D19" s="971">
        <v>6730.015352816305</v>
      </c>
      <c r="E19" s="971">
        <v>5526.2683706671</v>
      </c>
      <c r="F19" s="971">
        <v>-4158.30489246919</v>
      </c>
      <c r="G19" s="972">
        <v>-45.720407649148825</v>
      </c>
      <c r="H19" s="971">
        <v>-1203.746982149205</v>
      </c>
      <c r="I19" s="973">
        <v>-17.886244221500533</v>
      </c>
      <c r="K19" s="818"/>
    </row>
    <row r="20" spans="1:11" ht="12.75">
      <c r="A20" s="966" t="s">
        <v>320</v>
      </c>
      <c r="B20" s="971">
        <v>32711.61479553365</v>
      </c>
      <c r="C20" s="971">
        <v>32135.747164300265</v>
      </c>
      <c r="D20" s="971">
        <v>40203.751548748</v>
      </c>
      <c r="E20" s="971">
        <v>47535.581377045004</v>
      </c>
      <c r="F20" s="971">
        <v>-575.8676312333846</v>
      </c>
      <c r="G20" s="972">
        <v>-1.7604377981120392</v>
      </c>
      <c r="H20" s="971">
        <v>7331.829828297006</v>
      </c>
      <c r="I20" s="973">
        <v>18.236680771959776</v>
      </c>
      <c r="K20" s="818"/>
    </row>
    <row r="21" spans="1:12" ht="12.75">
      <c r="A21" s="966" t="s">
        <v>321</v>
      </c>
      <c r="B21" s="971">
        <v>440447.9517976892</v>
      </c>
      <c r="C21" s="971">
        <v>471381.73342345975</v>
      </c>
      <c r="D21" s="971">
        <v>578551.3239229805</v>
      </c>
      <c r="E21" s="971">
        <v>586989.1784546279</v>
      </c>
      <c r="F21" s="971">
        <v>30933.781625770556</v>
      </c>
      <c r="G21" s="972">
        <v>7.023254734075676</v>
      </c>
      <c r="H21" s="971">
        <v>8437.854531647405</v>
      </c>
      <c r="I21" s="973">
        <v>1.4584452895955506</v>
      </c>
      <c r="K21" s="818"/>
      <c r="L21" s="39"/>
    </row>
    <row r="22" spans="1:12" ht="12.75">
      <c r="A22" s="186" t="s">
        <v>322</v>
      </c>
      <c r="B22" s="967">
        <v>44123.70685360964</v>
      </c>
      <c r="C22" s="967">
        <v>46713.34716776961</v>
      </c>
      <c r="D22" s="967">
        <v>37194.6848209984</v>
      </c>
      <c r="E22" s="967">
        <v>37978.36159488549</v>
      </c>
      <c r="F22" s="967">
        <v>2589.640314159966</v>
      </c>
      <c r="G22" s="968">
        <v>5.869045234009197</v>
      </c>
      <c r="H22" s="967">
        <v>783.6767738870913</v>
      </c>
      <c r="I22" s="970">
        <v>2.1069590390631934</v>
      </c>
      <c r="K22" s="818"/>
      <c r="L22" s="39"/>
    </row>
    <row r="23" spans="1:12" s="112" customFormat="1" ht="13.5" thickBot="1">
      <c r="A23" s="977" t="s">
        <v>519</v>
      </c>
      <c r="B23" s="978">
        <v>861992.9628434442</v>
      </c>
      <c r="C23" s="978">
        <v>900127.0409155155</v>
      </c>
      <c r="D23" s="978">
        <v>1065946.8545676062</v>
      </c>
      <c r="E23" s="978">
        <v>1087751.6138268698</v>
      </c>
      <c r="F23" s="978">
        <v>38134.07807207131</v>
      </c>
      <c r="G23" s="979">
        <v>4.42394308490396</v>
      </c>
      <c r="H23" s="978">
        <v>21804.75925926352</v>
      </c>
      <c r="I23" s="980">
        <v>2.0455765844075278</v>
      </c>
      <c r="J23" s="55"/>
      <c r="K23" s="818"/>
      <c r="L23" s="764"/>
    </row>
    <row r="24" spans="1:12" ht="13.5" hidden="1" thickTop="1">
      <c r="A24" s="981" t="s">
        <v>1023</v>
      </c>
      <c r="B24" s="187"/>
      <c r="C24" s="187"/>
      <c r="D24" s="187"/>
      <c r="E24" s="187"/>
      <c r="F24" s="187"/>
      <c r="G24" s="982"/>
      <c r="H24" s="187"/>
      <c r="I24" s="188"/>
      <c r="K24" s="39"/>
      <c r="L24" s="39"/>
    </row>
    <row r="25" spans="1:12" ht="13.5" hidden="1" thickTop="1">
      <c r="A25" s="983" t="s">
        <v>1024</v>
      </c>
      <c r="B25" s="187"/>
      <c r="C25" s="187"/>
      <c r="D25" s="187"/>
      <c r="E25" s="187"/>
      <c r="F25" s="187"/>
      <c r="G25" s="982"/>
      <c r="H25" s="187"/>
      <c r="I25" s="188"/>
      <c r="K25" s="39"/>
      <c r="L25" s="39"/>
    </row>
    <row r="26" spans="1:12" ht="13.5" hidden="1" thickTop="1">
      <c r="A26" s="112" t="s">
        <v>1025</v>
      </c>
      <c r="I26" s="188"/>
      <c r="K26" s="39"/>
      <c r="L26" s="39"/>
    </row>
    <row r="27" spans="1:12" ht="13.5" hidden="1" thickTop="1">
      <c r="A27" s="55" t="s">
        <v>1026</v>
      </c>
      <c r="I27" s="188"/>
      <c r="K27" s="39"/>
      <c r="L27" s="39"/>
    </row>
    <row r="28" spans="1:12" ht="13.5" hidden="1" thickTop="1">
      <c r="A28" s="112" t="s">
        <v>1027</v>
      </c>
      <c r="I28" s="188"/>
      <c r="K28" s="39"/>
      <c r="L28" s="39"/>
    </row>
    <row r="29" spans="1:12" ht="13.5" hidden="1" thickTop="1">
      <c r="A29" s="55" t="s">
        <v>1028</v>
      </c>
      <c r="I29" s="188"/>
      <c r="K29" s="39"/>
      <c r="L29" s="39"/>
    </row>
    <row r="30" spans="9:12" ht="13.5" hidden="1" thickTop="1">
      <c r="I30" s="188"/>
      <c r="K30" s="39"/>
      <c r="L30" s="39"/>
    </row>
    <row r="31" spans="1:12" s="189" customFormat="1" ht="13.5" thickTop="1">
      <c r="A31" s="659" t="s">
        <v>375</v>
      </c>
      <c r="E31" s="55"/>
      <c r="G31" s="190"/>
      <c r="I31" s="191"/>
      <c r="K31" s="984"/>
      <c r="L31" s="984"/>
    </row>
    <row r="32" ht="12.75">
      <c r="I32" s="188"/>
    </row>
    <row r="33" ht="12.75">
      <c r="I33" s="188"/>
    </row>
    <row r="34" ht="12.75">
      <c r="I34" s="188"/>
    </row>
    <row r="35" ht="12.75">
      <c r="I35" s="188"/>
    </row>
    <row r="36" ht="12.75">
      <c r="I36" s="188"/>
    </row>
    <row r="37" ht="12.75">
      <c r="I37" s="188"/>
    </row>
    <row r="38" ht="12.75">
      <c r="I38" s="188"/>
    </row>
    <row r="39" ht="12.75">
      <c r="I39" s="188"/>
    </row>
    <row r="40" ht="12.75">
      <c r="I40" s="188"/>
    </row>
    <row r="41" ht="12.75">
      <c r="I41" s="188"/>
    </row>
    <row r="42" ht="12.75">
      <c r="I42" s="188"/>
    </row>
    <row r="43" ht="12.75">
      <c r="I43" s="188"/>
    </row>
    <row r="44" ht="12.75">
      <c r="I44" s="188"/>
    </row>
    <row r="45" ht="12.75">
      <c r="I45" s="188"/>
    </row>
    <row r="46" ht="12.75">
      <c r="I46" s="188"/>
    </row>
    <row r="47" ht="12.75">
      <c r="I47" s="188"/>
    </row>
    <row r="48" ht="12.75">
      <c r="I48" s="188"/>
    </row>
    <row r="49" ht="12.75">
      <c r="I49" s="188"/>
    </row>
    <row r="50" ht="12.75">
      <c r="I50" s="188"/>
    </row>
    <row r="51" ht="12.75">
      <c r="I51" s="188"/>
    </row>
    <row r="52" ht="12.75">
      <c r="I52" s="188"/>
    </row>
    <row r="53" ht="12.75">
      <c r="I53" s="188"/>
    </row>
    <row r="54" ht="12.75">
      <c r="I54" s="188"/>
    </row>
    <row r="55" ht="12.75">
      <c r="I55" s="188"/>
    </row>
    <row r="56" ht="12.75">
      <c r="I56" s="188"/>
    </row>
    <row r="57" ht="12.75">
      <c r="I57" s="188"/>
    </row>
    <row r="58" ht="12.75">
      <c r="I58" s="188"/>
    </row>
    <row r="59" ht="12.75">
      <c r="I59" s="188"/>
    </row>
    <row r="60" ht="12.75">
      <c r="I60" s="188"/>
    </row>
    <row r="61" ht="12.75">
      <c r="I61" s="188"/>
    </row>
    <row r="62" ht="12.75">
      <c r="I62" s="188"/>
    </row>
    <row r="63" ht="12.75">
      <c r="I63" s="188"/>
    </row>
    <row r="64" ht="12.75">
      <c r="I64" s="188"/>
    </row>
    <row r="65" ht="12.75">
      <c r="I65" s="188"/>
    </row>
    <row r="66" ht="12.75">
      <c r="I66" s="188"/>
    </row>
    <row r="67" ht="12.75">
      <c r="I67" s="188"/>
    </row>
    <row r="68" ht="12.75">
      <c r="I68" s="188"/>
    </row>
    <row r="69" ht="12.75">
      <c r="I69" s="188"/>
    </row>
    <row r="70" ht="12.75">
      <c r="I70" s="188"/>
    </row>
    <row r="71" ht="12.75">
      <c r="I71" s="188"/>
    </row>
    <row r="72" ht="12.75">
      <c r="I72" s="188"/>
    </row>
    <row r="73" ht="12.75">
      <c r="I73" s="188"/>
    </row>
    <row r="74" ht="12.75">
      <c r="I74" s="188"/>
    </row>
    <row r="75" ht="12.75">
      <c r="I75" s="188"/>
    </row>
    <row r="76" ht="12.75">
      <c r="I76" s="188"/>
    </row>
    <row r="77" ht="12.75">
      <c r="I77" s="188"/>
    </row>
    <row r="78" ht="12.75">
      <c r="I78" s="188"/>
    </row>
    <row r="79" ht="12.75">
      <c r="I79" s="188"/>
    </row>
    <row r="80" ht="12.75">
      <c r="I80" s="188"/>
    </row>
    <row r="81" ht="12.75">
      <c r="I81" s="188"/>
    </row>
    <row r="82" ht="12.75">
      <c r="I82" s="188"/>
    </row>
    <row r="83" ht="12.75">
      <c r="I83" s="188"/>
    </row>
    <row r="84" ht="12.75">
      <c r="I84" s="188"/>
    </row>
    <row r="85" ht="12.75">
      <c r="I85" s="188"/>
    </row>
    <row r="86" ht="12.75">
      <c r="I86" s="188"/>
    </row>
    <row r="87" ht="12.75">
      <c r="I87" s="188"/>
    </row>
    <row r="88" ht="12.75">
      <c r="I88" s="188"/>
    </row>
    <row r="89" ht="12.75">
      <c r="I89" s="188"/>
    </row>
    <row r="90" ht="12.75">
      <c r="I90" s="188"/>
    </row>
    <row r="91" ht="12.75">
      <c r="I91" s="188"/>
    </row>
    <row r="92" ht="12.75">
      <c r="I92" s="188"/>
    </row>
    <row r="93" ht="12.75">
      <c r="I93" s="188"/>
    </row>
    <row r="94" ht="12.75">
      <c r="I94" s="188"/>
    </row>
    <row r="95" ht="12.75">
      <c r="I95" s="188"/>
    </row>
    <row r="96" ht="12.75">
      <c r="I96" s="188"/>
    </row>
    <row r="97" ht="12.75">
      <c r="I97" s="188"/>
    </row>
    <row r="98" ht="12.75">
      <c r="I98" s="188"/>
    </row>
    <row r="99" ht="12.75">
      <c r="I99" s="188"/>
    </row>
    <row r="100" ht="12.75">
      <c r="I100" s="188"/>
    </row>
    <row r="101" ht="12.75">
      <c r="I101" s="188"/>
    </row>
    <row r="102" ht="12.75">
      <c r="I102" s="188"/>
    </row>
    <row r="103" ht="12.75">
      <c r="I103" s="188"/>
    </row>
    <row r="104" ht="12.75">
      <c r="I104" s="188"/>
    </row>
    <row r="105" ht="12.75">
      <c r="I105" s="188"/>
    </row>
    <row r="106" ht="12.75">
      <c r="I106" s="188"/>
    </row>
    <row r="107" ht="12.75">
      <c r="I107" s="188"/>
    </row>
    <row r="108" ht="12.75">
      <c r="I108" s="188"/>
    </row>
    <row r="109" ht="12.75">
      <c r="I109" s="188"/>
    </row>
    <row r="110" ht="12.75">
      <c r="I110" s="188"/>
    </row>
    <row r="111" ht="12.75">
      <c r="I111" s="188"/>
    </row>
    <row r="112" ht="12.75">
      <c r="I112" s="188"/>
    </row>
    <row r="113" ht="12.75">
      <c r="I113" s="188"/>
    </row>
    <row r="114" ht="12.75">
      <c r="I114" s="188"/>
    </row>
    <row r="115" ht="12.75">
      <c r="I115" s="188"/>
    </row>
    <row r="116" ht="12.75">
      <c r="I116" s="188"/>
    </row>
    <row r="117" ht="12.75">
      <c r="I117" s="188"/>
    </row>
    <row r="118" ht="12.75">
      <c r="I118" s="188"/>
    </row>
    <row r="119" ht="12.75">
      <c r="I119" s="188"/>
    </row>
    <row r="120" ht="12.75">
      <c r="I120" s="188"/>
    </row>
    <row r="121" ht="12.75">
      <c r="I121" s="188"/>
    </row>
    <row r="122" ht="12.75">
      <c r="I122" s="188"/>
    </row>
    <row r="123" ht="12.75">
      <c r="I123" s="188"/>
    </row>
    <row r="124" ht="12.75">
      <c r="I124" s="188"/>
    </row>
    <row r="125" ht="12.75">
      <c r="I125" s="188"/>
    </row>
    <row r="126" ht="12.75">
      <c r="I126" s="188"/>
    </row>
    <row r="127" ht="12.75">
      <c r="I127" s="188"/>
    </row>
    <row r="128" ht="12.75">
      <c r="I128" s="188"/>
    </row>
    <row r="129" ht="12.75">
      <c r="I129" s="188"/>
    </row>
    <row r="130" ht="12.75">
      <c r="I130" s="188"/>
    </row>
    <row r="131" ht="12.75">
      <c r="I131" s="188"/>
    </row>
    <row r="132" ht="12.75">
      <c r="I132" s="188"/>
    </row>
    <row r="133" ht="12.75">
      <c r="I133" s="188"/>
    </row>
    <row r="134" ht="12.75">
      <c r="I134" s="188"/>
    </row>
    <row r="135" ht="12.75">
      <c r="I135" s="188"/>
    </row>
    <row r="136" ht="12.75">
      <c r="I136" s="188"/>
    </row>
    <row r="137" ht="12.75">
      <c r="I137" s="188"/>
    </row>
    <row r="138" ht="12.75">
      <c r="I138" s="188"/>
    </row>
    <row r="139" ht="12.75">
      <c r="I139" s="188"/>
    </row>
    <row r="140" ht="12.75">
      <c r="I140" s="188"/>
    </row>
    <row r="141" ht="12.75">
      <c r="I141" s="188"/>
    </row>
    <row r="142" ht="12.75">
      <c r="I142" s="188"/>
    </row>
    <row r="143" ht="12.75">
      <c r="I143" s="188"/>
    </row>
    <row r="144" ht="12.75">
      <c r="I144" s="188"/>
    </row>
    <row r="145" ht="12.75">
      <c r="I145" s="188"/>
    </row>
    <row r="146" ht="12.75">
      <c r="I146" s="188"/>
    </row>
    <row r="147" ht="12.75">
      <c r="I147" s="188"/>
    </row>
    <row r="148" ht="12.75">
      <c r="I148" s="188"/>
    </row>
    <row r="149" ht="12.75">
      <c r="I149" s="188"/>
    </row>
    <row r="150" ht="12.75">
      <c r="I150" s="188"/>
    </row>
    <row r="151" ht="12.75">
      <c r="I151" s="188"/>
    </row>
    <row r="152" ht="12.75">
      <c r="I152" s="188"/>
    </row>
    <row r="153" ht="12.75">
      <c r="I153" s="188"/>
    </row>
    <row r="154" ht="12.75">
      <c r="I154" s="188"/>
    </row>
    <row r="155" ht="12.75">
      <c r="I155" s="188"/>
    </row>
    <row r="156" ht="12.75">
      <c r="I156" s="188"/>
    </row>
    <row r="157" ht="12.75">
      <c r="I157" s="188"/>
    </row>
    <row r="158" ht="12.75">
      <c r="I158" s="188"/>
    </row>
    <row r="159" ht="12.75">
      <c r="I159" s="188"/>
    </row>
    <row r="160" ht="12.75">
      <c r="I160" s="188"/>
    </row>
    <row r="161" ht="12.75">
      <c r="I161" s="188"/>
    </row>
    <row r="162" ht="12.75">
      <c r="I162" s="188"/>
    </row>
    <row r="163" ht="12.75">
      <c r="I163" s="188"/>
    </row>
    <row r="164" ht="12.75">
      <c r="I164" s="188"/>
    </row>
    <row r="165" ht="12.75">
      <c r="I165" s="188"/>
    </row>
    <row r="166" ht="12.75">
      <c r="I166" s="188"/>
    </row>
    <row r="167" ht="12.75">
      <c r="I167" s="188"/>
    </row>
    <row r="168" ht="12.75">
      <c r="I168" s="188"/>
    </row>
    <row r="169" ht="12.75">
      <c r="I169" s="188"/>
    </row>
    <row r="170" ht="12.75">
      <c r="I170" s="188"/>
    </row>
    <row r="171" ht="12.75">
      <c r="I171" s="188"/>
    </row>
    <row r="172" ht="12.75">
      <c r="I172" s="188"/>
    </row>
    <row r="173" ht="12.75">
      <c r="I173" s="188"/>
    </row>
    <row r="174" ht="12.75">
      <c r="I174" s="188"/>
    </row>
    <row r="175" ht="12.75">
      <c r="I175" s="188"/>
    </row>
    <row r="176" ht="12.75">
      <c r="I176" s="188"/>
    </row>
    <row r="177" ht="12.75">
      <c r="I177" s="188"/>
    </row>
    <row r="178" ht="12.75">
      <c r="I178" s="188"/>
    </row>
    <row r="179" ht="12.75">
      <c r="I179" s="188"/>
    </row>
    <row r="180" ht="12.75">
      <c r="I180" s="188"/>
    </row>
    <row r="181" ht="12.75">
      <c r="I181" s="188"/>
    </row>
    <row r="182" ht="12.75">
      <c r="I182" s="188"/>
    </row>
    <row r="183" ht="12.75">
      <c r="I183" s="188"/>
    </row>
    <row r="184" ht="12.75">
      <c r="I184" s="188"/>
    </row>
    <row r="185" ht="12.75">
      <c r="I185" s="188"/>
    </row>
    <row r="186" ht="12.75">
      <c r="I186" s="188"/>
    </row>
    <row r="187" ht="12.75">
      <c r="I187" s="188"/>
    </row>
    <row r="188" ht="12.75">
      <c r="I188" s="188"/>
    </row>
    <row r="189" ht="12.75">
      <c r="I189" s="188"/>
    </row>
    <row r="190" ht="12.75">
      <c r="I190" s="188"/>
    </row>
    <row r="191" ht="12.75">
      <c r="I191" s="188"/>
    </row>
    <row r="192" ht="12.75">
      <c r="I192" s="188"/>
    </row>
    <row r="193" ht="12.75">
      <c r="I193" s="188"/>
    </row>
    <row r="194" ht="12.75">
      <c r="I194" s="188"/>
    </row>
    <row r="195" ht="12.75">
      <c r="I195" s="188"/>
    </row>
    <row r="196" ht="12.75">
      <c r="I196" s="188"/>
    </row>
    <row r="197" ht="12.75">
      <c r="I197" s="188"/>
    </row>
    <row r="198" ht="12.75">
      <c r="I198" s="188"/>
    </row>
    <row r="199" ht="12.75">
      <c r="I199" s="188"/>
    </row>
    <row r="200" ht="12.75">
      <c r="I200" s="188"/>
    </row>
    <row r="201" ht="12.75">
      <c r="I201" s="188"/>
    </row>
    <row r="202" ht="12.75">
      <c r="I202" s="188"/>
    </row>
    <row r="203" ht="12.75">
      <c r="I203" s="188"/>
    </row>
    <row r="204" ht="12.75">
      <c r="I204" s="188"/>
    </row>
    <row r="205" ht="12.75">
      <c r="I205" s="188"/>
    </row>
    <row r="206" ht="12.75">
      <c r="I206" s="188"/>
    </row>
    <row r="207" ht="12.75">
      <c r="I207" s="188"/>
    </row>
    <row r="208" ht="12.75">
      <c r="I208" s="188"/>
    </row>
    <row r="209" ht="12.75">
      <c r="I209" s="188"/>
    </row>
    <row r="210" ht="12.75">
      <c r="I210" s="188"/>
    </row>
    <row r="211" ht="12.75">
      <c r="I211" s="188"/>
    </row>
    <row r="212" ht="12.75">
      <c r="I212" s="188"/>
    </row>
    <row r="213" ht="12.75">
      <c r="I213" s="188"/>
    </row>
    <row r="214" ht="12.75">
      <c r="I214" s="188"/>
    </row>
    <row r="215" ht="12.75">
      <c r="I215" s="188"/>
    </row>
    <row r="216" ht="12.75">
      <c r="I216" s="188"/>
    </row>
    <row r="217" ht="12.75">
      <c r="I217" s="188"/>
    </row>
    <row r="218" ht="12.75">
      <c r="I218" s="188"/>
    </row>
    <row r="219" ht="12.75">
      <c r="I219" s="188"/>
    </row>
    <row r="220" ht="12.75">
      <c r="I220" s="188"/>
    </row>
    <row r="221" ht="12.75">
      <c r="I221" s="188"/>
    </row>
    <row r="222" ht="12.75">
      <c r="I222" s="188"/>
    </row>
    <row r="223" ht="12.75">
      <c r="I223" s="188"/>
    </row>
    <row r="224" ht="12.75">
      <c r="I224" s="188"/>
    </row>
    <row r="225" ht="12.75">
      <c r="I225" s="188"/>
    </row>
    <row r="226" ht="12.75">
      <c r="I226" s="188"/>
    </row>
    <row r="227" ht="12.75">
      <c r="I227" s="188"/>
    </row>
    <row r="228" ht="12.75">
      <c r="I228" s="188"/>
    </row>
    <row r="229" ht="12.75">
      <c r="I229" s="188"/>
    </row>
    <row r="230" ht="12.75">
      <c r="I230" s="188"/>
    </row>
    <row r="231" ht="12.75">
      <c r="I231" s="188"/>
    </row>
    <row r="232" ht="12.75">
      <c r="I232" s="188"/>
    </row>
    <row r="233" ht="12.75">
      <c r="I233" s="188"/>
    </row>
    <row r="234" ht="12.75">
      <c r="I234" s="188"/>
    </row>
    <row r="235" ht="12.75">
      <c r="I235" s="188"/>
    </row>
    <row r="236" ht="12.75">
      <c r="I236" s="188"/>
    </row>
    <row r="237" ht="12.75">
      <c r="I237" s="188"/>
    </row>
    <row r="238" ht="12.75">
      <c r="I238" s="188"/>
    </row>
    <row r="239" ht="12.75">
      <c r="I239" s="188"/>
    </row>
    <row r="240" ht="12.75">
      <c r="I240" s="188"/>
    </row>
    <row r="241" ht="12.75">
      <c r="I241" s="188"/>
    </row>
    <row r="242" ht="12.75">
      <c r="I242" s="188"/>
    </row>
    <row r="243" ht="12.75">
      <c r="I243" s="188"/>
    </row>
    <row r="244" ht="12.75">
      <c r="I244" s="188"/>
    </row>
    <row r="245" ht="12.75">
      <c r="I245" s="188"/>
    </row>
    <row r="246" ht="12.75">
      <c r="I246" s="188"/>
    </row>
    <row r="247" ht="12.75">
      <c r="I247" s="188"/>
    </row>
    <row r="248" ht="12.75">
      <c r="I248" s="188"/>
    </row>
    <row r="249" ht="12.75">
      <c r="I249" s="188"/>
    </row>
    <row r="250" ht="12.75">
      <c r="I250" s="188"/>
    </row>
    <row r="251" ht="12.75">
      <c r="I251" s="188"/>
    </row>
    <row r="252" ht="12.75">
      <c r="I252" s="188"/>
    </row>
    <row r="253" ht="12.75">
      <c r="I253" s="188"/>
    </row>
    <row r="254" ht="12.75">
      <c r="I254" s="188"/>
    </row>
    <row r="255" ht="12.75">
      <c r="I255" s="188"/>
    </row>
    <row r="256" ht="12.75">
      <c r="I256" s="188"/>
    </row>
    <row r="257" ht="12.75">
      <c r="I257" s="188"/>
    </row>
    <row r="258" ht="12.75">
      <c r="I258" s="188"/>
    </row>
    <row r="259" ht="12.75">
      <c r="I259" s="188"/>
    </row>
    <row r="260" ht="12.75">
      <c r="I260" s="188"/>
    </row>
    <row r="261" ht="12.75">
      <c r="I261" s="188"/>
    </row>
    <row r="262" ht="12.75">
      <c r="I262" s="188"/>
    </row>
    <row r="263" ht="12.75">
      <c r="I263" s="188"/>
    </row>
    <row r="264" ht="12.75">
      <c r="I264" s="188"/>
    </row>
    <row r="265" ht="12.75">
      <c r="I265" s="188"/>
    </row>
    <row r="266" ht="12.75">
      <c r="I266" s="188"/>
    </row>
    <row r="267" ht="12.75">
      <c r="I267" s="188"/>
    </row>
    <row r="268" ht="12.75">
      <c r="I268" s="188"/>
    </row>
    <row r="269" ht="12.75">
      <c r="I269" s="188"/>
    </row>
    <row r="270" ht="12.75">
      <c r="I270" s="188"/>
    </row>
    <row r="271" ht="12.75">
      <c r="I271" s="188"/>
    </row>
    <row r="272" ht="12.75">
      <c r="I272" s="188"/>
    </row>
    <row r="273" ht="12.75">
      <c r="I273" s="188"/>
    </row>
    <row r="274" ht="12.75">
      <c r="I274" s="188"/>
    </row>
    <row r="275" ht="12.75">
      <c r="I275" s="188"/>
    </row>
    <row r="276" ht="12.75">
      <c r="I276" s="188"/>
    </row>
    <row r="277" ht="12.75">
      <c r="I277" s="188"/>
    </row>
    <row r="278" ht="12.75">
      <c r="I278" s="188"/>
    </row>
    <row r="279" ht="12.75">
      <c r="I279" s="188"/>
    </row>
    <row r="280" ht="12.75">
      <c r="I280" s="188"/>
    </row>
    <row r="281" ht="12.75">
      <c r="I281" s="188"/>
    </row>
    <row r="282" ht="12.75">
      <c r="I282" s="188"/>
    </row>
    <row r="283" ht="12.75">
      <c r="I283" s="188"/>
    </row>
    <row r="284" ht="12.75">
      <c r="I284" s="188"/>
    </row>
    <row r="285" ht="12.75">
      <c r="I285" s="188"/>
    </row>
    <row r="286" ht="12.75">
      <c r="I286" s="188"/>
    </row>
    <row r="287" ht="12.75">
      <c r="I287" s="188"/>
    </row>
    <row r="288" ht="12.75">
      <c r="I288" s="188"/>
    </row>
    <row r="289" ht="12.75">
      <c r="I289" s="188"/>
    </row>
    <row r="290" ht="12.75">
      <c r="I290" s="188"/>
    </row>
    <row r="291" ht="12.75">
      <c r="I291" s="188"/>
    </row>
    <row r="292" ht="12.75">
      <c r="I292" s="188"/>
    </row>
    <row r="293" ht="12.75">
      <c r="I293" s="188"/>
    </row>
    <row r="294" ht="12.75">
      <c r="I294" s="188"/>
    </row>
    <row r="295" ht="12.75">
      <c r="I295" s="188"/>
    </row>
    <row r="296" ht="12.75">
      <c r="I296" s="188"/>
    </row>
    <row r="297" ht="12.75">
      <c r="I297" s="188"/>
    </row>
    <row r="298" ht="12.75">
      <c r="I298" s="188"/>
    </row>
    <row r="299" ht="12.75">
      <c r="I299" s="188"/>
    </row>
    <row r="300" ht="12.75">
      <c r="I300" s="188"/>
    </row>
    <row r="301" ht="12.75">
      <c r="I301" s="188"/>
    </row>
    <row r="302" ht="12.75">
      <c r="I302" s="188"/>
    </row>
    <row r="303" ht="12.75">
      <c r="I303" s="188"/>
    </row>
    <row r="304" ht="12.75">
      <c r="I304" s="188"/>
    </row>
    <row r="305" ht="12.75">
      <c r="I305" s="188"/>
    </row>
    <row r="306" ht="12.75">
      <c r="I306" s="188"/>
    </row>
    <row r="307" ht="12.75">
      <c r="I307" s="188"/>
    </row>
    <row r="308" ht="12.75">
      <c r="I308" s="188"/>
    </row>
    <row r="309" ht="12.75">
      <c r="I309" s="188"/>
    </row>
    <row r="310" ht="12.75">
      <c r="I310" s="188"/>
    </row>
    <row r="311" ht="12.75">
      <c r="I311" s="188"/>
    </row>
    <row r="312" ht="12.75">
      <c r="I312" s="188"/>
    </row>
    <row r="313" ht="12.75">
      <c r="I313" s="188"/>
    </row>
    <row r="314" ht="12.75">
      <c r="I314" s="188"/>
    </row>
    <row r="315" ht="12.75">
      <c r="I315" s="188"/>
    </row>
    <row r="316" ht="12.75">
      <c r="I316" s="188"/>
    </row>
    <row r="317" ht="12.75">
      <c r="I317" s="188"/>
    </row>
    <row r="318" ht="12.75">
      <c r="I318" s="188"/>
    </row>
    <row r="319" ht="12.75">
      <c r="I319" s="188"/>
    </row>
    <row r="320" ht="12.75">
      <c r="I320" s="188"/>
    </row>
    <row r="321" ht="12.75">
      <c r="I321" s="188"/>
    </row>
    <row r="322" ht="12.75">
      <c r="I322" s="188"/>
    </row>
    <row r="323" ht="12.75">
      <c r="I323" s="188"/>
    </row>
    <row r="324" ht="12.75">
      <c r="I324" s="188"/>
    </row>
    <row r="325" ht="12.75">
      <c r="I325" s="188"/>
    </row>
    <row r="326" ht="12.75">
      <c r="I326" s="188"/>
    </row>
    <row r="327" ht="12.75">
      <c r="I327" s="188"/>
    </row>
    <row r="328" ht="12.75">
      <c r="I328" s="188"/>
    </row>
    <row r="329" ht="12.75">
      <c r="I329" s="188"/>
    </row>
    <row r="330" ht="12.75">
      <c r="I330" s="188"/>
    </row>
    <row r="331" ht="12.75">
      <c r="I331" s="188"/>
    </row>
    <row r="332" ht="12.75">
      <c r="I332" s="188"/>
    </row>
    <row r="333" ht="12.75">
      <c r="I333" s="188"/>
    </row>
    <row r="334" ht="12.75">
      <c r="I334" s="271"/>
    </row>
    <row r="335" ht="12.75">
      <c r="I335" s="271"/>
    </row>
    <row r="336" ht="12.75">
      <c r="I336" s="271"/>
    </row>
    <row r="337" ht="12.75">
      <c r="I337" s="271"/>
    </row>
    <row r="338" ht="12.75">
      <c r="I338" s="271"/>
    </row>
    <row r="339" ht="12.75">
      <c r="I339" s="271"/>
    </row>
    <row r="340" ht="12.75">
      <c r="I340" s="271"/>
    </row>
    <row r="341" ht="12.75">
      <c r="I341" s="271"/>
    </row>
    <row r="342" ht="12.75">
      <c r="I342" s="271"/>
    </row>
    <row r="343" ht="12.75">
      <c r="I343" s="271"/>
    </row>
    <row r="344" ht="12.75">
      <c r="I344" s="271"/>
    </row>
    <row r="345" ht="12.75">
      <c r="I345" s="271"/>
    </row>
    <row r="346" ht="12.75">
      <c r="I346" s="271"/>
    </row>
    <row r="347" ht="12.75">
      <c r="I347" s="271"/>
    </row>
    <row r="348" ht="12.75">
      <c r="I348" s="271"/>
    </row>
    <row r="349" ht="12.75">
      <c r="I349" s="271"/>
    </row>
    <row r="350" ht="12.75">
      <c r="I350" s="271"/>
    </row>
    <row r="351" ht="12.75">
      <c r="I351" s="271"/>
    </row>
    <row r="352" ht="12.75">
      <c r="I352" s="271"/>
    </row>
    <row r="353" ht="12.75">
      <c r="I353" s="271"/>
    </row>
    <row r="354" ht="12.75">
      <c r="I354" s="271"/>
    </row>
    <row r="355" ht="12.75">
      <c r="I355" s="271"/>
    </row>
    <row r="356" ht="12.75">
      <c r="I356" s="271"/>
    </row>
    <row r="357" ht="12.75">
      <c r="I357" s="271"/>
    </row>
    <row r="358" ht="12.75">
      <c r="I358" s="271"/>
    </row>
    <row r="359" ht="12.75">
      <c r="I359" s="271"/>
    </row>
    <row r="360" ht="12.75">
      <c r="I360" s="271"/>
    </row>
    <row r="361" ht="12.75">
      <c r="I361" s="271"/>
    </row>
    <row r="362" ht="12.75">
      <c r="I362" s="271"/>
    </row>
    <row r="363" ht="12.75">
      <c r="I363" s="271"/>
    </row>
    <row r="364" ht="12.75">
      <c r="I364" s="271"/>
    </row>
    <row r="365" ht="12.75">
      <c r="I365" s="271"/>
    </row>
    <row r="366" ht="12.75">
      <c r="I366" s="271"/>
    </row>
    <row r="367" ht="12.75">
      <c r="I367" s="271"/>
    </row>
    <row r="368" ht="12.75">
      <c r="I368" s="271"/>
    </row>
    <row r="369" ht="12.75">
      <c r="I369" s="271"/>
    </row>
    <row r="370" ht="12.75">
      <c r="I370" s="271"/>
    </row>
    <row r="371" ht="12.75">
      <c r="I371" s="271"/>
    </row>
    <row r="372" ht="12.75">
      <c r="I372" s="271"/>
    </row>
    <row r="373" ht="12.75">
      <c r="I373" s="271"/>
    </row>
    <row r="374" ht="12.75">
      <c r="I374" s="271"/>
    </row>
    <row r="375" ht="12.75">
      <c r="I375" s="271"/>
    </row>
    <row r="376" ht="12.75">
      <c r="I376" s="271"/>
    </row>
    <row r="377" ht="12.75">
      <c r="I377" s="271"/>
    </row>
    <row r="378" ht="12.75">
      <c r="I378" s="271"/>
    </row>
    <row r="379" ht="12.75">
      <c r="I379" s="271"/>
    </row>
    <row r="380" ht="12.75">
      <c r="I380" s="271"/>
    </row>
    <row r="381" ht="12.75">
      <c r="I381" s="271"/>
    </row>
    <row r="382" ht="12.75">
      <c r="I382" s="271"/>
    </row>
    <row r="383" ht="12.75">
      <c r="I383" s="271"/>
    </row>
    <row r="384" ht="12.75">
      <c r="I384" s="271"/>
    </row>
    <row r="385" ht="12.75">
      <c r="I385" s="271"/>
    </row>
    <row r="386" ht="12.75">
      <c r="I386" s="271"/>
    </row>
    <row r="387" ht="12.75">
      <c r="I387" s="271"/>
    </row>
    <row r="388" ht="12.75">
      <c r="I388" s="271"/>
    </row>
    <row r="389" ht="12.75">
      <c r="I389" s="271"/>
    </row>
    <row r="390" ht="12.75">
      <c r="I390" s="271"/>
    </row>
    <row r="391" ht="12.75">
      <c r="I391" s="271"/>
    </row>
    <row r="392" ht="12.75">
      <c r="I392" s="271"/>
    </row>
    <row r="393" ht="12.75">
      <c r="I393" s="271"/>
    </row>
    <row r="394" ht="12.75">
      <c r="I394" s="271"/>
    </row>
    <row r="395" ht="12.75">
      <c r="I395" s="271"/>
    </row>
    <row r="396" ht="12.75">
      <c r="I396" s="271"/>
    </row>
    <row r="397" ht="12.75">
      <c r="I397" s="271"/>
    </row>
    <row r="398" ht="12.75">
      <c r="I398" s="271"/>
    </row>
    <row r="399" ht="12.75">
      <c r="I399" s="271"/>
    </row>
    <row r="400" ht="12.75">
      <c r="I400" s="271"/>
    </row>
    <row r="401" ht="12.75">
      <c r="I401" s="271"/>
    </row>
    <row r="402" ht="12.75">
      <c r="I402" s="271"/>
    </row>
    <row r="403" ht="12.75">
      <c r="I403" s="271"/>
    </row>
    <row r="404" ht="12.75">
      <c r="I404" s="271"/>
    </row>
    <row r="405" ht="12.75">
      <c r="I405" s="271"/>
    </row>
    <row r="406" ht="12.75">
      <c r="I406" s="271"/>
    </row>
    <row r="407" ht="12.75">
      <c r="I407" s="271"/>
    </row>
    <row r="408" ht="12.75">
      <c r="I408" s="271"/>
    </row>
    <row r="409" ht="12.75">
      <c r="I409" s="271"/>
    </row>
    <row r="410" ht="12.75">
      <c r="I410" s="271"/>
    </row>
    <row r="411" ht="12.75">
      <c r="I411" s="271"/>
    </row>
    <row r="412" ht="12.75">
      <c r="I412" s="271"/>
    </row>
    <row r="413" ht="12.75">
      <c r="I413" s="271"/>
    </row>
    <row r="414" ht="12.75">
      <c r="I414" s="271"/>
    </row>
    <row r="415" ht="12.75">
      <c r="I415" s="271"/>
    </row>
    <row r="416" ht="12.75">
      <c r="I416" s="271"/>
    </row>
    <row r="417" ht="12.75">
      <c r="I417" s="271"/>
    </row>
    <row r="418" ht="12.75">
      <c r="I418" s="271"/>
    </row>
    <row r="419" ht="12.75">
      <c r="I419" s="271"/>
    </row>
    <row r="420" ht="12.75">
      <c r="I420" s="271"/>
    </row>
    <row r="421" ht="12.75">
      <c r="I421" s="271"/>
    </row>
    <row r="422" ht="12.75">
      <c r="I422" s="271"/>
    </row>
    <row r="423" ht="12.75">
      <c r="I423" s="271"/>
    </row>
    <row r="424" ht="12.75">
      <c r="I424" s="271"/>
    </row>
    <row r="425" ht="12.75">
      <c r="I425" s="271"/>
    </row>
    <row r="426" ht="12.75">
      <c r="I426" s="271"/>
    </row>
    <row r="427" ht="12.75">
      <c r="I427" s="271"/>
    </row>
    <row r="428" ht="12.75">
      <c r="I428" s="271"/>
    </row>
    <row r="429" ht="12.75">
      <c r="I429" s="271"/>
    </row>
    <row r="430" ht="12.75">
      <c r="I430" s="271"/>
    </row>
    <row r="431" ht="12.75">
      <c r="I431" s="271"/>
    </row>
    <row r="432" ht="12.75">
      <c r="I432" s="271"/>
    </row>
    <row r="433" ht="12.75">
      <c r="I433" s="271"/>
    </row>
    <row r="434" ht="12.75">
      <c r="I434" s="271"/>
    </row>
    <row r="435" ht="12.75">
      <c r="I435" s="271"/>
    </row>
    <row r="436" ht="12.75">
      <c r="I436" s="271"/>
    </row>
    <row r="437" ht="12.75">
      <c r="I437" s="271"/>
    </row>
    <row r="438" ht="12.75">
      <c r="I438" s="271"/>
    </row>
    <row r="439" ht="12.75">
      <c r="I439" s="271"/>
    </row>
    <row r="440" ht="12.75">
      <c r="I440" s="271"/>
    </row>
    <row r="441" ht="12.75">
      <c r="I441" s="271"/>
    </row>
    <row r="442" ht="12.75">
      <c r="I442" s="271"/>
    </row>
    <row r="443" ht="12.75">
      <c r="I443" s="271"/>
    </row>
    <row r="444" ht="12.75">
      <c r="I444" s="271"/>
    </row>
    <row r="445" ht="12.75">
      <c r="I445" s="271"/>
    </row>
    <row r="446" ht="12.75">
      <c r="I446" s="271"/>
    </row>
    <row r="447" ht="12.75">
      <c r="I447" s="271"/>
    </row>
    <row r="448" ht="12.75">
      <c r="I448" s="271"/>
    </row>
    <row r="449" ht="12.75">
      <c r="I449" s="271"/>
    </row>
    <row r="450" ht="12.75">
      <c r="I450" s="271"/>
    </row>
    <row r="451" ht="12.75">
      <c r="I451" s="271"/>
    </row>
    <row r="452" ht="12.75">
      <c r="I452" s="271"/>
    </row>
    <row r="453" ht="12.75">
      <c r="I453" s="271"/>
    </row>
    <row r="454" ht="12.75">
      <c r="I454" s="271"/>
    </row>
    <row r="455" ht="12.75">
      <c r="I455" s="271"/>
    </row>
    <row r="456" ht="12.75">
      <c r="I456" s="271"/>
    </row>
    <row r="457" ht="12.75">
      <c r="I457" s="271"/>
    </row>
    <row r="458" ht="12.75">
      <c r="I458" s="271"/>
    </row>
    <row r="459" ht="12.75">
      <c r="I459" s="271"/>
    </row>
    <row r="460" ht="12.75">
      <c r="I460" s="271"/>
    </row>
    <row r="461" ht="12.75">
      <c r="I461" s="271"/>
    </row>
    <row r="462" ht="12.75">
      <c r="I462" s="271"/>
    </row>
    <row r="463" ht="12.75">
      <c r="I463" s="271"/>
    </row>
    <row r="464" ht="12.75">
      <c r="I464" s="271"/>
    </row>
    <row r="465" ht="12.75">
      <c r="I465" s="271"/>
    </row>
    <row r="466" ht="12.75">
      <c r="I466" s="271"/>
    </row>
    <row r="467" ht="12.75">
      <c r="I467" s="271"/>
    </row>
    <row r="468" ht="12.75">
      <c r="I468" s="271"/>
    </row>
    <row r="469" ht="12.75">
      <c r="I469" s="271"/>
    </row>
    <row r="470" ht="12.75">
      <c r="I470" s="271"/>
    </row>
    <row r="471" ht="12.75">
      <c r="I471" s="271"/>
    </row>
    <row r="472" ht="12.75">
      <c r="I472" s="271"/>
    </row>
    <row r="473" ht="12.75">
      <c r="I473" s="271"/>
    </row>
    <row r="474" ht="12.75">
      <c r="I474" s="271"/>
    </row>
    <row r="475" ht="12.75">
      <c r="I475" s="271"/>
    </row>
    <row r="476" ht="12.75">
      <c r="I476" s="271"/>
    </row>
    <row r="477" ht="12.75">
      <c r="I477" s="271"/>
    </row>
    <row r="478" ht="12.75">
      <c r="I478" s="271"/>
    </row>
    <row r="479" ht="12.75">
      <c r="I479" s="271"/>
    </row>
    <row r="480" ht="12.75">
      <c r="I480" s="271"/>
    </row>
    <row r="481" ht="12.75">
      <c r="I481" s="271"/>
    </row>
    <row r="482" ht="12.75">
      <c r="I482" s="271"/>
    </row>
    <row r="483" ht="12.75">
      <c r="I483" s="271"/>
    </row>
    <row r="484" ht="12.75">
      <c r="I484" s="271"/>
    </row>
    <row r="485" ht="12.75">
      <c r="I485" s="271"/>
    </row>
    <row r="486" ht="12.75">
      <c r="I486" s="271"/>
    </row>
    <row r="487" ht="12.75">
      <c r="I487" s="271"/>
    </row>
    <row r="488" ht="12.75">
      <c r="I488" s="271"/>
    </row>
    <row r="489" ht="12.75">
      <c r="I489" s="271"/>
    </row>
    <row r="490" ht="12.75">
      <c r="I490" s="271"/>
    </row>
    <row r="491" ht="12.75">
      <c r="I491" s="271"/>
    </row>
    <row r="492" ht="12.75">
      <c r="I492" s="271"/>
    </row>
    <row r="493" ht="12.75">
      <c r="I493" s="271"/>
    </row>
    <row r="494" ht="12.75">
      <c r="I494" s="271"/>
    </row>
    <row r="495" ht="12.75">
      <c r="I495" s="271"/>
    </row>
    <row r="496" ht="12.75">
      <c r="I496" s="271"/>
    </row>
    <row r="497" ht="12.75">
      <c r="I497" s="271"/>
    </row>
    <row r="498" ht="12.75">
      <c r="I498" s="271"/>
    </row>
    <row r="499" ht="12.75">
      <c r="I499" s="271"/>
    </row>
    <row r="500" ht="12.75">
      <c r="I500" s="271"/>
    </row>
    <row r="501" ht="12.75">
      <c r="I501" s="271"/>
    </row>
    <row r="502" ht="12.75">
      <c r="I502" s="271"/>
    </row>
    <row r="503" ht="12.75">
      <c r="I503" s="271"/>
    </row>
    <row r="504" ht="12.75">
      <c r="I504" s="271"/>
    </row>
    <row r="505" ht="12.75">
      <c r="I505" s="271"/>
    </row>
    <row r="506" ht="12.75">
      <c r="I506" s="271"/>
    </row>
    <row r="507" ht="12.75">
      <c r="I507" s="271"/>
    </row>
    <row r="508" ht="12.75">
      <c r="I508" s="271"/>
    </row>
    <row r="509" ht="12.75">
      <c r="I509" s="271"/>
    </row>
    <row r="510" ht="12.75">
      <c r="I510" s="271"/>
    </row>
    <row r="511" ht="12.75">
      <c r="I511" s="271"/>
    </row>
    <row r="512" ht="12.75">
      <c r="I512" s="271"/>
    </row>
    <row r="513" ht="12.75">
      <c r="I513" s="271"/>
    </row>
    <row r="514" ht="12.75">
      <c r="I514" s="271"/>
    </row>
    <row r="515" ht="12.75">
      <c r="I515" s="271"/>
    </row>
    <row r="516" ht="12.75">
      <c r="I516" s="271"/>
    </row>
    <row r="517" ht="12.75">
      <c r="I517" s="271"/>
    </row>
    <row r="518" ht="12.75">
      <c r="I518" s="271"/>
    </row>
    <row r="519" ht="12.75">
      <c r="I519" s="271"/>
    </row>
    <row r="520" ht="12.75">
      <c r="I520" s="271"/>
    </row>
    <row r="521" ht="12.75">
      <c r="I521" s="271"/>
    </row>
    <row r="522" ht="12.75">
      <c r="I522" s="271"/>
    </row>
    <row r="523" ht="12.75">
      <c r="I523" s="271"/>
    </row>
    <row r="524" ht="12.75">
      <c r="I524" s="271"/>
    </row>
    <row r="525" ht="12.75">
      <c r="I525" s="271"/>
    </row>
    <row r="526" ht="12.75">
      <c r="I526" s="271"/>
    </row>
    <row r="527" ht="12.75">
      <c r="I527" s="271"/>
    </row>
    <row r="528" ht="12.75">
      <c r="I528" s="271"/>
    </row>
    <row r="529" ht="12.75">
      <c r="I529" s="271"/>
    </row>
    <row r="530" ht="12.75">
      <c r="I530" s="271"/>
    </row>
    <row r="531" ht="12.75">
      <c r="I531" s="271"/>
    </row>
    <row r="532" ht="12.75">
      <c r="I532" s="271"/>
    </row>
    <row r="533" ht="12.75">
      <c r="I533" s="271"/>
    </row>
    <row r="534" ht="12.75">
      <c r="I534" s="271"/>
    </row>
    <row r="535" ht="12.75">
      <c r="I535" s="271"/>
    </row>
    <row r="536" ht="12.75">
      <c r="I536" s="271"/>
    </row>
    <row r="537" ht="12.75">
      <c r="I537" s="271"/>
    </row>
    <row r="538" ht="12.75">
      <c r="I538" s="271"/>
    </row>
    <row r="539" ht="12.75">
      <c r="I539" s="271"/>
    </row>
    <row r="540" ht="12.75">
      <c r="I540" s="271"/>
    </row>
    <row r="541" ht="12.75">
      <c r="I541" s="271"/>
    </row>
    <row r="542" ht="12.75">
      <c r="I542" s="271"/>
    </row>
    <row r="543" ht="12.75">
      <c r="I543" s="271"/>
    </row>
    <row r="544" ht="12.75">
      <c r="I544" s="271"/>
    </row>
    <row r="545" ht="12.75">
      <c r="I545" s="271"/>
    </row>
    <row r="546" ht="12.75">
      <c r="I546" s="271"/>
    </row>
    <row r="547" ht="12.75">
      <c r="I547" s="271"/>
    </row>
    <row r="548" ht="12.75">
      <c r="I548" s="271"/>
    </row>
    <row r="549" ht="12.75">
      <c r="I549" s="271"/>
    </row>
    <row r="550" ht="12.75">
      <c r="I550" s="271"/>
    </row>
    <row r="551" ht="12.75">
      <c r="I551" s="271"/>
    </row>
    <row r="552" ht="12.75">
      <c r="I552" s="271"/>
    </row>
    <row r="553" ht="12.75">
      <c r="I553" s="271"/>
    </row>
    <row r="554" ht="12.75">
      <c r="I554" s="271"/>
    </row>
    <row r="555" ht="12.75">
      <c r="I555" s="271"/>
    </row>
    <row r="556" ht="12.75">
      <c r="I556" s="271"/>
    </row>
    <row r="557" ht="12.75">
      <c r="I557" s="271"/>
    </row>
    <row r="558" ht="12.75">
      <c r="I558" s="271"/>
    </row>
    <row r="559" ht="12.75">
      <c r="I559" s="271"/>
    </row>
    <row r="560" ht="12.75">
      <c r="I560" s="271"/>
    </row>
    <row r="561" ht="12.75">
      <c r="I561" s="271"/>
    </row>
    <row r="562" ht="12.75">
      <c r="I562" s="271"/>
    </row>
    <row r="563" ht="12.75">
      <c r="I563" s="271"/>
    </row>
    <row r="564" ht="12.75">
      <c r="I564" s="271"/>
    </row>
    <row r="565" ht="12.75">
      <c r="I565" s="271"/>
    </row>
    <row r="566" ht="12.75">
      <c r="I566" s="271"/>
    </row>
    <row r="567" ht="12.75">
      <c r="I567" s="271"/>
    </row>
    <row r="568" ht="12.75">
      <c r="I568" s="271"/>
    </row>
    <row r="569" ht="12.75">
      <c r="I569" s="271"/>
    </row>
    <row r="570" ht="12.75">
      <c r="I570" s="271"/>
    </row>
    <row r="571" ht="12.75">
      <c r="I571" s="271"/>
    </row>
    <row r="572" ht="12.75">
      <c r="I572" s="271"/>
    </row>
    <row r="573" ht="12.75">
      <c r="I573" s="271"/>
    </row>
    <row r="574" ht="12.75">
      <c r="I574" s="271"/>
    </row>
    <row r="575" ht="12.75">
      <c r="I575" s="271"/>
    </row>
    <row r="576" ht="12.75">
      <c r="I576" s="271"/>
    </row>
    <row r="577" ht="12.75">
      <c r="I577" s="271"/>
    </row>
    <row r="578" ht="12.75">
      <c r="I578" s="271"/>
    </row>
    <row r="579" ht="12.75">
      <c r="I579" s="271"/>
    </row>
    <row r="580" ht="12.75">
      <c r="I580" s="271"/>
    </row>
    <row r="581" ht="12.75">
      <c r="I581" s="271"/>
    </row>
    <row r="582" ht="12.75">
      <c r="I582" s="271"/>
    </row>
    <row r="583" ht="12.75">
      <c r="I583" s="271"/>
    </row>
    <row r="584" ht="12.75">
      <c r="I584" s="271"/>
    </row>
    <row r="585" ht="12.75">
      <c r="I585" s="271"/>
    </row>
    <row r="586" ht="12.75">
      <c r="I586" s="271"/>
    </row>
    <row r="587" ht="12.75">
      <c r="I587" s="271"/>
    </row>
    <row r="588" ht="12.75">
      <c r="I588" s="271"/>
    </row>
    <row r="589" ht="12.75">
      <c r="I589" s="271"/>
    </row>
    <row r="590" ht="12.75">
      <c r="I590" s="271"/>
    </row>
    <row r="591" ht="12.75">
      <c r="I591" s="271"/>
    </row>
    <row r="592" ht="12.75">
      <c r="I592" s="271"/>
    </row>
    <row r="593" ht="12.75">
      <c r="I593" s="271"/>
    </row>
    <row r="594" ht="12.75">
      <c r="I594" s="271"/>
    </row>
    <row r="595" ht="12.75">
      <c r="I595" s="271"/>
    </row>
    <row r="596" ht="12.75">
      <c r="I596" s="271"/>
    </row>
    <row r="597" ht="12.75">
      <c r="I597" s="271"/>
    </row>
    <row r="598" ht="12.75">
      <c r="I598" s="271"/>
    </row>
    <row r="599" ht="12.75">
      <c r="I599" s="271"/>
    </row>
    <row r="600" ht="12.75">
      <c r="I600" s="271"/>
    </row>
    <row r="601" ht="12.75">
      <c r="I601" s="271"/>
    </row>
    <row r="602" ht="12.75">
      <c r="I602" s="271"/>
    </row>
    <row r="603" ht="12.75">
      <c r="I603" s="271"/>
    </row>
    <row r="604" ht="12.75">
      <c r="I604" s="271"/>
    </row>
    <row r="605" ht="12.75">
      <c r="I605" s="271"/>
    </row>
    <row r="606" ht="12.75">
      <c r="I606" s="271"/>
    </row>
    <row r="607" ht="12.75">
      <c r="I607" s="271"/>
    </row>
    <row r="608" ht="12.75">
      <c r="I608" s="271"/>
    </row>
    <row r="609" ht="12.75">
      <c r="I609" s="271"/>
    </row>
    <row r="610" ht="12.75">
      <c r="I610" s="271"/>
    </row>
    <row r="611" ht="12.75">
      <c r="I611" s="271"/>
    </row>
    <row r="612" ht="12.75">
      <c r="I612" s="271"/>
    </row>
    <row r="613" ht="12.75">
      <c r="I613" s="271"/>
    </row>
    <row r="614" ht="12.75">
      <c r="I614" s="271"/>
    </row>
    <row r="615" ht="12.75">
      <c r="I615" s="271"/>
    </row>
    <row r="616" ht="12.75">
      <c r="I616" s="271"/>
    </row>
    <row r="617" ht="12.75">
      <c r="I617" s="271"/>
    </row>
    <row r="618" ht="12.75">
      <c r="I618" s="271"/>
    </row>
    <row r="619" ht="12.75">
      <c r="I619" s="271"/>
    </row>
    <row r="620" ht="12.75">
      <c r="I620" s="271"/>
    </row>
    <row r="621" ht="12.75">
      <c r="I621" s="271"/>
    </row>
    <row r="622" ht="12.75">
      <c r="I622" s="271"/>
    </row>
    <row r="623" ht="12.75">
      <c r="I623" s="271"/>
    </row>
    <row r="624" ht="12.75">
      <c r="I624" s="271"/>
    </row>
    <row r="625" ht="12.75">
      <c r="I625" s="271"/>
    </row>
    <row r="626" ht="12.75">
      <c r="I626" s="271"/>
    </row>
    <row r="627" ht="12.75">
      <c r="I627" s="271"/>
    </row>
    <row r="628" ht="12.75">
      <c r="I628" s="271"/>
    </row>
    <row r="629" ht="12.75">
      <c r="I629" s="271"/>
    </row>
    <row r="630" ht="12.75">
      <c r="I630" s="271"/>
    </row>
    <row r="631" ht="12.75">
      <c r="I631" s="271"/>
    </row>
    <row r="632" ht="12.75">
      <c r="I632" s="271"/>
    </row>
    <row r="633" ht="12.75">
      <c r="I633" s="271"/>
    </row>
    <row r="634" ht="12.75">
      <c r="I634" s="271"/>
    </row>
    <row r="635" ht="12.75">
      <c r="I635" s="271"/>
    </row>
    <row r="636" ht="12.75">
      <c r="I636" s="271"/>
    </row>
    <row r="637" ht="12.75">
      <c r="I637" s="271"/>
    </row>
    <row r="638" ht="12.75">
      <c r="I638" s="271"/>
    </row>
    <row r="639" ht="12.75">
      <c r="I639" s="271"/>
    </row>
    <row r="640" ht="12.75">
      <c r="I640" s="271"/>
    </row>
    <row r="641" ht="12.75">
      <c r="I641" s="271"/>
    </row>
    <row r="642" ht="12.75">
      <c r="I642" s="271"/>
    </row>
    <row r="643" ht="12.75">
      <c r="I643" s="271"/>
    </row>
    <row r="644" ht="12.75">
      <c r="I644" s="271"/>
    </row>
    <row r="645" ht="12.75">
      <c r="I645" s="271"/>
    </row>
    <row r="646" ht="12.75">
      <c r="I646" s="271"/>
    </row>
    <row r="647" ht="12.75">
      <c r="I647" s="271"/>
    </row>
    <row r="648" ht="12.75">
      <c r="I648" s="271"/>
    </row>
    <row r="649" ht="12.75">
      <c r="I649" s="271"/>
    </row>
    <row r="650" ht="12.75">
      <c r="I650" s="271"/>
    </row>
    <row r="651" ht="12.75">
      <c r="I651" s="271"/>
    </row>
    <row r="652" ht="12.75">
      <c r="I652" s="271"/>
    </row>
    <row r="653" ht="12.75">
      <c r="I653" s="271"/>
    </row>
    <row r="654" ht="12.75">
      <c r="I654" s="271"/>
    </row>
    <row r="655" ht="12.75">
      <c r="I655" s="271"/>
    </row>
    <row r="656" ht="12.75">
      <c r="I656" s="271"/>
    </row>
    <row r="657" ht="12.75">
      <c r="I657" s="271"/>
    </row>
    <row r="658" ht="12.75">
      <c r="I658" s="271"/>
    </row>
    <row r="659" ht="12.75">
      <c r="I659" s="271"/>
    </row>
    <row r="660" ht="12.75">
      <c r="I660" s="271"/>
    </row>
    <row r="661" ht="12.75">
      <c r="I661" s="271"/>
    </row>
    <row r="662" ht="12.75">
      <c r="I662" s="271"/>
    </row>
    <row r="663" ht="12.75">
      <c r="I663" s="271"/>
    </row>
    <row r="664" ht="12.75">
      <c r="I664" s="271"/>
    </row>
    <row r="665" ht="12.75">
      <c r="I665" s="271"/>
    </row>
    <row r="666" ht="12.75">
      <c r="I666" s="271"/>
    </row>
    <row r="667" ht="12.75">
      <c r="I667" s="271"/>
    </row>
    <row r="668" ht="12.75">
      <c r="I668" s="271"/>
    </row>
    <row r="669" ht="12.75">
      <c r="I669" s="271"/>
    </row>
    <row r="670" ht="12.75">
      <c r="I670" s="271"/>
    </row>
    <row r="671" ht="12.75">
      <c r="I671" s="271"/>
    </row>
    <row r="672" ht="12.75">
      <c r="I672" s="271"/>
    </row>
    <row r="673" ht="12.75">
      <c r="I673" s="271"/>
    </row>
    <row r="674" ht="12.75">
      <c r="I674" s="271"/>
    </row>
    <row r="675" ht="12.75">
      <c r="I675" s="271"/>
    </row>
    <row r="676" ht="12.75">
      <c r="I676" s="271"/>
    </row>
    <row r="677" ht="12.75">
      <c r="I677" s="271"/>
    </row>
    <row r="678" ht="12.75">
      <c r="I678" s="271"/>
    </row>
    <row r="679" ht="12.75">
      <c r="I679" s="271"/>
    </row>
    <row r="680" ht="12.75">
      <c r="I680" s="271"/>
    </row>
    <row r="681" ht="12.75">
      <c r="I681" s="271"/>
    </row>
    <row r="682" ht="12.75">
      <c r="I682" s="271"/>
    </row>
    <row r="683" ht="12.75">
      <c r="I683" s="271"/>
    </row>
    <row r="684" ht="12.75">
      <c r="I684" s="271"/>
    </row>
    <row r="685" ht="12.75">
      <c r="I685" s="271"/>
    </row>
    <row r="686" ht="12.75">
      <c r="I686" s="271"/>
    </row>
    <row r="687" ht="12.75">
      <c r="I687" s="271"/>
    </row>
    <row r="688" ht="12.75">
      <c r="I688" s="271"/>
    </row>
    <row r="689" ht="12.75">
      <c r="I689" s="271"/>
    </row>
    <row r="690" ht="12.75">
      <c r="I690" s="271"/>
    </row>
    <row r="691" ht="12.75">
      <c r="I691" s="271"/>
    </row>
    <row r="692" ht="12.75">
      <c r="I692" s="271"/>
    </row>
    <row r="693" ht="12.75">
      <c r="I693" s="271"/>
    </row>
    <row r="694" ht="12.75">
      <c r="I694" s="271"/>
    </row>
    <row r="695" ht="12.75">
      <c r="I695" s="271"/>
    </row>
    <row r="696" ht="12.75">
      <c r="I696" s="271"/>
    </row>
    <row r="697" ht="12.75">
      <c r="I697" s="271"/>
    </row>
    <row r="698" ht="12.75">
      <c r="I698" s="271"/>
    </row>
    <row r="699" ht="12.75">
      <c r="I699" s="271"/>
    </row>
    <row r="700" ht="12.75">
      <c r="I700" s="271"/>
    </row>
    <row r="701" ht="12.75">
      <c r="I701" s="271"/>
    </row>
    <row r="702" ht="12.75">
      <c r="I702" s="271"/>
    </row>
    <row r="703" ht="12.75">
      <c r="I703" s="271"/>
    </row>
    <row r="704" ht="12.75">
      <c r="I704" s="271"/>
    </row>
    <row r="705" ht="12.75">
      <c r="I705" s="271"/>
    </row>
    <row r="706" ht="12.75">
      <c r="I706" s="271"/>
    </row>
    <row r="707" ht="12.75">
      <c r="I707" s="271"/>
    </row>
    <row r="708" ht="12.75">
      <c r="I708" s="271"/>
    </row>
    <row r="709" ht="12.75">
      <c r="I709" s="271"/>
    </row>
    <row r="710" ht="12.75">
      <c r="I710" s="271"/>
    </row>
    <row r="711" ht="12.75">
      <c r="I711" s="271"/>
    </row>
    <row r="712" ht="12.75">
      <c r="I712" s="271"/>
    </row>
    <row r="713" ht="12.75">
      <c r="I713" s="271"/>
    </row>
    <row r="714" ht="12.75">
      <c r="I714" s="271"/>
    </row>
    <row r="715" ht="12.75">
      <c r="I715" s="271"/>
    </row>
    <row r="716" ht="12.75">
      <c r="I716" s="271"/>
    </row>
    <row r="717" ht="12.75">
      <c r="I717" s="271"/>
    </row>
    <row r="718" ht="12.75">
      <c r="I718" s="271"/>
    </row>
    <row r="719" ht="12.75">
      <c r="I719" s="271"/>
    </row>
    <row r="720" ht="12.75">
      <c r="I720" s="271"/>
    </row>
    <row r="721" ht="12.75">
      <c r="I721" s="271"/>
    </row>
    <row r="722" ht="12.75">
      <c r="I722" s="271"/>
    </row>
    <row r="723" ht="12.75">
      <c r="I723" s="271"/>
    </row>
    <row r="724" ht="12.75">
      <c r="I724" s="271"/>
    </row>
    <row r="725" ht="12.75">
      <c r="I725" s="271"/>
    </row>
    <row r="726" ht="12.75">
      <c r="I726" s="271"/>
    </row>
    <row r="727" ht="12.75">
      <c r="I727" s="271"/>
    </row>
    <row r="728" ht="12.75">
      <c r="I728" s="271"/>
    </row>
    <row r="729" ht="12.75">
      <c r="I729" s="271"/>
    </row>
    <row r="730" ht="12.75">
      <c r="I730" s="271"/>
    </row>
    <row r="731" ht="12.75">
      <c r="I731" s="271"/>
    </row>
    <row r="732" ht="12.75">
      <c r="I732" s="271"/>
    </row>
    <row r="733" ht="12.75">
      <c r="I733" s="271"/>
    </row>
    <row r="734" ht="12.75">
      <c r="I734" s="271"/>
    </row>
    <row r="735" ht="12.75">
      <c r="I735" s="271"/>
    </row>
    <row r="736" ht="12.75">
      <c r="I736" s="271"/>
    </row>
    <row r="737" ht="12.75">
      <c r="I737" s="271"/>
    </row>
    <row r="738" ht="12.75">
      <c r="I738" s="271"/>
    </row>
    <row r="739" ht="12.75">
      <c r="I739" s="271"/>
    </row>
    <row r="740" ht="12.75">
      <c r="I740" s="271"/>
    </row>
    <row r="741" ht="12.75">
      <c r="I741" s="271"/>
    </row>
    <row r="742" ht="12.75">
      <c r="I742" s="271"/>
    </row>
    <row r="743" ht="12.75">
      <c r="I743" s="271"/>
    </row>
    <row r="744" ht="12.75">
      <c r="I744" s="271"/>
    </row>
    <row r="745" ht="12.75">
      <c r="I745" s="271"/>
    </row>
    <row r="746" ht="12.75">
      <c r="I746" s="271"/>
    </row>
    <row r="747" ht="12.75">
      <c r="I747" s="271"/>
    </row>
    <row r="748" ht="12.75">
      <c r="I748" s="271"/>
    </row>
    <row r="749" ht="12.75">
      <c r="I749" s="271"/>
    </row>
    <row r="750" ht="12.75">
      <c r="I750" s="271"/>
    </row>
    <row r="751" ht="12.75">
      <c r="I751" s="271"/>
    </row>
    <row r="752" ht="12.75">
      <c r="I752" s="271"/>
    </row>
    <row r="753" ht="12.75">
      <c r="I753" s="271"/>
    </row>
    <row r="754" ht="12.75">
      <c r="I754" s="271"/>
    </row>
    <row r="755" ht="12.75">
      <c r="I755" s="271"/>
    </row>
    <row r="756" ht="12.75">
      <c r="I756" s="271"/>
    </row>
    <row r="757" ht="12.75">
      <c r="I757" s="271"/>
    </row>
    <row r="758" ht="12.75">
      <c r="I758" s="271"/>
    </row>
    <row r="759" ht="12.75">
      <c r="I759" s="271"/>
    </row>
    <row r="760" ht="12.75">
      <c r="I760" s="271"/>
    </row>
    <row r="761" ht="12.75">
      <c r="I761" s="271"/>
    </row>
    <row r="762" ht="12.75">
      <c r="I762" s="271"/>
    </row>
    <row r="763" ht="12.75">
      <c r="I763" s="271"/>
    </row>
    <row r="764" ht="12.75">
      <c r="I764" s="271"/>
    </row>
    <row r="765" ht="12.75">
      <c r="I765" s="271"/>
    </row>
    <row r="766" ht="12.75">
      <c r="I766" s="271"/>
    </row>
    <row r="767" ht="12.75">
      <c r="I767" s="271"/>
    </row>
    <row r="768" ht="12.75">
      <c r="I768" s="271"/>
    </row>
    <row r="769" ht="12.75">
      <c r="I769" s="271"/>
    </row>
    <row r="770" ht="12.75">
      <c r="I770" s="271"/>
    </row>
    <row r="771" ht="12.75">
      <c r="I771" s="271"/>
    </row>
    <row r="772" ht="12.75">
      <c r="I772" s="271"/>
    </row>
    <row r="773" ht="12.75">
      <c r="I773" s="271"/>
    </row>
    <row r="774" ht="12.75">
      <c r="I774" s="271"/>
    </row>
    <row r="775" ht="12.75">
      <c r="I775" s="271"/>
    </row>
    <row r="776" ht="12.75">
      <c r="I776" s="27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1" bestFit="1" customWidth="1"/>
    <col min="2" max="5" width="8.421875" style="41" bestFit="1" customWidth="1"/>
    <col min="6" max="6" width="7.140625" style="41" bestFit="1" customWidth="1"/>
    <col min="7" max="7" width="7.00390625" style="41" bestFit="1" customWidth="1"/>
    <col min="8" max="8" width="7.140625" style="41" bestFit="1" customWidth="1"/>
    <col min="9" max="9" width="6.8515625" style="41" bestFit="1" customWidth="1"/>
    <col min="10" max="10" width="10.421875" style="41" bestFit="1" customWidth="1"/>
    <col min="11" max="11" width="45.00390625" style="41" customWidth="1"/>
    <col min="12" max="15" width="8.421875" style="41" bestFit="1" customWidth="1"/>
    <col min="16" max="16" width="7.140625" style="41" bestFit="1" customWidth="1"/>
    <col min="17" max="17" width="6.8515625" style="41" bestFit="1" customWidth="1"/>
    <col min="18" max="18" width="7.140625" style="41" bestFit="1" customWidth="1"/>
    <col min="19" max="19" width="6.8515625" style="41" bestFit="1" customWidth="1"/>
    <col min="20" max="16384" width="9.140625" style="41" customWidth="1"/>
  </cols>
  <sheetData>
    <row r="1" spans="1:19" ht="12.75">
      <c r="A1" s="1521" t="s">
        <v>415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1"/>
      <c r="Q1" s="1521"/>
      <c r="R1" s="1521"/>
      <c r="S1" s="1521"/>
    </row>
    <row r="2" spans="1:19" ht="15.75">
      <c r="A2" s="1520" t="s">
        <v>1069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  <c r="N2" s="1520"/>
      <c r="O2" s="1520"/>
      <c r="P2" s="1520"/>
      <c r="Q2" s="1520"/>
      <c r="R2" s="1520"/>
      <c r="S2" s="1520"/>
    </row>
    <row r="3" spans="1:19" ht="13.5" thickBot="1">
      <c r="A3" s="73"/>
      <c r="B3" s="73"/>
      <c r="C3" s="73"/>
      <c r="D3" s="73"/>
      <c r="E3" s="73"/>
      <c r="F3" s="73"/>
      <c r="G3" s="73"/>
      <c r="H3" s="1516" t="s">
        <v>116</v>
      </c>
      <c r="I3" s="1516"/>
      <c r="K3" s="73"/>
      <c r="L3" s="73"/>
      <c r="M3" s="73"/>
      <c r="N3" s="73"/>
      <c r="O3" s="73"/>
      <c r="P3" s="73"/>
      <c r="Q3" s="73"/>
      <c r="R3" s="1516" t="s">
        <v>116</v>
      </c>
      <c r="S3" s="1516"/>
    </row>
    <row r="4" spans="1:19" ht="13.5" thickTop="1">
      <c r="A4" s="823"/>
      <c r="B4" s="985">
        <v>2011</v>
      </c>
      <c r="C4" s="958">
        <v>2011</v>
      </c>
      <c r="D4" s="958">
        <v>2012</v>
      </c>
      <c r="E4" s="958">
        <v>2012</v>
      </c>
      <c r="F4" s="1510" t="s">
        <v>1507</v>
      </c>
      <c r="G4" s="1511"/>
      <c r="H4" s="1511"/>
      <c r="I4" s="1512"/>
      <c r="K4" s="823"/>
      <c r="L4" s="985">
        <v>2011</v>
      </c>
      <c r="M4" s="958">
        <v>2011</v>
      </c>
      <c r="N4" s="958">
        <v>2012</v>
      </c>
      <c r="O4" s="958">
        <v>2012</v>
      </c>
      <c r="P4" s="1510" t="s">
        <v>1495</v>
      </c>
      <c r="Q4" s="1511"/>
      <c r="R4" s="1511"/>
      <c r="S4" s="1512"/>
    </row>
    <row r="5" spans="1:19" ht="12.75">
      <c r="A5" s="986" t="s">
        <v>251</v>
      </c>
      <c r="B5" s="987" t="s">
        <v>651</v>
      </c>
      <c r="C5" s="960" t="s">
        <v>507</v>
      </c>
      <c r="D5" s="960" t="s">
        <v>356</v>
      </c>
      <c r="E5" s="960" t="s">
        <v>1506</v>
      </c>
      <c r="F5" s="1517" t="s">
        <v>374</v>
      </c>
      <c r="G5" s="1518"/>
      <c r="H5" s="1517" t="s">
        <v>213</v>
      </c>
      <c r="I5" s="1519"/>
      <c r="K5" s="986" t="s">
        <v>251</v>
      </c>
      <c r="L5" s="987" t="s">
        <v>651</v>
      </c>
      <c r="M5" s="960" t="s">
        <v>507</v>
      </c>
      <c r="N5" s="960" t="s">
        <v>356</v>
      </c>
      <c r="O5" s="960" t="s">
        <v>1506</v>
      </c>
      <c r="P5" s="1517" t="s">
        <v>374</v>
      </c>
      <c r="Q5" s="1518"/>
      <c r="R5" s="1517" t="s">
        <v>213</v>
      </c>
      <c r="S5" s="1519"/>
    </row>
    <row r="6" spans="1:19" ht="12.75">
      <c r="A6" s="988"/>
      <c r="B6" s="989"/>
      <c r="C6" s="793"/>
      <c r="D6" s="793"/>
      <c r="E6" s="793"/>
      <c r="F6" s="793" t="s">
        <v>337</v>
      </c>
      <c r="G6" s="793" t="s">
        <v>357</v>
      </c>
      <c r="H6" s="793" t="s">
        <v>337</v>
      </c>
      <c r="I6" s="794" t="s">
        <v>357</v>
      </c>
      <c r="K6" s="988"/>
      <c r="L6" s="989"/>
      <c r="M6" s="793"/>
      <c r="N6" s="793"/>
      <c r="O6" s="793"/>
      <c r="P6" s="793" t="s">
        <v>337</v>
      </c>
      <c r="Q6" s="793" t="s">
        <v>357</v>
      </c>
      <c r="R6" s="793" t="s">
        <v>337</v>
      </c>
      <c r="S6" s="794" t="s">
        <v>357</v>
      </c>
    </row>
    <row r="7" spans="1:19" s="73" customFormat="1" ht="12.75">
      <c r="A7" s="193" t="s">
        <v>1029</v>
      </c>
      <c r="B7" s="106">
        <v>18278.48467097</v>
      </c>
      <c r="C7" s="105">
        <v>20507.752534114603</v>
      </c>
      <c r="D7" s="105">
        <v>28794.08333632381</v>
      </c>
      <c r="E7" s="105">
        <v>32942.90193626379</v>
      </c>
      <c r="F7" s="105">
        <v>2229.2678631446033</v>
      </c>
      <c r="G7" s="105">
        <v>12.196130605318395</v>
      </c>
      <c r="H7" s="105">
        <v>4148.818599939983</v>
      </c>
      <c r="I7" s="195">
        <v>14.40858023323923</v>
      </c>
      <c r="J7" s="112"/>
      <c r="K7" s="1306" t="s">
        <v>1051</v>
      </c>
      <c r="L7" s="1307">
        <v>17543.01106912</v>
      </c>
      <c r="M7" s="1307">
        <v>18207.085057669996</v>
      </c>
      <c r="N7" s="1307">
        <v>17493.73130175474</v>
      </c>
      <c r="O7" s="1307">
        <v>18742.969708718545</v>
      </c>
      <c r="P7" s="1307">
        <v>664.073988549997</v>
      </c>
      <c r="Q7" s="1307">
        <v>3.785404831208994</v>
      </c>
      <c r="R7" s="1307">
        <v>1249.2384069638065</v>
      </c>
      <c r="S7" s="1308">
        <v>7.141063192381945</v>
      </c>
    </row>
    <row r="8" spans="1:19" s="37" customFormat="1" ht="12.75">
      <c r="A8" s="197" t="s">
        <v>261</v>
      </c>
      <c r="B8" s="183">
        <v>2048.67468898</v>
      </c>
      <c r="C8" s="196">
        <v>2404.669487853</v>
      </c>
      <c r="D8" s="196">
        <v>2797.9137915141005</v>
      </c>
      <c r="E8" s="196">
        <v>5188.9725520885995</v>
      </c>
      <c r="F8" s="198">
        <v>355.99479887300004</v>
      </c>
      <c r="G8" s="198">
        <v>17.376833949671322</v>
      </c>
      <c r="H8" s="198">
        <v>2391.058760574499</v>
      </c>
      <c r="I8" s="990">
        <v>85.45862877642737</v>
      </c>
      <c r="J8" s="39"/>
      <c r="K8" s="197" t="s">
        <v>1052</v>
      </c>
      <c r="L8" s="198">
        <v>11829.07816704</v>
      </c>
      <c r="M8" s="198">
        <v>12160.051950639998</v>
      </c>
      <c r="N8" s="198">
        <v>11594.3432973572</v>
      </c>
      <c r="O8" s="198">
        <v>12317.529691596701</v>
      </c>
      <c r="P8" s="198">
        <v>330.97378359999857</v>
      </c>
      <c r="Q8" s="198">
        <v>2.797967676992859</v>
      </c>
      <c r="R8" s="198">
        <v>723.1863942395012</v>
      </c>
      <c r="S8" s="177">
        <v>6.237407119076277</v>
      </c>
    </row>
    <row r="9" spans="1:19" s="37" customFormat="1" ht="12.75">
      <c r="A9" s="197" t="s">
        <v>262</v>
      </c>
      <c r="B9" s="176">
        <v>1310.96642236</v>
      </c>
      <c r="C9" s="198">
        <v>1463.26059511</v>
      </c>
      <c r="D9" s="198">
        <v>1757.2036578750005</v>
      </c>
      <c r="E9" s="198">
        <v>2053.6886950808994</v>
      </c>
      <c r="F9" s="176">
        <v>152.29417274999992</v>
      </c>
      <c r="G9" s="198">
        <v>11.616939240582543</v>
      </c>
      <c r="H9" s="198">
        <v>296.48503720589883</v>
      </c>
      <c r="I9" s="990">
        <v>16.872548374070675</v>
      </c>
      <c r="K9" s="197" t="s">
        <v>761</v>
      </c>
      <c r="L9" s="198">
        <v>109.24748722</v>
      </c>
      <c r="M9" s="198">
        <v>102.65341948</v>
      </c>
      <c r="N9" s="198">
        <v>87.867018306</v>
      </c>
      <c r="O9" s="198">
        <v>97.195244583</v>
      </c>
      <c r="P9" s="198">
        <v>-6.59406774</v>
      </c>
      <c r="Q9" s="198">
        <v>-6.035898772409312</v>
      </c>
      <c r="R9" s="198">
        <v>9.328226276999999</v>
      </c>
      <c r="S9" s="177">
        <v>10.616300014317227</v>
      </c>
    </row>
    <row r="10" spans="1:19" s="37" customFormat="1" ht="12.75">
      <c r="A10" s="197" t="s">
        <v>263</v>
      </c>
      <c r="B10" s="176">
        <v>2081.8060426300003</v>
      </c>
      <c r="C10" s="198">
        <v>2412.3483655616005</v>
      </c>
      <c r="D10" s="198">
        <v>4382.5101739421</v>
      </c>
      <c r="E10" s="198">
        <v>7530.1214479671</v>
      </c>
      <c r="F10" s="176">
        <v>330.5423229316002</v>
      </c>
      <c r="G10" s="198">
        <v>15.877671414288788</v>
      </c>
      <c r="H10" s="198">
        <v>3147.611274025</v>
      </c>
      <c r="I10" s="990">
        <v>71.82210991181113</v>
      </c>
      <c r="K10" s="197" t="s">
        <v>1053</v>
      </c>
      <c r="L10" s="198">
        <v>3709.3670420799995</v>
      </c>
      <c r="M10" s="198">
        <v>4142.612346229999</v>
      </c>
      <c r="N10" s="198">
        <v>3866.2562353819994</v>
      </c>
      <c r="O10" s="198">
        <v>3980.381027569</v>
      </c>
      <c r="P10" s="198">
        <v>433.2453041499998</v>
      </c>
      <c r="Q10" s="198">
        <v>11.679763669519767</v>
      </c>
      <c r="R10" s="198">
        <v>114.12479218700037</v>
      </c>
      <c r="S10" s="177">
        <v>2.95181656980178</v>
      </c>
    </row>
    <row r="11" spans="1:19" s="37" customFormat="1" ht="12.75">
      <c r="A11" s="197" t="s">
        <v>1030</v>
      </c>
      <c r="B11" s="176">
        <v>193.55895646999997</v>
      </c>
      <c r="C11" s="198">
        <v>186.92305412999997</v>
      </c>
      <c r="D11" s="198">
        <v>258.713175423</v>
      </c>
      <c r="E11" s="198">
        <v>400.17738875399994</v>
      </c>
      <c r="F11" s="176">
        <v>-6.635902340000001</v>
      </c>
      <c r="G11" s="198">
        <v>-3.4283623248550175</v>
      </c>
      <c r="H11" s="198">
        <v>141.46421333099994</v>
      </c>
      <c r="I11" s="990">
        <v>54.67994163795632</v>
      </c>
      <c r="K11" s="197" t="s">
        <v>295</v>
      </c>
      <c r="L11" s="198">
        <v>1895.3179948800002</v>
      </c>
      <c r="M11" s="198">
        <v>1801.7680041600001</v>
      </c>
      <c r="N11" s="198">
        <v>1945.2647507095403</v>
      </c>
      <c r="O11" s="198">
        <v>2347.86374496984</v>
      </c>
      <c r="P11" s="198">
        <v>-93.5499907200001</v>
      </c>
      <c r="Q11" s="198">
        <v>-4.9358467008024745</v>
      </c>
      <c r="R11" s="198">
        <v>402.5989942602996</v>
      </c>
      <c r="S11" s="177">
        <v>20.696359922907696</v>
      </c>
    </row>
    <row r="12" spans="1:19" s="37" customFormat="1" ht="12.75">
      <c r="A12" s="197" t="s">
        <v>1031</v>
      </c>
      <c r="B12" s="991">
        <v>12643.47895323</v>
      </c>
      <c r="C12" s="200">
        <v>14040.550684009999</v>
      </c>
      <c r="D12" s="200">
        <v>19597.7425375696</v>
      </c>
      <c r="E12" s="200">
        <v>17769.941852373202</v>
      </c>
      <c r="F12" s="198">
        <v>1397.0717307799987</v>
      </c>
      <c r="G12" s="198">
        <v>11.049741419651687</v>
      </c>
      <c r="H12" s="198">
        <v>-1827.8006851963983</v>
      </c>
      <c r="I12" s="990">
        <v>-9.326587905175488</v>
      </c>
      <c r="K12" s="193" t="s">
        <v>1054</v>
      </c>
      <c r="L12" s="105">
        <v>32198.03019216</v>
      </c>
      <c r="M12" s="105">
        <v>32839.080180021</v>
      </c>
      <c r="N12" s="105">
        <v>36089.8500807535</v>
      </c>
      <c r="O12" s="105">
        <v>39328.37184069303</v>
      </c>
      <c r="P12" s="105">
        <v>641.0499878610026</v>
      </c>
      <c r="Q12" s="105">
        <v>1.9909602669330184</v>
      </c>
      <c r="R12" s="105">
        <v>3238.5217599395255</v>
      </c>
      <c r="S12" s="175">
        <v>8.97349740354452</v>
      </c>
    </row>
    <row r="13" spans="1:19" s="73" customFormat="1" ht="12.75">
      <c r="A13" s="193" t="s">
        <v>1032</v>
      </c>
      <c r="B13" s="106">
        <v>2680.2969866900003</v>
      </c>
      <c r="C13" s="105">
        <v>2633.68012107</v>
      </c>
      <c r="D13" s="105">
        <v>2712.5788700635994</v>
      </c>
      <c r="E13" s="105">
        <v>2661.2523331437005</v>
      </c>
      <c r="F13" s="105">
        <v>-46.616865620000226</v>
      </c>
      <c r="G13" s="105">
        <v>-1.739242548549411</v>
      </c>
      <c r="H13" s="105">
        <v>-51.3265369198989</v>
      </c>
      <c r="I13" s="195">
        <v>-1.8921675416094166</v>
      </c>
      <c r="K13" s="1309" t="s">
        <v>1055</v>
      </c>
      <c r="L13" s="1310">
        <v>8721.984791299998</v>
      </c>
      <c r="M13" s="1310">
        <v>8537.41326931</v>
      </c>
      <c r="N13" s="1310">
        <v>7931.5543567268005</v>
      </c>
      <c r="O13" s="1310">
        <v>8606.657081035799</v>
      </c>
      <c r="P13" s="1310">
        <v>-184.57152198999756</v>
      </c>
      <c r="Q13" s="1310">
        <v>-2.1161642264511156</v>
      </c>
      <c r="R13" s="1310">
        <v>675.1027243089984</v>
      </c>
      <c r="S13" s="1311">
        <v>8.511606854669534</v>
      </c>
    </row>
    <row r="14" spans="1:19" s="37" customFormat="1" ht="12.75">
      <c r="A14" s="197" t="s">
        <v>1033</v>
      </c>
      <c r="B14" s="183">
        <v>1100.88494977</v>
      </c>
      <c r="C14" s="196">
        <v>1090.1189401</v>
      </c>
      <c r="D14" s="196">
        <v>891.0235563995999</v>
      </c>
      <c r="E14" s="196">
        <v>1064.508317563701</v>
      </c>
      <c r="F14" s="198">
        <v>-10.76600967000013</v>
      </c>
      <c r="G14" s="198">
        <v>-0.9779413981678463</v>
      </c>
      <c r="H14" s="198">
        <v>173.4847611641011</v>
      </c>
      <c r="I14" s="990">
        <v>19.47027774047961</v>
      </c>
      <c r="K14" s="197" t="s">
        <v>1056</v>
      </c>
      <c r="L14" s="198">
        <v>6072.6427103</v>
      </c>
      <c r="M14" s="198">
        <v>5825.663054572199</v>
      </c>
      <c r="N14" s="198">
        <v>5777.211207737701</v>
      </c>
      <c r="O14" s="198">
        <v>5888.334639103199</v>
      </c>
      <c r="P14" s="198">
        <v>-246.9796557278005</v>
      </c>
      <c r="Q14" s="198">
        <v>-4.0670868929747925</v>
      </c>
      <c r="R14" s="198">
        <v>111.12343136549771</v>
      </c>
      <c r="S14" s="177">
        <v>1.9234787749609132</v>
      </c>
    </row>
    <row r="15" spans="1:19" s="37" customFormat="1" ht="12.75">
      <c r="A15" s="197" t="s">
        <v>264</v>
      </c>
      <c r="B15" s="176">
        <v>106.13046679999998</v>
      </c>
      <c r="C15" s="198">
        <v>109.00797795999998</v>
      </c>
      <c r="D15" s="198">
        <v>110.90624482899997</v>
      </c>
      <c r="E15" s="198">
        <v>117.08856563799999</v>
      </c>
      <c r="F15" s="176">
        <v>2.8775111599999974</v>
      </c>
      <c r="G15" s="198">
        <v>2.711296055469717</v>
      </c>
      <c r="H15" s="198">
        <v>6.182320809000018</v>
      </c>
      <c r="I15" s="990">
        <v>5.574366726176859</v>
      </c>
      <c r="K15" s="197" t="s">
        <v>762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423" t="s">
        <v>714</v>
      </c>
      <c r="R15" s="88">
        <v>0</v>
      </c>
      <c r="S15" s="1426" t="s">
        <v>714</v>
      </c>
    </row>
    <row r="16" spans="1:19" s="37" customFormat="1" ht="12.75">
      <c r="A16" s="197" t="s">
        <v>265</v>
      </c>
      <c r="B16" s="176">
        <v>215.94988650000002</v>
      </c>
      <c r="C16" s="198">
        <v>208.41451523</v>
      </c>
      <c r="D16" s="198">
        <v>193.71553791</v>
      </c>
      <c r="E16" s="198">
        <v>186.03189678999996</v>
      </c>
      <c r="F16" s="176">
        <v>-7.535371270000013</v>
      </c>
      <c r="G16" s="198">
        <v>-3.489407376928634</v>
      </c>
      <c r="H16" s="198">
        <v>-7.683641120000033</v>
      </c>
      <c r="I16" s="990">
        <v>-3.966455764415678</v>
      </c>
      <c r="K16" s="197" t="s">
        <v>763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423" t="s">
        <v>714</v>
      </c>
      <c r="R16" s="88">
        <v>0</v>
      </c>
      <c r="S16" s="1426" t="s">
        <v>714</v>
      </c>
    </row>
    <row r="17" spans="1:19" s="37" customFormat="1" ht="12.75">
      <c r="A17" s="197" t="s">
        <v>266</v>
      </c>
      <c r="B17" s="176">
        <v>18.951999999999998</v>
      </c>
      <c r="C17" s="198">
        <v>4.9562527030000005</v>
      </c>
      <c r="D17" s="198">
        <v>2.8245818439999995</v>
      </c>
      <c r="E17" s="198">
        <v>2.516228439999999</v>
      </c>
      <c r="F17" s="176">
        <v>-13.995747296999998</v>
      </c>
      <c r="G17" s="198">
        <v>-73.84839223828618</v>
      </c>
      <c r="H17" s="198">
        <v>-0.30835340400000044</v>
      </c>
      <c r="I17" s="990">
        <v>-10.916780643301498</v>
      </c>
      <c r="J17" s="39"/>
      <c r="K17" s="197" t="s">
        <v>764</v>
      </c>
      <c r="L17" s="198">
        <v>6665.300606050004</v>
      </c>
      <c r="M17" s="198">
        <v>7958.072975365502</v>
      </c>
      <c r="N17" s="198">
        <v>12333.686117361</v>
      </c>
      <c r="O17" s="198">
        <v>13186.199724030022</v>
      </c>
      <c r="P17" s="198">
        <v>1292.7723693154985</v>
      </c>
      <c r="Q17" s="198">
        <v>19.3955598663032</v>
      </c>
      <c r="R17" s="198">
        <v>852.5136066690229</v>
      </c>
      <c r="S17" s="177">
        <v>6.912074772756034</v>
      </c>
    </row>
    <row r="18" spans="1:19" s="37" customFormat="1" ht="12.75">
      <c r="A18" s="197" t="s">
        <v>267</v>
      </c>
      <c r="B18" s="176">
        <v>13.894052850000001</v>
      </c>
      <c r="C18" s="198">
        <v>9.00393252</v>
      </c>
      <c r="D18" s="198">
        <v>18.571079188000002</v>
      </c>
      <c r="E18" s="198">
        <v>5.351535038</v>
      </c>
      <c r="F18" s="176">
        <v>-4.890120330000002</v>
      </c>
      <c r="G18" s="198">
        <v>-35.19578040182855</v>
      </c>
      <c r="H18" s="198">
        <v>-13.219544150000003</v>
      </c>
      <c r="I18" s="990">
        <v>-71.18349997959203</v>
      </c>
      <c r="K18" s="197" t="s">
        <v>1057</v>
      </c>
      <c r="L18" s="198">
        <v>1436.6316319500002</v>
      </c>
      <c r="M18" s="198">
        <v>1586.2618714100004</v>
      </c>
      <c r="N18" s="198">
        <v>1807.0050915900003</v>
      </c>
      <c r="O18" s="198">
        <v>2984.0137774900004</v>
      </c>
      <c r="P18" s="198">
        <v>149.6302394600002</v>
      </c>
      <c r="Q18" s="198">
        <v>10.415351864200625</v>
      </c>
      <c r="R18" s="198">
        <v>1177.0086859</v>
      </c>
      <c r="S18" s="177">
        <v>65.13588098771427</v>
      </c>
    </row>
    <row r="19" spans="1:19" s="37" customFormat="1" ht="12.75">
      <c r="A19" s="197" t="s">
        <v>1034</v>
      </c>
      <c r="B19" s="176">
        <v>608.9813856900001</v>
      </c>
      <c r="C19" s="198">
        <v>573.54871957</v>
      </c>
      <c r="D19" s="198">
        <v>959.11705672</v>
      </c>
      <c r="E19" s="198">
        <v>625.5748361099999</v>
      </c>
      <c r="F19" s="176">
        <v>-35.432666120000135</v>
      </c>
      <c r="G19" s="198">
        <v>-5.818349616688778</v>
      </c>
      <c r="H19" s="198">
        <v>-333.5422206100002</v>
      </c>
      <c r="I19" s="990">
        <v>-34.7759659024991</v>
      </c>
      <c r="K19" s="197" t="s">
        <v>765</v>
      </c>
      <c r="L19" s="198">
        <v>9301.47013946</v>
      </c>
      <c r="M19" s="198">
        <v>8931.665003263299</v>
      </c>
      <c r="N19" s="198">
        <v>8240.393307338</v>
      </c>
      <c r="O19" s="198">
        <v>8663.166619034</v>
      </c>
      <c r="P19" s="198">
        <v>-369.8051361967009</v>
      </c>
      <c r="Q19" s="198">
        <v>-3.975770826031702</v>
      </c>
      <c r="R19" s="198">
        <v>422.77331169600075</v>
      </c>
      <c r="S19" s="177">
        <v>5.130499187696839</v>
      </c>
    </row>
    <row r="20" spans="1:19" s="37" customFormat="1" ht="12.75">
      <c r="A20" s="197" t="s">
        <v>268</v>
      </c>
      <c r="B20" s="991">
        <v>615.5046824100001</v>
      </c>
      <c r="C20" s="200">
        <v>638.6295120300001</v>
      </c>
      <c r="D20" s="200">
        <v>536.4208131729999</v>
      </c>
      <c r="E20" s="200">
        <v>660.180953564</v>
      </c>
      <c r="F20" s="198">
        <v>23.124829620000014</v>
      </c>
      <c r="G20" s="198">
        <v>3.7570517789491156</v>
      </c>
      <c r="H20" s="198">
        <v>123.76014039100005</v>
      </c>
      <c r="I20" s="990">
        <v>23.07146504233169</v>
      </c>
      <c r="J20" s="39"/>
      <c r="K20" s="193" t="s">
        <v>1058</v>
      </c>
      <c r="L20" s="105">
        <v>140631.75953792</v>
      </c>
      <c r="M20" s="105">
        <v>142272.63532604396</v>
      </c>
      <c r="N20" s="105">
        <v>161394.038125072</v>
      </c>
      <c r="O20" s="105">
        <v>174108.33361225334</v>
      </c>
      <c r="P20" s="105">
        <v>1640.875788123958</v>
      </c>
      <c r="Q20" s="105">
        <v>1.1667889198822914</v>
      </c>
      <c r="R20" s="105">
        <v>12714.295487181342</v>
      </c>
      <c r="S20" s="175">
        <v>7.877797491706865</v>
      </c>
    </row>
    <row r="21" spans="1:19" s="73" customFormat="1" ht="12.75">
      <c r="A21" s="193" t="s">
        <v>1035</v>
      </c>
      <c r="B21" s="106">
        <v>129075.793168187</v>
      </c>
      <c r="C21" s="105">
        <v>133820.79875708334</v>
      </c>
      <c r="D21" s="105">
        <v>156363.12800087096</v>
      </c>
      <c r="E21" s="105">
        <v>167005.9847942062</v>
      </c>
      <c r="F21" s="105">
        <v>4745.00558889634</v>
      </c>
      <c r="G21" s="105">
        <v>3.6761390129236333</v>
      </c>
      <c r="H21" s="105">
        <v>10642.856793335231</v>
      </c>
      <c r="I21" s="195">
        <v>6.8065003107867925</v>
      </c>
      <c r="J21" s="112"/>
      <c r="K21" s="1309" t="s">
        <v>296</v>
      </c>
      <c r="L21" s="1310">
        <v>47082.55592642001</v>
      </c>
      <c r="M21" s="1310">
        <v>47841.343835069485</v>
      </c>
      <c r="N21" s="1310">
        <v>53412.227971099914</v>
      </c>
      <c r="O21" s="1310">
        <v>56863.41664609714</v>
      </c>
      <c r="P21" s="1310">
        <v>758.7879086494722</v>
      </c>
      <c r="Q21" s="1310">
        <v>1.611611548521911</v>
      </c>
      <c r="R21" s="1310">
        <v>3451.1886749972255</v>
      </c>
      <c r="S21" s="1311">
        <v>6.461420551235163</v>
      </c>
    </row>
    <row r="22" spans="1:19" s="37" customFormat="1" ht="12.75">
      <c r="A22" s="197" t="s">
        <v>1036</v>
      </c>
      <c r="B22" s="183">
        <v>24937.675669005</v>
      </c>
      <c r="C22" s="196">
        <v>20335.0112519553</v>
      </c>
      <c r="D22" s="196">
        <v>26165.742723215895</v>
      </c>
      <c r="E22" s="196">
        <v>26369.47635666598</v>
      </c>
      <c r="F22" s="198">
        <v>-4602.664417049698</v>
      </c>
      <c r="G22" s="198">
        <v>-18.4566696517364</v>
      </c>
      <c r="H22" s="198">
        <v>203.7336334500833</v>
      </c>
      <c r="I22" s="990">
        <v>0.7786273663438491</v>
      </c>
      <c r="J22" s="39"/>
      <c r="K22" s="197" t="s">
        <v>297</v>
      </c>
      <c r="L22" s="198">
        <v>18937.423893760002</v>
      </c>
      <c r="M22" s="198">
        <v>18920.343210568197</v>
      </c>
      <c r="N22" s="198">
        <v>23601.874179043803</v>
      </c>
      <c r="O22" s="198">
        <v>24631.964063429703</v>
      </c>
      <c r="P22" s="198">
        <v>-17.080683191805292</v>
      </c>
      <c r="Q22" s="198">
        <v>-0.09019538923366173</v>
      </c>
      <c r="R22" s="198">
        <v>1030.0898843858995</v>
      </c>
      <c r="S22" s="177">
        <v>4.364441046383174</v>
      </c>
    </row>
    <row r="23" spans="1:19" s="37" customFormat="1" ht="12.75">
      <c r="A23" s="197" t="s">
        <v>760</v>
      </c>
      <c r="B23" s="176">
        <v>6556.286642450001</v>
      </c>
      <c r="C23" s="198">
        <v>7551.042612780033</v>
      </c>
      <c r="D23" s="198">
        <v>7896.8005088271</v>
      </c>
      <c r="E23" s="198">
        <v>8309.7836525331</v>
      </c>
      <c r="F23" s="176">
        <v>994.7559703300321</v>
      </c>
      <c r="G23" s="198">
        <v>15.172551546012098</v>
      </c>
      <c r="H23" s="198">
        <v>412.9831437060002</v>
      </c>
      <c r="I23" s="990">
        <v>5.229752774485878</v>
      </c>
      <c r="K23" s="197" t="s">
        <v>298</v>
      </c>
      <c r="L23" s="198">
        <v>10127.025780179998</v>
      </c>
      <c r="M23" s="198">
        <v>11047.039241809798</v>
      </c>
      <c r="N23" s="198">
        <v>11432.505049190004</v>
      </c>
      <c r="O23" s="198">
        <v>12637.355211253996</v>
      </c>
      <c r="P23" s="198">
        <v>920.0134616298001</v>
      </c>
      <c r="Q23" s="198">
        <v>9.084735060420156</v>
      </c>
      <c r="R23" s="198">
        <v>1204.8501620639927</v>
      </c>
      <c r="S23" s="177">
        <v>10.538811545500753</v>
      </c>
    </row>
    <row r="24" spans="1:19" s="37" customFormat="1" ht="12.75">
      <c r="A24" s="197" t="s">
        <v>1037</v>
      </c>
      <c r="B24" s="176">
        <v>4124.751072570001</v>
      </c>
      <c r="C24" s="198">
        <v>4243.657070085101</v>
      </c>
      <c r="D24" s="198">
        <v>4753.383164016962</v>
      </c>
      <c r="E24" s="198">
        <v>5063.779616912959</v>
      </c>
      <c r="F24" s="176">
        <v>118.90599751509944</v>
      </c>
      <c r="G24" s="198">
        <v>2.8827435989006944</v>
      </c>
      <c r="H24" s="198">
        <v>310.39645289599684</v>
      </c>
      <c r="I24" s="201">
        <v>6.530011198038762</v>
      </c>
      <c r="K24" s="197" t="s">
        <v>299</v>
      </c>
      <c r="L24" s="198">
        <v>46968.46331795001</v>
      </c>
      <c r="M24" s="198">
        <v>45698.82475972839</v>
      </c>
      <c r="N24" s="198">
        <v>52454.424719779294</v>
      </c>
      <c r="O24" s="198">
        <v>56863.09230064005</v>
      </c>
      <c r="P24" s="198">
        <v>-1269.6385582216171</v>
      </c>
      <c r="Q24" s="198">
        <v>-2.703172444937958</v>
      </c>
      <c r="R24" s="198">
        <v>4408.667580860754</v>
      </c>
      <c r="S24" s="177">
        <v>8.404758234243587</v>
      </c>
    </row>
    <row r="25" spans="1:19" s="37" customFormat="1" ht="12.75">
      <c r="A25" s="197" t="s">
        <v>269</v>
      </c>
      <c r="B25" s="176">
        <v>2454.1189634099997</v>
      </c>
      <c r="C25" s="198">
        <v>2908.1730576729997</v>
      </c>
      <c r="D25" s="198">
        <v>3382.135572129759</v>
      </c>
      <c r="E25" s="198">
        <v>3482.7362597897595</v>
      </c>
      <c r="F25" s="176">
        <v>454.054094263</v>
      </c>
      <c r="G25" s="198">
        <v>18.501714914100646</v>
      </c>
      <c r="H25" s="198">
        <v>100.6006876600004</v>
      </c>
      <c r="I25" s="990">
        <v>2.9744723567261175</v>
      </c>
      <c r="K25" s="197" t="s">
        <v>300</v>
      </c>
      <c r="L25" s="198">
        <v>16135.673341230002</v>
      </c>
      <c r="M25" s="198">
        <v>17233.6622151381</v>
      </c>
      <c r="N25" s="198">
        <v>18971.735453358004</v>
      </c>
      <c r="O25" s="198">
        <v>21600.725063052996</v>
      </c>
      <c r="P25" s="198">
        <v>1097.9888739080998</v>
      </c>
      <c r="Q25" s="198">
        <v>6.804729190336978</v>
      </c>
      <c r="R25" s="198">
        <v>2628.9896096949924</v>
      </c>
      <c r="S25" s="177">
        <v>13.857401797312436</v>
      </c>
    </row>
    <row r="26" spans="1:19" s="37" customFormat="1" ht="12.75">
      <c r="A26" s="197" t="s">
        <v>270</v>
      </c>
      <c r="B26" s="176">
        <v>1670.6321091499995</v>
      </c>
      <c r="C26" s="198">
        <v>1335.4840124121004</v>
      </c>
      <c r="D26" s="198">
        <v>1371.2475918872003</v>
      </c>
      <c r="E26" s="198">
        <v>1581.043357123201</v>
      </c>
      <c r="F26" s="176">
        <v>-335.1480967378991</v>
      </c>
      <c r="G26" s="198">
        <v>-20.06115499051548</v>
      </c>
      <c r="H26" s="198">
        <v>209.79576523600076</v>
      </c>
      <c r="I26" s="990">
        <v>15.299626885562379</v>
      </c>
      <c r="K26" s="197" t="s">
        <v>301</v>
      </c>
      <c r="L26" s="198">
        <v>1380.6167850800002</v>
      </c>
      <c r="M26" s="198">
        <v>1531.4241070300004</v>
      </c>
      <c r="N26" s="198">
        <v>1521.270752601</v>
      </c>
      <c r="O26" s="198">
        <v>1511.7803277794571</v>
      </c>
      <c r="P26" s="198">
        <v>150.8073219500002</v>
      </c>
      <c r="Q26" s="198">
        <v>10.92318473741152</v>
      </c>
      <c r="R26" s="198">
        <v>-9.490424821542774</v>
      </c>
      <c r="S26" s="177">
        <v>-0.6238485033197724</v>
      </c>
    </row>
    <row r="27" spans="1:19" s="37" customFormat="1" ht="12.75">
      <c r="A27" s="197" t="s">
        <v>271</v>
      </c>
      <c r="B27" s="176">
        <v>43.24621725</v>
      </c>
      <c r="C27" s="198">
        <v>513.70985705</v>
      </c>
      <c r="D27" s="198">
        <v>606.398186384</v>
      </c>
      <c r="E27" s="198">
        <v>287.41477215399993</v>
      </c>
      <c r="F27" s="176">
        <v>470.4636398</v>
      </c>
      <c r="G27" s="198">
        <v>1087.8723498065024</v>
      </c>
      <c r="H27" s="198">
        <v>-318.9834142300001</v>
      </c>
      <c r="I27" s="990">
        <v>-52.60296310121295</v>
      </c>
      <c r="K27" s="193" t="s">
        <v>1059</v>
      </c>
      <c r="L27" s="105">
        <v>77368.11272254998</v>
      </c>
      <c r="M27" s="105">
        <v>79121.07770570839</v>
      </c>
      <c r="N27" s="105">
        <v>80144.17718591001</v>
      </c>
      <c r="O27" s="105">
        <v>82112.08141263001</v>
      </c>
      <c r="P27" s="105">
        <v>1752.9649831584102</v>
      </c>
      <c r="Q27" s="105">
        <v>2.265746082555643</v>
      </c>
      <c r="R27" s="105">
        <v>1967.9042267199984</v>
      </c>
      <c r="S27" s="175">
        <v>2.455455025952867</v>
      </c>
    </row>
    <row r="28" spans="1:19" s="37" customFormat="1" ht="12.75">
      <c r="A28" s="197" t="s">
        <v>272</v>
      </c>
      <c r="B28" s="176">
        <v>3537.1409692100005</v>
      </c>
      <c r="C28" s="198">
        <v>3145.031002975501</v>
      </c>
      <c r="D28" s="198">
        <v>4766.2192866856</v>
      </c>
      <c r="E28" s="198">
        <v>4734.325834382599</v>
      </c>
      <c r="F28" s="176">
        <v>-392.10996623449955</v>
      </c>
      <c r="G28" s="198">
        <v>-11.085505769991265</v>
      </c>
      <c r="H28" s="198">
        <v>-31.89345230300114</v>
      </c>
      <c r="I28" s="990">
        <v>-0.6691562092431473</v>
      </c>
      <c r="K28" s="197" t="s">
        <v>303</v>
      </c>
      <c r="L28" s="198">
        <v>108.13232405000001</v>
      </c>
      <c r="M28" s="198">
        <v>38.85</v>
      </c>
      <c r="N28" s="198">
        <v>59.339677009999996</v>
      </c>
      <c r="O28" s="198">
        <v>55.52237754001</v>
      </c>
      <c r="P28" s="198">
        <v>-69.28232405</v>
      </c>
      <c r="Q28" s="198">
        <v>-64.07179782611912</v>
      </c>
      <c r="R28" s="198">
        <v>-3.8172994699899974</v>
      </c>
      <c r="S28" s="177">
        <v>-6.432963006095738</v>
      </c>
    </row>
    <row r="29" spans="1:19" s="37" customFormat="1" ht="12.75">
      <c r="A29" s="197" t="s">
        <v>273</v>
      </c>
      <c r="B29" s="176">
        <v>0</v>
      </c>
      <c r="C29" s="198">
        <v>0</v>
      </c>
      <c r="D29" s="198">
        <v>0</v>
      </c>
      <c r="E29" s="198">
        <v>0</v>
      </c>
      <c r="F29" s="176">
        <v>0</v>
      </c>
      <c r="G29" s="1423" t="s">
        <v>714</v>
      </c>
      <c r="H29" s="88">
        <v>0</v>
      </c>
      <c r="I29" s="1424" t="s">
        <v>714</v>
      </c>
      <c r="J29" s="39"/>
      <c r="K29" s="206" t="s">
        <v>304</v>
      </c>
      <c r="L29" s="198">
        <v>682.27957777</v>
      </c>
      <c r="M29" s="198">
        <v>602.21794422</v>
      </c>
      <c r="N29" s="198">
        <v>322.5126899999999</v>
      </c>
      <c r="O29" s="198">
        <v>176.972982</v>
      </c>
      <c r="P29" s="198">
        <v>-80.0616335499999</v>
      </c>
      <c r="Q29" s="198">
        <v>-11.734432065470541</v>
      </c>
      <c r="R29" s="198">
        <v>-145.5397079999999</v>
      </c>
      <c r="S29" s="177">
        <v>-45.126815940172754</v>
      </c>
    </row>
    <row r="30" spans="1:19" s="37" customFormat="1" ht="12.75">
      <c r="A30" s="197" t="s">
        <v>1038</v>
      </c>
      <c r="B30" s="176">
        <v>8480.6773205365</v>
      </c>
      <c r="C30" s="198">
        <v>8880.5999401049</v>
      </c>
      <c r="D30" s="198">
        <v>9526.817046617</v>
      </c>
      <c r="E30" s="198">
        <v>9188.731291598499</v>
      </c>
      <c r="F30" s="176">
        <v>399.92261956839866</v>
      </c>
      <c r="G30" s="88">
        <v>4.715691971913146</v>
      </c>
      <c r="H30" s="88">
        <v>-338.085755018501</v>
      </c>
      <c r="I30" s="1425">
        <v>-3.5487797589075805</v>
      </c>
      <c r="K30" s="197" t="s">
        <v>305</v>
      </c>
      <c r="L30" s="198">
        <v>1202.9729746</v>
      </c>
      <c r="M30" s="198">
        <v>963.0329931900001</v>
      </c>
      <c r="N30" s="198">
        <v>841.6756287299997</v>
      </c>
      <c r="O30" s="198">
        <v>849.5329996099999</v>
      </c>
      <c r="P30" s="198">
        <v>-239.93998140999997</v>
      </c>
      <c r="Q30" s="198">
        <v>-19.945583689424303</v>
      </c>
      <c r="R30" s="198">
        <v>7.85737088000019</v>
      </c>
      <c r="S30" s="177">
        <v>0.9335390751251926</v>
      </c>
    </row>
    <row r="31" spans="1:19" s="37" customFormat="1" ht="12.75">
      <c r="A31" s="197" t="s">
        <v>1039</v>
      </c>
      <c r="B31" s="176">
        <v>5337.604448640001</v>
      </c>
      <c r="C31" s="198">
        <v>5918.1944464553</v>
      </c>
      <c r="D31" s="198">
        <v>7043.596699881199</v>
      </c>
      <c r="E31" s="198">
        <v>7343.2931082772</v>
      </c>
      <c r="F31" s="176">
        <v>580.5899978152993</v>
      </c>
      <c r="G31" s="88">
        <v>10.87735150481657</v>
      </c>
      <c r="H31" s="88">
        <v>299.69640839600106</v>
      </c>
      <c r="I31" s="1425">
        <v>4.254877460560113</v>
      </c>
      <c r="K31" s="197" t="s">
        <v>306</v>
      </c>
      <c r="L31" s="198">
        <v>6376.67492991</v>
      </c>
      <c r="M31" s="198">
        <v>7463.142695600001</v>
      </c>
      <c r="N31" s="198">
        <v>10065.74807388</v>
      </c>
      <c r="O31" s="198">
        <v>10639.76167244</v>
      </c>
      <c r="P31" s="198">
        <v>1086.4677656900012</v>
      </c>
      <c r="Q31" s="198">
        <v>17.038155114256945</v>
      </c>
      <c r="R31" s="198">
        <v>574.0135985599991</v>
      </c>
      <c r="S31" s="177">
        <v>5.702642211456983</v>
      </c>
    </row>
    <row r="32" spans="1:19" s="37" customFormat="1" ht="12.75">
      <c r="A32" s="197" t="s">
        <v>274</v>
      </c>
      <c r="B32" s="176">
        <v>2887.3022548500003</v>
      </c>
      <c r="C32" s="198">
        <v>2245.6899318200003</v>
      </c>
      <c r="D32" s="198">
        <v>2489.927476420899</v>
      </c>
      <c r="E32" s="198">
        <v>2618.2577100388994</v>
      </c>
      <c r="F32" s="176">
        <v>-641.61232303</v>
      </c>
      <c r="G32" s="88">
        <v>-22.221862015043268</v>
      </c>
      <c r="H32" s="88">
        <v>128.33023361800042</v>
      </c>
      <c r="I32" s="1425">
        <v>5.15397475762894</v>
      </c>
      <c r="K32" s="197" t="s">
        <v>1060</v>
      </c>
      <c r="L32" s="198">
        <v>440.709013</v>
      </c>
      <c r="M32" s="198">
        <v>974.70022481</v>
      </c>
      <c r="N32" s="198">
        <v>997.3788866799999</v>
      </c>
      <c r="O32" s="198">
        <v>1084.37880418</v>
      </c>
      <c r="P32" s="198">
        <v>533.99121181</v>
      </c>
      <c r="Q32" s="198">
        <v>121.16639234923021</v>
      </c>
      <c r="R32" s="198">
        <v>86.99991750000015</v>
      </c>
      <c r="S32" s="177">
        <v>8.72285534232622</v>
      </c>
    </row>
    <row r="33" spans="1:19" s="37" customFormat="1" ht="12.75">
      <c r="A33" s="197" t="s">
        <v>1040</v>
      </c>
      <c r="B33" s="176">
        <v>3564.528013709999</v>
      </c>
      <c r="C33" s="198">
        <v>4157.088634452999</v>
      </c>
      <c r="D33" s="198">
        <v>4240.0559228843995</v>
      </c>
      <c r="E33" s="198">
        <v>4606.1101722394</v>
      </c>
      <c r="F33" s="176">
        <v>592.5606207430001</v>
      </c>
      <c r="G33" s="88">
        <v>16.623817191613448</v>
      </c>
      <c r="H33" s="88">
        <v>366.05424935500014</v>
      </c>
      <c r="I33" s="1425">
        <v>8.633241070697553</v>
      </c>
      <c r="K33" s="197" t="s">
        <v>1061</v>
      </c>
      <c r="L33" s="198">
        <v>2024.11629669</v>
      </c>
      <c r="M33" s="198">
        <v>1394.7485434000002</v>
      </c>
      <c r="N33" s="198">
        <v>1316.16555217</v>
      </c>
      <c r="O33" s="198">
        <v>1089.04382211</v>
      </c>
      <c r="P33" s="198">
        <v>-629.3677532899997</v>
      </c>
      <c r="Q33" s="198">
        <v>-31.093458133764013</v>
      </c>
      <c r="R33" s="198">
        <v>-227.1217300599999</v>
      </c>
      <c r="S33" s="177">
        <v>-17.256319289434202</v>
      </c>
    </row>
    <row r="34" spans="1:19" s="37" customFormat="1" ht="12.75">
      <c r="A34" s="197" t="s">
        <v>1041</v>
      </c>
      <c r="B34" s="176">
        <v>0</v>
      </c>
      <c r="C34" s="198">
        <v>0</v>
      </c>
      <c r="D34" s="198">
        <v>0</v>
      </c>
      <c r="E34" s="198">
        <v>0</v>
      </c>
      <c r="F34" s="176">
        <v>0</v>
      </c>
      <c r="G34" s="1423" t="s">
        <v>714</v>
      </c>
      <c r="H34" s="88">
        <v>0</v>
      </c>
      <c r="I34" s="1424" t="s">
        <v>714</v>
      </c>
      <c r="K34" s="197" t="s">
        <v>307</v>
      </c>
      <c r="L34" s="198">
        <v>1840.1760797999998</v>
      </c>
      <c r="M34" s="198">
        <v>2543.01934839</v>
      </c>
      <c r="N34" s="198">
        <v>2646.0690899600004</v>
      </c>
      <c r="O34" s="198">
        <v>2919.3584614</v>
      </c>
      <c r="P34" s="198">
        <v>702.84326859</v>
      </c>
      <c r="Q34" s="198">
        <v>38.19434869876087</v>
      </c>
      <c r="R34" s="198">
        <v>273.28937143999974</v>
      </c>
      <c r="S34" s="177">
        <v>10.328126823178716</v>
      </c>
    </row>
    <row r="35" spans="1:19" s="37" customFormat="1" ht="12.75">
      <c r="A35" s="197" t="s">
        <v>275</v>
      </c>
      <c r="B35" s="176">
        <v>4934.023069909998</v>
      </c>
      <c r="C35" s="198">
        <v>5207.872930086002</v>
      </c>
      <c r="D35" s="198">
        <v>5545.4989165073</v>
      </c>
      <c r="E35" s="198">
        <v>5830.348533071299</v>
      </c>
      <c r="F35" s="176">
        <v>273.84986017600386</v>
      </c>
      <c r="G35" s="198">
        <v>5.550234692781831</v>
      </c>
      <c r="H35" s="198">
        <v>284.849616563999</v>
      </c>
      <c r="I35" s="990">
        <v>5.136591330242378</v>
      </c>
      <c r="K35" s="197" t="s">
        <v>310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423" t="s">
        <v>714</v>
      </c>
      <c r="R35" s="88">
        <v>0</v>
      </c>
      <c r="S35" s="1426" t="s">
        <v>714</v>
      </c>
    </row>
    <row r="36" spans="1:19" s="37" customFormat="1" ht="12.75">
      <c r="A36" s="197" t="s">
        <v>1042</v>
      </c>
      <c r="B36" s="176">
        <v>1347.0356882899996</v>
      </c>
      <c r="C36" s="198">
        <v>1500.7340332300005</v>
      </c>
      <c r="D36" s="198">
        <v>1804.324624248</v>
      </c>
      <c r="E36" s="198">
        <v>1826.151891678</v>
      </c>
      <c r="F36" s="176">
        <v>153.69834494000088</v>
      </c>
      <c r="G36" s="198">
        <v>11.410116767961354</v>
      </c>
      <c r="H36" s="198">
        <v>21.82726743000012</v>
      </c>
      <c r="I36" s="990">
        <v>1.209719533650837</v>
      </c>
      <c r="K36" s="197" t="s">
        <v>311</v>
      </c>
      <c r="L36" s="198">
        <v>1902.17605019</v>
      </c>
      <c r="M36" s="198">
        <v>1691.6383153900001</v>
      </c>
      <c r="N36" s="198">
        <v>2185.4605045800004</v>
      </c>
      <c r="O36" s="198">
        <v>3112.96529198</v>
      </c>
      <c r="P36" s="198">
        <v>-210.53773479999995</v>
      </c>
      <c r="Q36" s="198">
        <v>-11.068257051126801</v>
      </c>
      <c r="R36" s="198">
        <v>927.5047873999997</v>
      </c>
      <c r="S36" s="177">
        <v>42.43978719616563</v>
      </c>
    </row>
    <row r="37" spans="1:19" s="37" customFormat="1" ht="12.75">
      <c r="A37" s="197" t="s">
        <v>1043</v>
      </c>
      <c r="B37" s="176">
        <v>295.73291508</v>
      </c>
      <c r="C37" s="198">
        <v>391.61066529000004</v>
      </c>
      <c r="D37" s="198">
        <v>492.84087349000004</v>
      </c>
      <c r="E37" s="198">
        <v>507.24629137</v>
      </c>
      <c r="F37" s="176">
        <v>95.87775021000004</v>
      </c>
      <c r="G37" s="198">
        <v>32.420385192518644</v>
      </c>
      <c r="H37" s="198">
        <v>14.405417879999959</v>
      </c>
      <c r="I37" s="990">
        <v>2.9229348974222713</v>
      </c>
      <c r="K37" s="197" t="s">
        <v>312</v>
      </c>
      <c r="L37" s="198">
        <v>1441.6306166099998</v>
      </c>
      <c r="M37" s="198">
        <v>1776.8932489100002</v>
      </c>
      <c r="N37" s="198">
        <v>1409.63553895</v>
      </c>
      <c r="O37" s="198">
        <v>1583.5349958299998</v>
      </c>
      <c r="P37" s="198">
        <v>335.2626323000004</v>
      </c>
      <c r="Q37" s="198">
        <v>23.2557930191835</v>
      </c>
      <c r="R37" s="198">
        <v>173.8994568799999</v>
      </c>
      <c r="S37" s="177">
        <v>12.336483585646043</v>
      </c>
    </row>
    <row r="38" spans="1:19" s="37" customFormat="1" ht="12.75">
      <c r="A38" s="197" t="s">
        <v>276</v>
      </c>
      <c r="B38" s="176">
        <v>296.16859980000004</v>
      </c>
      <c r="C38" s="198">
        <v>328.26709478</v>
      </c>
      <c r="D38" s="198">
        <v>310.1411297100001</v>
      </c>
      <c r="E38" s="198">
        <v>368.94970877</v>
      </c>
      <c r="F38" s="176">
        <v>32.09849497999994</v>
      </c>
      <c r="G38" s="198">
        <v>10.837912932591694</v>
      </c>
      <c r="H38" s="198">
        <v>58.808579059999886</v>
      </c>
      <c r="I38" s="990">
        <v>18.961876844580182</v>
      </c>
      <c r="K38" s="197" t="s">
        <v>341</v>
      </c>
      <c r="L38" s="198">
        <v>47429.68259750999</v>
      </c>
      <c r="M38" s="198">
        <v>49745.26073376</v>
      </c>
      <c r="N38" s="198">
        <v>57064.3672057</v>
      </c>
      <c r="O38" s="198">
        <v>57169.41003428001</v>
      </c>
      <c r="P38" s="198">
        <v>2315.5781362500056</v>
      </c>
      <c r="Q38" s="198">
        <v>4.882128678574735</v>
      </c>
      <c r="R38" s="198">
        <v>105.04282858000806</v>
      </c>
      <c r="S38" s="177">
        <v>0.18407779446911246</v>
      </c>
    </row>
    <row r="39" spans="1:19" s="37" customFormat="1" ht="12.75">
      <c r="A39" s="197" t="s">
        <v>277</v>
      </c>
      <c r="B39" s="176">
        <v>1030.2089705555</v>
      </c>
      <c r="C39" s="198">
        <v>1096.4688271500002</v>
      </c>
      <c r="D39" s="198">
        <v>982.7729532540001</v>
      </c>
      <c r="E39" s="198">
        <v>930.593894684</v>
      </c>
      <c r="F39" s="176">
        <v>66.2598565945002</v>
      </c>
      <c r="G39" s="198">
        <v>6.431690898475885</v>
      </c>
      <c r="H39" s="198">
        <v>-52.17905857000005</v>
      </c>
      <c r="I39" s="990">
        <v>-5.309370633088053</v>
      </c>
      <c r="K39" s="197" t="s">
        <v>766</v>
      </c>
      <c r="L39" s="198">
        <v>13919.5627101</v>
      </c>
      <c r="M39" s="198">
        <v>11927.5704747684</v>
      </c>
      <c r="N39" s="198">
        <v>3235.8243382499986</v>
      </c>
      <c r="O39" s="198">
        <v>3431.5999712600033</v>
      </c>
      <c r="P39" s="198">
        <v>-1991.9922353315997</v>
      </c>
      <c r="Q39" s="198">
        <v>-14.310738611682213</v>
      </c>
      <c r="R39" s="198">
        <v>195.77563301000464</v>
      </c>
      <c r="S39" s="177">
        <v>6.050255284125967</v>
      </c>
    </row>
    <row r="40" spans="1:19" s="37" customFormat="1" ht="12.75">
      <c r="A40" s="197" t="s">
        <v>278</v>
      </c>
      <c r="B40" s="176">
        <v>6888.99475172</v>
      </c>
      <c r="C40" s="198">
        <v>7254.1087988615</v>
      </c>
      <c r="D40" s="198">
        <v>8572.091446594999</v>
      </c>
      <c r="E40" s="198">
        <v>9015.087911975</v>
      </c>
      <c r="F40" s="176">
        <v>365.1140471415001</v>
      </c>
      <c r="G40" s="198">
        <v>5.299961174311257</v>
      </c>
      <c r="H40" s="198">
        <v>442.9964653800016</v>
      </c>
      <c r="I40" s="990">
        <v>5.167892434884936</v>
      </c>
      <c r="K40" s="193" t="s">
        <v>1062</v>
      </c>
      <c r="L40" s="105">
        <v>51782.343964587</v>
      </c>
      <c r="M40" s="105">
        <v>52062.82812130179</v>
      </c>
      <c r="N40" s="105">
        <v>59829.607764042084</v>
      </c>
      <c r="O40" s="105">
        <v>63350.095363010485</v>
      </c>
      <c r="P40" s="105">
        <v>280.4841567147887</v>
      </c>
      <c r="Q40" s="105">
        <v>0.541659830823044</v>
      </c>
      <c r="R40" s="105">
        <v>3520.4875989684006</v>
      </c>
      <c r="S40" s="175">
        <v>5.88418966885528</v>
      </c>
    </row>
    <row r="41" spans="1:19" s="37" customFormat="1" ht="12.75">
      <c r="A41" s="197" t="s">
        <v>279</v>
      </c>
      <c r="B41" s="176">
        <v>12788.908546339999</v>
      </c>
      <c r="C41" s="198">
        <v>15118.308379303999</v>
      </c>
      <c r="D41" s="198">
        <v>17618.824070582</v>
      </c>
      <c r="E41" s="198">
        <v>19379.005206816997</v>
      </c>
      <c r="F41" s="176">
        <v>2329.399832964</v>
      </c>
      <c r="G41" s="198">
        <v>18.21421917690263</v>
      </c>
      <c r="H41" s="198">
        <v>1760.1811362349981</v>
      </c>
      <c r="I41" s="990">
        <v>9.990344016056994</v>
      </c>
      <c r="K41" s="197" t="s">
        <v>1063</v>
      </c>
      <c r="L41" s="198">
        <v>3962.007681400001</v>
      </c>
      <c r="M41" s="198">
        <v>4194.159607632099</v>
      </c>
      <c r="N41" s="198">
        <v>4568.897405178101</v>
      </c>
      <c r="O41" s="198">
        <v>5096.180787670101</v>
      </c>
      <c r="P41" s="198">
        <v>232.1519262320985</v>
      </c>
      <c r="Q41" s="198">
        <v>5.859451694704088</v>
      </c>
      <c r="R41" s="198">
        <v>527.2833824920008</v>
      </c>
      <c r="S41" s="177">
        <v>11.540714000152663</v>
      </c>
    </row>
    <row r="42" spans="1:19" s="37" customFormat="1" ht="12.75">
      <c r="A42" s="197" t="s">
        <v>1044</v>
      </c>
      <c r="B42" s="176">
        <v>3139.27197111</v>
      </c>
      <c r="C42" s="198">
        <v>3154.9266826460002</v>
      </c>
      <c r="D42" s="198">
        <v>3340.2618720800006</v>
      </c>
      <c r="E42" s="198">
        <v>3365.07746444</v>
      </c>
      <c r="F42" s="176">
        <v>15.654711536000377</v>
      </c>
      <c r="G42" s="198">
        <v>0.4986733127956768</v>
      </c>
      <c r="H42" s="198">
        <v>24.8155923599993</v>
      </c>
      <c r="I42" s="990">
        <v>0.7429235584019191</v>
      </c>
      <c r="K42" s="197" t="s">
        <v>323</v>
      </c>
      <c r="L42" s="198">
        <v>10997.715879020001</v>
      </c>
      <c r="M42" s="198">
        <v>12380.426034582597</v>
      </c>
      <c r="N42" s="198">
        <v>14351.704427899798</v>
      </c>
      <c r="O42" s="198">
        <v>14539.9099025092</v>
      </c>
      <c r="P42" s="198">
        <v>1382.710155562596</v>
      </c>
      <c r="Q42" s="198">
        <v>12.57270301190767</v>
      </c>
      <c r="R42" s="198">
        <v>188.2054746094018</v>
      </c>
      <c r="S42" s="177">
        <v>1.311380648583657</v>
      </c>
    </row>
    <row r="43" spans="1:19" s="37" customFormat="1" ht="12.75">
      <c r="A43" s="197" t="s">
        <v>1045</v>
      </c>
      <c r="B43" s="176">
        <v>21086.572246000003</v>
      </c>
      <c r="C43" s="198">
        <v>22222.8769305636</v>
      </c>
      <c r="D43" s="198">
        <v>25944.41716643</v>
      </c>
      <c r="E43" s="198">
        <v>31421.44330074166</v>
      </c>
      <c r="F43" s="176">
        <v>1136.3046845635981</v>
      </c>
      <c r="G43" s="198">
        <v>5.388759592157745</v>
      </c>
      <c r="H43" s="198">
        <v>5477.026134311658</v>
      </c>
      <c r="I43" s="990">
        <v>21.110615432897415</v>
      </c>
      <c r="K43" s="197" t="s">
        <v>324</v>
      </c>
      <c r="L43" s="198">
        <v>1012.8081381300001</v>
      </c>
      <c r="M43" s="198">
        <v>608.15861372</v>
      </c>
      <c r="N43" s="198">
        <v>694.2135445520001</v>
      </c>
      <c r="O43" s="198">
        <v>730.2850742619997</v>
      </c>
      <c r="P43" s="198">
        <v>-404.64952441000014</v>
      </c>
      <c r="Q43" s="198">
        <v>-39.95322600360671</v>
      </c>
      <c r="R43" s="198">
        <v>36.071529709999595</v>
      </c>
      <c r="S43" s="177">
        <v>5.196027935939768</v>
      </c>
    </row>
    <row r="44" spans="1:19" s="37" customFormat="1" ht="12.75">
      <c r="A44" s="197" t="s">
        <v>280</v>
      </c>
      <c r="B44" s="176">
        <v>3485.0330589</v>
      </c>
      <c r="C44" s="198">
        <v>3251.441237356199</v>
      </c>
      <c r="D44" s="198">
        <v>3739.4449605976015</v>
      </c>
      <c r="E44" s="198">
        <v>3941.2472778816</v>
      </c>
      <c r="F44" s="176">
        <v>-233.59182154380096</v>
      </c>
      <c r="G44" s="198">
        <v>-6.702714654234322</v>
      </c>
      <c r="H44" s="198">
        <v>201.8023172839985</v>
      </c>
      <c r="I44" s="990">
        <v>5.396584771547177</v>
      </c>
      <c r="K44" s="197" t="s">
        <v>325</v>
      </c>
      <c r="L44" s="198">
        <v>1287.3400754200002</v>
      </c>
      <c r="M44" s="198">
        <v>1429.05451883</v>
      </c>
      <c r="N44" s="198">
        <v>1519.0526708745301</v>
      </c>
      <c r="O44" s="198">
        <v>1416.2426003627302</v>
      </c>
      <c r="P44" s="198">
        <v>141.71444340999983</v>
      </c>
      <c r="Q44" s="198">
        <v>11.008314439660777</v>
      </c>
      <c r="R44" s="198">
        <v>-102.81007051179995</v>
      </c>
      <c r="S44" s="177">
        <v>-6.768038560019872</v>
      </c>
    </row>
    <row r="45" spans="1:19" s="37" customFormat="1" ht="12.75">
      <c r="A45" s="197" t="s">
        <v>281</v>
      </c>
      <c r="B45" s="991">
        <v>14314.63095261</v>
      </c>
      <c r="C45" s="200">
        <v>17304.162383106905</v>
      </c>
      <c r="D45" s="200">
        <v>20523.568972443994</v>
      </c>
      <c r="E45" s="200">
        <v>21899.660797975</v>
      </c>
      <c r="F45" s="198">
        <v>2989.531430496905</v>
      </c>
      <c r="G45" s="198">
        <v>20.884446412862786</v>
      </c>
      <c r="H45" s="198">
        <v>1376.0918255310062</v>
      </c>
      <c r="I45" s="990">
        <v>6.704934348302764</v>
      </c>
      <c r="K45" s="197" t="s">
        <v>1064</v>
      </c>
      <c r="L45" s="198">
        <v>5035.69526515</v>
      </c>
      <c r="M45" s="198">
        <v>5250.2178536215</v>
      </c>
      <c r="N45" s="198">
        <v>7886.046288374852</v>
      </c>
      <c r="O45" s="198">
        <v>8834.68752118985</v>
      </c>
      <c r="P45" s="198">
        <v>214.52258847150006</v>
      </c>
      <c r="Q45" s="198">
        <v>4.2600391242123745</v>
      </c>
      <c r="R45" s="198">
        <v>948.6412328149972</v>
      </c>
      <c r="S45" s="177">
        <v>12.029364248259975</v>
      </c>
    </row>
    <row r="46" spans="1:19" s="73" customFormat="1" ht="12.75">
      <c r="A46" s="193" t="s">
        <v>1046</v>
      </c>
      <c r="B46" s="106">
        <v>75509.86418034998</v>
      </c>
      <c r="C46" s="105">
        <v>79746.96133843012</v>
      </c>
      <c r="D46" s="105">
        <v>82535.90366871058</v>
      </c>
      <c r="E46" s="105">
        <v>84917.0507924516</v>
      </c>
      <c r="F46" s="105">
        <v>4237.0971580801415</v>
      </c>
      <c r="G46" s="105">
        <v>5.611316089723236</v>
      </c>
      <c r="H46" s="105">
        <v>2381.147123741015</v>
      </c>
      <c r="I46" s="195">
        <v>2.8849834046752063</v>
      </c>
      <c r="K46" s="193" t="s">
        <v>767</v>
      </c>
      <c r="L46" s="105">
        <v>12041.017653149996</v>
      </c>
      <c r="M46" s="105">
        <v>11930.147134781999</v>
      </c>
      <c r="N46" s="105">
        <v>14209.137687900002</v>
      </c>
      <c r="O46" s="105">
        <v>14326.476847681806</v>
      </c>
      <c r="P46" s="105">
        <v>-110.87051836799765</v>
      </c>
      <c r="Q46" s="105">
        <v>-0.9207736551984317</v>
      </c>
      <c r="R46" s="105">
        <v>117.33915978180448</v>
      </c>
      <c r="S46" s="175">
        <v>0.825800709086846</v>
      </c>
    </row>
    <row r="47" spans="1:19" s="37" customFormat="1" ht="12.75">
      <c r="A47" s="197" t="s">
        <v>282</v>
      </c>
      <c r="B47" s="183">
        <v>60819.118470600006</v>
      </c>
      <c r="C47" s="196">
        <v>62556.35807810002</v>
      </c>
      <c r="D47" s="196">
        <v>64525.85127080101</v>
      </c>
      <c r="E47" s="196">
        <v>67134.242361293</v>
      </c>
      <c r="F47" s="198">
        <v>1737.2396075000142</v>
      </c>
      <c r="G47" s="198">
        <v>2.8564037940467633</v>
      </c>
      <c r="H47" s="198">
        <v>2608.3910904919903</v>
      </c>
      <c r="I47" s="990">
        <v>4.04239702246645</v>
      </c>
      <c r="K47" s="197" t="s">
        <v>768</v>
      </c>
      <c r="L47" s="198">
        <v>1987.1628727999996</v>
      </c>
      <c r="M47" s="198">
        <v>2203.5151987500003</v>
      </c>
      <c r="N47" s="198">
        <v>2010.8289062089996</v>
      </c>
      <c r="O47" s="198">
        <v>2992.872777032</v>
      </c>
      <c r="P47" s="198">
        <v>216.3523259500007</v>
      </c>
      <c r="Q47" s="198">
        <v>10.887498398415163</v>
      </c>
      <c r="R47" s="198">
        <v>982.0438708230006</v>
      </c>
      <c r="S47" s="177">
        <v>48.83776375954533</v>
      </c>
    </row>
    <row r="48" spans="1:19" s="37" customFormat="1" ht="12.75">
      <c r="A48" s="197" t="s">
        <v>283</v>
      </c>
      <c r="B48" s="176">
        <v>6345.3053733199995</v>
      </c>
      <c r="C48" s="198">
        <v>8236.9887033901</v>
      </c>
      <c r="D48" s="198">
        <v>8447.848046062001</v>
      </c>
      <c r="E48" s="198">
        <v>8158.766165061002</v>
      </c>
      <c r="F48" s="176">
        <v>1891.6833300701</v>
      </c>
      <c r="G48" s="198">
        <v>29.812329254066</v>
      </c>
      <c r="H48" s="198">
        <v>-289.0818810009996</v>
      </c>
      <c r="I48" s="990">
        <v>-3.4219588163136563</v>
      </c>
      <c r="K48" s="197" t="s">
        <v>769</v>
      </c>
      <c r="L48" s="198">
        <v>15458.596297346998</v>
      </c>
      <c r="M48" s="198">
        <v>14067.153147353598</v>
      </c>
      <c r="N48" s="198">
        <v>14589.726833053803</v>
      </c>
      <c r="O48" s="198">
        <v>15413.4398523028</v>
      </c>
      <c r="P48" s="198">
        <v>-1391.4431499933999</v>
      </c>
      <c r="Q48" s="198">
        <v>-9.001096368835244</v>
      </c>
      <c r="R48" s="198">
        <v>823.7130192489967</v>
      </c>
      <c r="S48" s="177">
        <v>5.645842644447812</v>
      </c>
    </row>
    <row r="49" spans="1:19" s="37" customFormat="1" ht="12.75">
      <c r="A49" s="197" t="s">
        <v>1047</v>
      </c>
      <c r="B49" s="991">
        <v>8345.439924429998</v>
      </c>
      <c r="C49" s="200">
        <v>8953.61470514</v>
      </c>
      <c r="D49" s="200">
        <v>9562.204351847602</v>
      </c>
      <c r="E49" s="200">
        <v>9624.042266097602</v>
      </c>
      <c r="F49" s="198">
        <v>608.1747807100019</v>
      </c>
      <c r="G49" s="198">
        <v>7.287510139874871</v>
      </c>
      <c r="H49" s="198">
        <v>61.83791424999981</v>
      </c>
      <c r="I49" s="990">
        <v>0.6466909927317286</v>
      </c>
      <c r="K49" s="193" t="s">
        <v>1065</v>
      </c>
      <c r="L49" s="105">
        <v>30831.4693931557</v>
      </c>
      <c r="M49" s="105">
        <v>29846.2281465496</v>
      </c>
      <c r="N49" s="105">
        <v>34900.554135189006</v>
      </c>
      <c r="O49" s="105">
        <v>37014.208466214215</v>
      </c>
      <c r="P49" s="105">
        <v>-985.2412466060996</v>
      </c>
      <c r="Q49" s="105">
        <v>-3.1955701949930875</v>
      </c>
      <c r="R49" s="105">
        <v>2113.654331025209</v>
      </c>
      <c r="S49" s="175">
        <v>6.056219975298574</v>
      </c>
    </row>
    <row r="50" spans="1:19" s="73" customFormat="1" ht="12.75">
      <c r="A50" s="193" t="s">
        <v>1048</v>
      </c>
      <c r="B50" s="106">
        <v>9122.511428770002</v>
      </c>
      <c r="C50" s="105">
        <v>9635.167441071513</v>
      </c>
      <c r="D50" s="105">
        <v>10841.456495926503</v>
      </c>
      <c r="E50" s="105">
        <v>11189.113737589505</v>
      </c>
      <c r="F50" s="105">
        <v>512.6560123015115</v>
      </c>
      <c r="G50" s="105">
        <v>5.6196806800891395</v>
      </c>
      <c r="H50" s="105">
        <v>347.6572416630024</v>
      </c>
      <c r="I50" s="195">
        <v>3.206739258637701</v>
      </c>
      <c r="K50" s="1309" t="s">
        <v>1066</v>
      </c>
      <c r="L50" s="1310">
        <v>14793.643437050001</v>
      </c>
      <c r="M50" s="1310">
        <v>15298.130912965402</v>
      </c>
      <c r="N50" s="1310">
        <v>21516.542448689997</v>
      </c>
      <c r="O50" s="1310">
        <v>22673.522341109998</v>
      </c>
      <c r="P50" s="1310">
        <v>504.48747591540086</v>
      </c>
      <c r="Q50" s="1310">
        <v>3.4101638184136243</v>
      </c>
      <c r="R50" s="1310">
        <v>1156.9798924200004</v>
      </c>
      <c r="S50" s="1311">
        <v>5.3771645475987775</v>
      </c>
    </row>
    <row r="51" spans="1:19" s="37" customFormat="1" ht="12.75">
      <c r="A51" s="197" t="s">
        <v>284</v>
      </c>
      <c r="B51" s="183">
        <v>1193.37411953</v>
      </c>
      <c r="C51" s="196">
        <v>905.2051671298025</v>
      </c>
      <c r="D51" s="196">
        <v>1260.6872875608028</v>
      </c>
      <c r="E51" s="196">
        <v>1525.7733838298022</v>
      </c>
      <c r="F51" s="198">
        <v>-288.16895240019744</v>
      </c>
      <c r="G51" s="198">
        <v>-24.147410915337286</v>
      </c>
      <c r="H51" s="198">
        <v>265.0860962689994</v>
      </c>
      <c r="I51" s="990">
        <v>21.027109488975025</v>
      </c>
      <c r="K51" s="197" t="s">
        <v>328</v>
      </c>
      <c r="L51" s="198">
        <v>9567.22357402</v>
      </c>
      <c r="M51" s="198">
        <v>7900.313194788299</v>
      </c>
      <c r="N51" s="198">
        <v>6710.770949561001</v>
      </c>
      <c r="O51" s="198">
        <v>7312.266971381002</v>
      </c>
      <c r="P51" s="198">
        <v>-1666.9103792317</v>
      </c>
      <c r="Q51" s="198">
        <v>-17.423136047099714</v>
      </c>
      <c r="R51" s="198">
        <v>601.4960218200013</v>
      </c>
      <c r="S51" s="177">
        <v>8.963143375640758</v>
      </c>
    </row>
    <row r="52" spans="1:19" s="37" customFormat="1" ht="12.75">
      <c r="A52" s="197" t="s">
        <v>285</v>
      </c>
      <c r="B52" s="176">
        <v>468.93684657999995</v>
      </c>
      <c r="C52" s="198">
        <v>502.41957647999993</v>
      </c>
      <c r="D52" s="198">
        <v>245.9311993105</v>
      </c>
      <c r="E52" s="198">
        <v>11.291273780000003</v>
      </c>
      <c r="F52" s="176">
        <v>33.48272989999998</v>
      </c>
      <c r="G52" s="198">
        <v>7.140136277239173</v>
      </c>
      <c r="H52" s="198">
        <v>-234.6399255305</v>
      </c>
      <c r="I52" s="990">
        <v>-95.4087672439867</v>
      </c>
      <c r="K52" s="197" t="s">
        <v>329</v>
      </c>
      <c r="L52" s="198">
        <v>6082.9535693</v>
      </c>
      <c r="M52" s="198">
        <v>6212.9355067054</v>
      </c>
      <c r="N52" s="198">
        <v>6277.9594112800005</v>
      </c>
      <c r="O52" s="198">
        <v>6569.830407230001</v>
      </c>
      <c r="P52" s="198">
        <v>129.98193740540046</v>
      </c>
      <c r="Q52" s="198">
        <v>2.1368227773659996</v>
      </c>
      <c r="R52" s="198">
        <v>291.8709959500002</v>
      </c>
      <c r="S52" s="177">
        <v>4.64913798941703</v>
      </c>
    </row>
    <row r="53" spans="1:19" s="37" customFormat="1" ht="12.75">
      <c r="A53" s="197" t="s">
        <v>286</v>
      </c>
      <c r="B53" s="176">
        <v>107.56595681000002</v>
      </c>
      <c r="C53" s="198">
        <v>286.9028414</v>
      </c>
      <c r="D53" s="198">
        <v>281.37627576399996</v>
      </c>
      <c r="E53" s="198">
        <v>396.82124443800006</v>
      </c>
      <c r="F53" s="176">
        <v>179.33688458999998</v>
      </c>
      <c r="G53" s="198">
        <v>166.72271591166444</v>
      </c>
      <c r="H53" s="198">
        <v>115.44496867400011</v>
      </c>
      <c r="I53" s="990">
        <v>41.02867889644961</v>
      </c>
      <c r="K53" s="197" t="s">
        <v>330</v>
      </c>
      <c r="L53" s="198">
        <v>387.64908418569996</v>
      </c>
      <c r="M53" s="198">
        <v>434.85313809050035</v>
      </c>
      <c r="N53" s="198">
        <v>395.2813256579997</v>
      </c>
      <c r="O53" s="198">
        <v>458.5887464931996</v>
      </c>
      <c r="P53" s="198">
        <v>47.20405390480039</v>
      </c>
      <c r="Q53" s="198">
        <v>12.177006429399352</v>
      </c>
      <c r="R53" s="198">
        <v>63.307420835199935</v>
      </c>
      <c r="S53" s="177">
        <v>16.01578843367217</v>
      </c>
    </row>
    <row r="54" spans="1:19" s="37" customFormat="1" ht="12.75">
      <c r="A54" s="197" t="s">
        <v>1049</v>
      </c>
      <c r="B54" s="176">
        <v>1396.1685601100003</v>
      </c>
      <c r="C54" s="198">
        <v>1277.45134727</v>
      </c>
      <c r="D54" s="198">
        <v>1150.70374756</v>
      </c>
      <c r="E54" s="198">
        <v>1155.6515854100003</v>
      </c>
      <c r="F54" s="176">
        <v>-118.71721284000023</v>
      </c>
      <c r="G54" s="198">
        <v>-8.50307163704122</v>
      </c>
      <c r="H54" s="198">
        <v>4.947837850000269</v>
      </c>
      <c r="I54" s="990">
        <v>0.4299836391853133</v>
      </c>
      <c r="K54" s="193" t="s">
        <v>1067</v>
      </c>
      <c r="L54" s="105">
        <v>1941.5326628</v>
      </c>
      <c r="M54" s="105">
        <v>1187.16935</v>
      </c>
      <c r="N54" s="105">
        <v>1356.0078068900002</v>
      </c>
      <c r="O54" s="105">
        <v>849.2310999701</v>
      </c>
      <c r="P54" s="105">
        <v>-754.3633128000001</v>
      </c>
      <c r="Q54" s="105">
        <v>-38.85401091898644</v>
      </c>
      <c r="R54" s="105">
        <v>-506.7767069199002</v>
      </c>
      <c r="S54" s="175">
        <v>-37.372698324074626</v>
      </c>
    </row>
    <row r="55" spans="1:19" s="37" customFormat="1" ht="12.75">
      <c r="A55" s="197" t="s">
        <v>1050</v>
      </c>
      <c r="B55" s="176">
        <v>351.36005338999996</v>
      </c>
      <c r="C55" s="198">
        <v>349.026345</v>
      </c>
      <c r="D55" s="198">
        <v>363.44708551499997</v>
      </c>
      <c r="E55" s="198">
        <v>398.084093965</v>
      </c>
      <c r="F55" s="176">
        <v>-2.3337083899999698</v>
      </c>
      <c r="G55" s="198">
        <v>-0.6641928607090738</v>
      </c>
      <c r="H55" s="198">
        <v>34.63700845000005</v>
      </c>
      <c r="I55" s="990">
        <v>9.530137901895635</v>
      </c>
      <c r="K55" s="193" t="s">
        <v>1068</v>
      </c>
      <c r="L55" s="105">
        <v>115268.98694274659</v>
      </c>
      <c r="M55" s="105">
        <v>111650.41946602137</v>
      </c>
      <c r="N55" s="105">
        <v>118011.72599985915</v>
      </c>
      <c r="O55" s="105">
        <v>122479.44518181361</v>
      </c>
      <c r="P55" s="105">
        <v>-3618.5674767252203</v>
      </c>
      <c r="Q55" s="105">
        <v>-3.1392376845669174</v>
      </c>
      <c r="R55" s="105">
        <v>4467.719181954468</v>
      </c>
      <c r="S55" s="175">
        <v>3.785826488089667</v>
      </c>
    </row>
    <row r="56" spans="1:19" s="37" customFormat="1" ht="13.5" thickBot="1">
      <c r="A56" s="197" t="s">
        <v>287</v>
      </c>
      <c r="B56" s="176">
        <v>724.08753958</v>
      </c>
      <c r="C56" s="198">
        <v>676.77805473</v>
      </c>
      <c r="D56" s="198">
        <v>1033.92811181</v>
      </c>
      <c r="E56" s="198">
        <v>1160.0998867374997</v>
      </c>
      <c r="F56" s="176">
        <v>-47.30948484999999</v>
      </c>
      <c r="G56" s="198">
        <v>-6.5336692407994486</v>
      </c>
      <c r="H56" s="198">
        <v>126.17177492749965</v>
      </c>
      <c r="I56" s="990">
        <v>12.203147732062597</v>
      </c>
      <c r="K56" s="1315" t="s">
        <v>315</v>
      </c>
      <c r="L56" s="993">
        <v>702232.1969200062</v>
      </c>
      <c r="M56" s="993">
        <v>713530.8835450858</v>
      </c>
      <c r="N56" s="993">
        <v>790466.8427713659</v>
      </c>
      <c r="O56" s="993">
        <v>836701.0402789582</v>
      </c>
      <c r="P56" s="993">
        <v>11298.686625079434</v>
      </c>
      <c r="Q56" s="993">
        <v>1.6089673294154738</v>
      </c>
      <c r="R56" s="993">
        <v>46234.19750759218</v>
      </c>
      <c r="S56" s="994">
        <v>5.848973670482587</v>
      </c>
    </row>
    <row r="57" spans="1:11" s="37" customFormat="1" ht="13.5" thickTop="1">
      <c r="A57" s="197" t="s">
        <v>288</v>
      </c>
      <c r="B57" s="176">
        <v>1719.5312242499997</v>
      </c>
      <c r="C57" s="198">
        <v>2371.6126692317116</v>
      </c>
      <c r="D57" s="198">
        <v>2948.099658088</v>
      </c>
      <c r="E57" s="198">
        <v>3070.354740617999</v>
      </c>
      <c r="F57" s="176">
        <v>652.0814449817119</v>
      </c>
      <c r="G57" s="198">
        <v>37.92204734555648</v>
      </c>
      <c r="H57" s="198">
        <v>122.25508252999907</v>
      </c>
      <c r="I57" s="990">
        <v>4.146911458525389</v>
      </c>
      <c r="K57" s="659" t="s">
        <v>375</v>
      </c>
    </row>
    <row r="58" spans="1:9" s="37" customFormat="1" ht="12.75">
      <c r="A58" s="197" t="s">
        <v>289</v>
      </c>
      <c r="B58" s="176">
        <v>1094.1946710799998</v>
      </c>
      <c r="C58" s="198">
        <v>1158.93267389</v>
      </c>
      <c r="D58" s="198">
        <v>1430.7957515715</v>
      </c>
      <c r="E58" s="198">
        <v>1579.2852396155</v>
      </c>
      <c r="F58" s="176">
        <v>64.73800281000013</v>
      </c>
      <c r="G58" s="198">
        <v>5.916497723947235</v>
      </c>
      <c r="H58" s="198">
        <v>148.48948804399993</v>
      </c>
      <c r="I58" s="990">
        <v>10.37810518244187</v>
      </c>
    </row>
    <row r="59" spans="1:9" s="37" customFormat="1" ht="12.75">
      <c r="A59" s="197" t="s">
        <v>290</v>
      </c>
      <c r="B59" s="176">
        <v>629.3392322100001</v>
      </c>
      <c r="C59" s="198">
        <v>668.4740954499999</v>
      </c>
      <c r="D59" s="198">
        <v>920.8742726390001</v>
      </c>
      <c r="E59" s="198">
        <v>747.8332705629999</v>
      </c>
      <c r="F59" s="176">
        <v>39.134863239999845</v>
      </c>
      <c r="G59" s="198">
        <v>6.218405152110585</v>
      </c>
      <c r="H59" s="198">
        <v>-173.04100207600015</v>
      </c>
      <c r="I59" s="990">
        <v>-18.79094760461784</v>
      </c>
    </row>
    <row r="60" spans="1:9" s="37" customFormat="1" ht="12.75">
      <c r="A60" s="197" t="s">
        <v>291</v>
      </c>
      <c r="B60" s="176">
        <v>781.3058933799999</v>
      </c>
      <c r="C60" s="198">
        <v>741.2455770899999</v>
      </c>
      <c r="D60" s="198">
        <v>883.7271165937002</v>
      </c>
      <c r="E60" s="198">
        <v>749.2810750587</v>
      </c>
      <c r="F60" s="176">
        <v>-40.06031629000006</v>
      </c>
      <c r="G60" s="198">
        <v>-5.127353656158347</v>
      </c>
      <c r="H60" s="198">
        <v>-134.44604153500018</v>
      </c>
      <c r="I60" s="990">
        <v>-15.213524515714582</v>
      </c>
    </row>
    <row r="61" spans="1:9" s="37" customFormat="1" ht="12.75">
      <c r="A61" s="197" t="s">
        <v>292</v>
      </c>
      <c r="B61" s="176">
        <v>294.88087944</v>
      </c>
      <c r="C61" s="198">
        <v>327.50620641</v>
      </c>
      <c r="D61" s="198">
        <v>264.785038474</v>
      </c>
      <c r="E61" s="198">
        <v>315.177511164</v>
      </c>
      <c r="F61" s="176">
        <v>32.62532697</v>
      </c>
      <c r="G61" s="198">
        <v>11.063900457689167</v>
      </c>
      <c r="H61" s="198">
        <v>50.392472690000034</v>
      </c>
      <c r="I61" s="990">
        <v>19.031465289889564</v>
      </c>
    </row>
    <row r="62" spans="1:9" s="37" customFormat="1" ht="12.75">
      <c r="A62" s="197" t="s">
        <v>293</v>
      </c>
      <c r="B62" s="176">
        <v>51.07496027</v>
      </c>
      <c r="C62" s="198">
        <v>42.82745427</v>
      </c>
      <c r="D62" s="198">
        <v>43.31450212</v>
      </c>
      <c r="E62" s="198">
        <v>63.47953596000001</v>
      </c>
      <c r="F62" s="176">
        <v>-8.247506000000001</v>
      </c>
      <c r="G62" s="198">
        <v>-16.147846139088152</v>
      </c>
      <c r="H62" s="198">
        <v>20.165033840000007</v>
      </c>
      <c r="I62" s="990">
        <v>46.554924685810995</v>
      </c>
    </row>
    <row r="63" spans="1:9" s="37" customFormat="1" ht="13.5" thickBot="1">
      <c r="A63" s="1312" t="s">
        <v>294</v>
      </c>
      <c r="B63" s="1313">
        <v>310.691</v>
      </c>
      <c r="C63" s="208">
        <v>326.78663044999996</v>
      </c>
      <c r="D63" s="208">
        <v>13.78644892</v>
      </c>
      <c r="E63" s="208">
        <v>15.98089645</v>
      </c>
      <c r="F63" s="208">
        <v>16.095630449999987</v>
      </c>
      <c r="G63" s="208">
        <v>5.180591150049403</v>
      </c>
      <c r="H63" s="208">
        <v>2.1944475299999997</v>
      </c>
      <c r="I63" s="1314">
        <v>15.917424006239308</v>
      </c>
    </row>
    <row r="64" spans="1:5" ht="13.5" thickTop="1">
      <c r="A64" s="659" t="s">
        <v>375</v>
      </c>
      <c r="B64" s="55"/>
      <c r="C64" s="55"/>
      <c r="D64" s="55"/>
      <c r="E64" s="55"/>
    </row>
  </sheetData>
  <sheetProtection/>
  <mergeCells count="10">
    <mergeCell ref="R3:S3"/>
    <mergeCell ref="P4:S4"/>
    <mergeCell ref="P5:Q5"/>
    <mergeCell ref="R5:S5"/>
    <mergeCell ref="A2:S2"/>
    <mergeCell ref="A1:S1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2012-11-23T04:33:04Z</cp:lastPrinted>
  <dcterms:created xsi:type="dcterms:W3CDTF">1996-10-14T23:33:28Z</dcterms:created>
  <dcterms:modified xsi:type="dcterms:W3CDTF">2012-11-27T06:50:06Z</dcterms:modified>
  <cp:category/>
  <cp:version/>
  <cp:contentType/>
  <cp:contentStatus/>
</cp:coreProperties>
</file>